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0" windowWidth="14940" windowHeight="8775"/>
  </bookViews>
  <sheets>
    <sheet name="地区総括表(Ａ表) " sheetId="5" r:id="rId1"/>
    <sheet name="地区総括表(Ａ表) (記載例) " sheetId="6" r:id="rId2"/>
  </sheets>
  <definedNames>
    <definedName name="_xlnm._FilterDatabase" localSheetId="0" hidden="1">'地区総括表(Ａ表) '!$B$11:$CB$11</definedName>
    <definedName name="_xlnm._FilterDatabase" localSheetId="1" hidden="1">'地区総括表(Ａ表) (記載例) '!$B$11:$CB$11</definedName>
    <definedName name="_xlnm.Print_Area" localSheetId="0">'地区総括表(Ａ表) '!$B$1:$CB$21</definedName>
    <definedName name="_xlnm.Print_Area" localSheetId="1">'地区総括表(Ａ表) (記載例) '!$B$1:$CB$21</definedName>
    <definedName name="_xlnm.Print_Titles" localSheetId="0">'地区総括表(Ａ表) '!$B:$E,'地区総括表(Ａ表) '!$2:$9</definedName>
    <definedName name="_xlnm.Print_Titles" localSheetId="1">'地区総括表(Ａ表) (記載例) '!$B:$E,'地区総括表(Ａ表) (記載例) '!$2:$9</definedName>
  </definedNames>
  <calcPr calcId="145621"/>
</workbook>
</file>

<file path=xl/calcChain.xml><?xml version="1.0" encoding="utf-8"?>
<calcChain xmlns="http://schemas.openxmlformats.org/spreadsheetml/2006/main">
  <c r="CA20" i="6" l="1"/>
  <c r="BV20" i="6"/>
  <c r="BU20" i="6"/>
  <c r="BT20" i="6"/>
  <c r="BZ20" i="6" s="1"/>
  <c r="BR20" i="6"/>
  <c r="BQ20" i="6"/>
  <c r="BP20" i="6"/>
  <c r="BO20" i="6"/>
  <c r="BN20" i="6"/>
  <c r="BM20" i="6"/>
  <c r="BS20" i="6" s="1"/>
  <c r="BY20" i="6" s="1"/>
  <c r="BL20" i="6"/>
  <c r="CA19" i="6"/>
  <c r="BY19" i="6"/>
  <c r="BT19" i="6"/>
  <c r="BZ19" i="6" s="1"/>
  <c r="BS19" i="6"/>
  <c r="BG19" i="6"/>
  <c r="AY19" i="6"/>
  <c r="AW19" i="6"/>
  <c r="AU19" i="6"/>
  <c r="AS19" i="6"/>
  <c r="AQ19" i="6"/>
  <c r="AO19" i="6"/>
  <c r="AM19" i="6"/>
  <c r="AK19" i="6"/>
  <c r="AI19" i="6"/>
  <c r="AG19" i="6"/>
  <c r="AE19" i="6"/>
  <c r="AC19" i="6"/>
  <c r="AA19" i="6"/>
  <c r="Y19" i="6"/>
  <c r="W19" i="6"/>
  <c r="U19" i="6"/>
  <c r="S19" i="6"/>
  <c r="Q19" i="6"/>
  <c r="AZ19" i="6" s="1"/>
  <c r="CA18" i="6"/>
  <c r="BT18" i="6"/>
  <c r="BZ18" i="6" s="1"/>
  <c r="BS18" i="6"/>
  <c r="BY18" i="6" s="1"/>
  <c r="BG18" i="6"/>
  <c r="AY18" i="6"/>
  <c r="AW18" i="6"/>
  <c r="AU18" i="6"/>
  <c r="AS18" i="6"/>
  <c r="AQ18" i="6"/>
  <c r="AO18" i="6"/>
  <c r="AM18" i="6"/>
  <c r="AK18" i="6"/>
  <c r="AI18" i="6"/>
  <c r="AG18" i="6"/>
  <c r="AE18" i="6"/>
  <c r="AC18" i="6"/>
  <c r="AA18" i="6"/>
  <c r="Y18" i="6"/>
  <c r="W18" i="6"/>
  <c r="U18" i="6"/>
  <c r="S18" i="6"/>
  <c r="Q18" i="6"/>
  <c r="AZ18" i="6" s="1"/>
  <c r="CA17" i="6"/>
  <c r="BZ17" i="6"/>
  <c r="BT17" i="6"/>
  <c r="BS17" i="6"/>
  <c r="BY17" i="6" s="1"/>
  <c r="BG17" i="6"/>
  <c r="AY17" i="6"/>
  <c r="AW17" i="6"/>
  <c r="AU17" i="6"/>
  <c r="AS17" i="6"/>
  <c r="AQ17" i="6"/>
  <c r="AO17" i="6"/>
  <c r="AM17" i="6"/>
  <c r="AK17" i="6"/>
  <c r="AI17" i="6"/>
  <c r="AG17" i="6"/>
  <c r="AE17" i="6"/>
  <c r="AC17" i="6"/>
  <c r="AA17" i="6"/>
  <c r="Y17" i="6"/>
  <c r="W17" i="6"/>
  <c r="U17" i="6"/>
  <c r="AZ17" i="6" s="1"/>
  <c r="S17" i="6"/>
  <c r="Q17" i="6"/>
  <c r="CA16" i="6"/>
  <c r="BZ16" i="6"/>
  <c r="BY16" i="6"/>
  <c r="BT16" i="6"/>
  <c r="BS16" i="6"/>
  <c r="BG16" i="6"/>
  <c r="AY16" i="6"/>
  <c r="AW16" i="6"/>
  <c r="AU16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Q16" i="6"/>
  <c r="AZ16" i="6" s="1"/>
  <c r="CA15" i="6"/>
  <c r="BY15" i="6"/>
  <c r="BT15" i="6"/>
  <c r="BZ15" i="6" s="1"/>
  <c r="BS15" i="6"/>
  <c r="BG15" i="6"/>
  <c r="AY15" i="6"/>
  <c r="AW15" i="6"/>
  <c r="AU15" i="6"/>
  <c r="AS15" i="6"/>
  <c r="AQ15" i="6"/>
  <c r="AO15" i="6"/>
  <c r="AM15" i="6"/>
  <c r="AK15" i="6"/>
  <c r="AI15" i="6"/>
  <c r="AG15" i="6"/>
  <c r="AE15" i="6"/>
  <c r="AC15" i="6"/>
  <c r="AA15" i="6"/>
  <c r="Y15" i="6"/>
  <c r="W15" i="6"/>
  <c r="U15" i="6"/>
  <c r="S15" i="6"/>
  <c r="Q15" i="6"/>
  <c r="AZ15" i="6" s="1"/>
  <c r="CA14" i="6"/>
  <c r="BT14" i="6"/>
  <c r="BZ14" i="6" s="1"/>
  <c r="BS14" i="6"/>
  <c r="BY14" i="6" s="1"/>
  <c r="BG14" i="6"/>
  <c r="AY14" i="6"/>
  <c r="AW14" i="6"/>
  <c r="AU14" i="6"/>
  <c r="AS14" i="6"/>
  <c r="AQ14" i="6"/>
  <c r="AO14" i="6"/>
  <c r="AM14" i="6"/>
  <c r="AK14" i="6"/>
  <c r="AI14" i="6"/>
  <c r="AG14" i="6"/>
  <c r="AE14" i="6"/>
  <c r="AC14" i="6"/>
  <c r="AA14" i="6"/>
  <c r="Y14" i="6"/>
  <c r="W14" i="6"/>
  <c r="U14" i="6"/>
  <c r="AZ14" i="6" s="1"/>
  <c r="S14" i="6"/>
  <c r="Q14" i="6"/>
  <c r="CA13" i="6"/>
  <c r="BZ13" i="6"/>
  <c r="BT13" i="6"/>
  <c r="BS13" i="6"/>
  <c r="BY13" i="6" s="1"/>
  <c r="BG13" i="6"/>
  <c r="AZ13" i="6"/>
  <c r="AY13" i="6"/>
  <c r="AW13" i="6"/>
  <c r="AU13" i="6"/>
  <c r="AS13" i="6"/>
  <c r="AQ13" i="6"/>
  <c r="AO13" i="6"/>
  <c r="AM13" i="6"/>
  <c r="AK13" i="6"/>
  <c r="AI13" i="6"/>
  <c r="AG13" i="6"/>
  <c r="AE13" i="6"/>
  <c r="AC13" i="6"/>
  <c r="AA13" i="6"/>
  <c r="Y13" i="6"/>
  <c r="W13" i="6"/>
  <c r="U13" i="6"/>
  <c r="S13" i="6"/>
  <c r="Q13" i="6"/>
  <c r="CA12" i="6"/>
  <c r="BZ12" i="6"/>
  <c r="BY12" i="6"/>
  <c r="BT12" i="6"/>
  <c r="BS12" i="6"/>
  <c r="BG12" i="6"/>
  <c r="AY12" i="6"/>
  <c r="AW12" i="6"/>
  <c r="AU12" i="6"/>
  <c r="AS12" i="6"/>
  <c r="AQ12" i="6"/>
  <c r="AO12" i="6"/>
  <c r="AM12" i="6"/>
  <c r="AK12" i="6"/>
  <c r="AI12" i="6"/>
  <c r="AG12" i="6"/>
  <c r="AE12" i="6"/>
  <c r="AC12" i="6"/>
  <c r="AA12" i="6"/>
  <c r="Y12" i="6"/>
  <c r="W12" i="6"/>
  <c r="U12" i="6"/>
  <c r="S12" i="6"/>
  <c r="Q12" i="6"/>
  <c r="AZ12" i="6" s="1"/>
  <c r="BA18" i="6" l="1"/>
  <c r="BH18" i="6"/>
  <c r="BA12" i="6"/>
  <c r="BH12" i="6" s="1"/>
  <c r="BH16" i="6"/>
  <c r="BA16" i="6"/>
  <c r="BA15" i="6"/>
  <c r="BH15" i="6"/>
  <c r="BA19" i="6"/>
  <c r="BH19" i="6"/>
  <c r="BA14" i="6"/>
  <c r="BH14" i="6" s="1"/>
  <c r="BH17" i="6"/>
  <c r="BA17" i="6"/>
  <c r="BA13" i="6"/>
  <c r="BH13" i="6" s="1"/>
  <c r="AO19" i="5"/>
  <c r="AO18" i="5"/>
  <c r="AO17" i="5"/>
  <c r="AO16" i="5"/>
  <c r="AO15" i="5"/>
  <c r="AO14" i="5"/>
  <c r="AO13" i="5"/>
  <c r="AO12" i="5"/>
  <c r="U19" i="5"/>
  <c r="U18" i="5"/>
  <c r="U17" i="5"/>
  <c r="U16" i="5"/>
  <c r="U15" i="5"/>
  <c r="U14" i="5"/>
  <c r="U13" i="5"/>
  <c r="U12" i="5"/>
  <c r="AY19" i="5" l="1"/>
  <c r="AY18" i="5"/>
  <c r="AY17" i="5"/>
  <c r="AY16" i="5"/>
  <c r="AY15" i="5"/>
  <c r="AY14" i="5"/>
  <c r="AY13" i="5"/>
  <c r="AY12" i="5"/>
  <c r="AW19" i="5"/>
  <c r="AW18" i="5"/>
  <c r="AW17" i="5"/>
  <c r="AW16" i="5"/>
  <c r="AW15" i="5"/>
  <c r="AW14" i="5"/>
  <c r="AW13" i="5"/>
  <c r="AW12" i="5"/>
  <c r="AG19" i="5"/>
  <c r="AG18" i="5"/>
  <c r="AG17" i="5"/>
  <c r="AG16" i="5"/>
  <c r="AG15" i="5"/>
  <c r="AG14" i="5"/>
  <c r="AG13" i="5"/>
  <c r="AG12" i="5"/>
  <c r="BV20" i="5" l="1"/>
  <c r="BU20" i="5"/>
  <c r="BR20" i="5"/>
  <c r="BQ20" i="5"/>
  <c r="BP20" i="5"/>
  <c r="BO20" i="5"/>
  <c r="BN20" i="5"/>
  <c r="BT20" i="5" s="1"/>
  <c r="BM20" i="5"/>
  <c r="BL20" i="5"/>
  <c r="CA19" i="5"/>
  <c r="BT19" i="5"/>
  <c r="BZ19" i="5" s="1"/>
  <c r="BS19" i="5"/>
  <c r="BY19" i="5" s="1"/>
  <c r="BG19" i="5"/>
  <c r="AU19" i="5"/>
  <c r="AS19" i="5"/>
  <c r="AQ19" i="5"/>
  <c r="AM19" i="5"/>
  <c r="AK19" i="5"/>
  <c r="AI19" i="5"/>
  <c r="AE19" i="5"/>
  <c r="AC19" i="5"/>
  <c r="AA19" i="5"/>
  <c r="Y19" i="5"/>
  <c r="W19" i="5"/>
  <c r="S19" i="5"/>
  <c r="Q19" i="5"/>
  <c r="AZ19" i="5" s="1"/>
  <c r="CA18" i="5"/>
  <c r="BT18" i="5"/>
  <c r="BZ18" i="5" s="1"/>
  <c r="BS18" i="5"/>
  <c r="BY18" i="5" s="1"/>
  <c r="BG18" i="5"/>
  <c r="AU18" i="5"/>
  <c r="AS18" i="5"/>
  <c r="AQ18" i="5"/>
  <c r="AM18" i="5"/>
  <c r="AK18" i="5"/>
  <c r="AI18" i="5"/>
  <c r="AE18" i="5"/>
  <c r="AC18" i="5"/>
  <c r="AA18" i="5"/>
  <c r="Y18" i="5"/>
  <c r="W18" i="5"/>
  <c r="S18" i="5"/>
  <c r="Q18" i="5"/>
  <c r="CA17" i="5"/>
  <c r="BT17" i="5"/>
  <c r="BZ17" i="5" s="1"/>
  <c r="BS17" i="5"/>
  <c r="BY17" i="5" s="1"/>
  <c r="BG17" i="5"/>
  <c r="AU17" i="5"/>
  <c r="AS17" i="5"/>
  <c r="AQ17" i="5"/>
  <c r="AM17" i="5"/>
  <c r="AK17" i="5"/>
  <c r="AI17" i="5"/>
  <c r="AE17" i="5"/>
  <c r="AC17" i="5"/>
  <c r="AA17" i="5"/>
  <c r="Y17" i="5"/>
  <c r="W17" i="5"/>
  <c r="S17" i="5"/>
  <c r="Q17" i="5"/>
  <c r="CA16" i="5"/>
  <c r="BT16" i="5"/>
  <c r="BZ16" i="5" s="1"/>
  <c r="BS16" i="5"/>
  <c r="BY16" i="5" s="1"/>
  <c r="BG16" i="5"/>
  <c r="AU16" i="5"/>
  <c r="AS16" i="5"/>
  <c r="AQ16" i="5"/>
  <c r="AM16" i="5"/>
  <c r="AK16" i="5"/>
  <c r="AI16" i="5"/>
  <c r="AE16" i="5"/>
  <c r="AC16" i="5"/>
  <c r="AA16" i="5"/>
  <c r="Y16" i="5"/>
  <c r="W16" i="5"/>
  <c r="S16" i="5"/>
  <c r="Q16" i="5"/>
  <c r="CA15" i="5"/>
  <c r="BT15" i="5"/>
  <c r="BZ15" i="5" s="1"/>
  <c r="BS15" i="5"/>
  <c r="BY15" i="5" s="1"/>
  <c r="BG15" i="5"/>
  <c r="AU15" i="5"/>
  <c r="AS15" i="5"/>
  <c r="AQ15" i="5"/>
  <c r="AM15" i="5"/>
  <c r="AK15" i="5"/>
  <c r="AI15" i="5"/>
  <c r="AE15" i="5"/>
  <c r="AC15" i="5"/>
  <c r="AA15" i="5"/>
  <c r="Y15" i="5"/>
  <c r="W15" i="5"/>
  <c r="S15" i="5"/>
  <c r="Q15" i="5"/>
  <c r="AZ15" i="5" s="1"/>
  <c r="CA14" i="5"/>
  <c r="BT14" i="5"/>
  <c r="BZ14" i="5" s="1"/>
  <c r="BS14" i="5"/>
  <c r="BY14" i="5" s="1"/>
  <c r="BG14" i="5"/>
  <c r="AU14" i="5"/>
  <c r="AS14" i="5"/>
  <c r="AQ14" i="5"/>
  <c r="AM14" i="5"/>
  <c r="AK14" i="5"/>
  <c r="AI14" i="5"/>
  <c r="AE14" i="5"/>
  <c r="AC14" i="5"/>
  <c r="AA14" i="5"/>
  <c r="Y14" i="5"/>
  <c r="W14" i="5"/>
  <c r="S14" i="5"/>
  <c r="Q14" i="5"/>
  <c r="CA13" i="5"/>
  <c r="BT13" i="5"/>
  <c r="BZ13" i="5" s="1"/>
  <c r="BS13" i="5"/>
  <c r="BY13" i="5" s="1"/>
  <c r="BG13" i="5"/>
  <c r="AU13" i="5"/>
  <c r="AS13" i="5"/>
  <c r="AQ13" i="5"/>
  <c r="AM13" i="5"/>
  <c r="AK13" i="5"/>
  <c r="AI13" i="5"/>
  <c r="AE13" i="5"/>
  <c r="AC13" i="5"/>
  <c r="AA13" i="5"/>
  <c r="Y13" i="5"/>
  <c r="W13" i="5"/>
  <c r="S13" i="5"/>
  <c r="Q13" i="5"/>
  <c r="CA12" i="5"/>
  <c r="BT12" i="5"/>
  <c r="BZ12" i="5" s="1"/>
  <c r="BS12" i="5"/>
  <c r="BY12" i="5" s="1"/>
  <c r="BG12" i="5"/>
  <c r="AU12" i="5"/>
  <c r="AS12" i="5"/>
  <c r="AQ12" i="5"/>
  <c r="AM12" i="5"/>
  <c r="AK12" i="5"/>
  <c r="AI12" i="5"/>
  <c r="AE12" i="5"/>
  <c r="AC12" i="5"/>
  <c r="AA12" i="5"/>
  <c r="Y12" i="5"/>
  <c r="W12" i="5"/>
  <c r="S12" i="5"/>
  <c r="Q12" i="5"/>
  <c r="AZ17" i="5" l="1"/>
  <c r="BH17" i="5" s="1"/>
  <c r="AZ14" i="5"/>
  <c r="BA14" i="5" s="1"/>
  <c r="BH14" i="5" s="1"/>
  <c r="AZ18" i="5"/>
  <c r="AZ13" i="5"/>
  <c r="BA13" i="5" s="1"/>
  <c r="AZ12" i="5"/>
  <c r="BA12" i="5" s="1"/>
  <c r="BH12" i="5" s="1"/>
  <c r="AZ16" i="5"/>
  <c r="BA16" i="5" s="1"/>
  <c r="BH18" i="5"/>
  <c r="BS20" i="5"/>
  <c r="BA19" i="5"/>
  <c r="BZ20" i="5"/>
  <c r="BA15" i="5"/>
  <c r="CA20" i="5"/>
  <c r="BY20" i="5"/>
  <c r="BH19" i="5"/>
  <c r="BA17" i="5" l="1"/>
  <c r="BH15" i="5"/>
  <c r="BA18" i="5"/>
  <c r="BH16" i="5"/>
  <c r="BH13" i="5"/>
</calcChain>
</file>

<file path=xl/sharedStrings.xml><?xml version="1.0" encoding="utf-8"?>
<sst xmlns="http://schemas.openxmlformats.org/spreadsheetml/2006/main" count="249" uniqueCount="86">
  <si>
    <t>No</t>
    <phoneticPr fontId="2"/>
  </si>
  <si>
    <t>市町村名</t>
    <rPh sb="0" eb="4">
      <t>シチョウソンメイ</t>
    </rPh>
    <phoneticPr fontId="2"/>
  </si>
  <si>
    <t>地区名</t>
    <rPh sb="0" eb="3">
      <t>チクメイ</t>
    </rPh>
    <phoneticPr fontId="2"/>
  </si>
  <si>
    <t>備考</t>
    <rPh sb="0" eb="2">
      <t>ビコウ</t>
    </rPh>
    <phoneticPr fontId="2"/>
  </si>
  <si>
    <t>事業費
（円）</t>
    <rPh sb="0" eb="3">
      <t>ジギョウヒ</t>
    </rPh>
    <rPh sb="5" eb="6">
      <t>エン</t>
    </rPh>
    <phoneticPr fontId="2"/>
  </si>
  <si>
    <t>追加的信用供与事業</t>
    <rPh sb="0" eb="3">
      <t>ツイカテキ</t>
    </rPh>
    <rPh sb="3" eb="5">
      <t>シンヨウ</t>
    </rPh>
    <rPh sb="5" eb="7">
      <t>キョウヨ</t>
    </rPh>
    <rPh sb="7" eb="9">
      <t>ジギョウ</t>
    </rPh>
    <phoneticPr fontId="2"/>
  </si>
  <si>
    <t>合計</t>
    <rPh sb="0" eb="2">
      <t>ゴウケイ</t>
    </rPh>
    <phoneticPr fontId="2"/>
  </si>
  <si>
    <t>推進事務費</t>
    <rPh sb="0" eb="2">
      <t>スイシン</t>
    </rPh>
    <rPh sb="2" eb="5">
      <t>ジムヒ</t>
    </rPh>
    <phoneticPr fontId="2"/>
  </si>
  <si>
    <t>国庫補助金
（円）</t>
    <rPh sb="0" eb="2">
      <t>コッコ</t>
    </rPh>
    <rPh sb="2" eb="5">
      <t>ホジョキン</t>
    </rPh>
    <rPh sb="7" eb="8">
      <t>エン</t>
    </rPh>
    <phoneticPr fontId="2"/>
  </si>
  <si>
    <t>○○市</t>
    <rPh sb="2" eb="3">
      <t>シ</t>
    </rPh>
    <phoneticPr fontId="2"/>
  </si>
  <si>
    <t>□□町</t>
    <rPh sb="2" eb="3">
      <t>マチ</t>
    </rPh>
    <phoneticPr fontId="2"/>
  </si>
  <si>
    <t>○○</t>
  </si>
  <si>
    <t>地　区　の　成　果　目　標</t>
    <rPh sb="0" eb="1">
      <t>チ</t>
    </rPh>
    <rPh sb="2" eb="3">
      <t>ク</t>
    </rPh>
    <rPh sb="6" eb="7">
      <t>シゲル</t>
    </rPh>
    <rPh sb="7" eb="8">
      <t>トモナリ</t>
    </rPh>
    <rPh sb="8" eb="9">
      <t>ハテ</t>
    </rPh>
    <rPh sb="10" eb="11">
      <t>メ</t>
    </rPh>
    <rPh sb="12" eb="13">
      <t>シルベ</t>
    </rPh>
    <phoneticPr fontId="2"/>
  </si>
  <si>
    <t>予 算 の 配 分 基 準 ポ イ ン ト</t>
    <rPh sb="0" eb="1">
      <t>ヨ</t>
    </rPh>
    <rPh sb="2" eb="3">
      <t>ザン</t>
    </rPh>
    <rPh sb="6" eb="7">
      <t>ハイ</t>
    </rPh>
    <rPh sb="8" eb="9">
      <t>ブン</t>
    </rPh>
    <rPh sb="10" eb="11">
      <t>モト</t>
    </rPh>
    <rPh sb="12" eb="13">
      <t>ジュン</t>
    </rPh>
    <phoneticPr fontId="2"/>
  </si>
  <si>
    <t>ポイント</t>
    <phoneticPr fontId="2"/>
  </si>
  <si>
    <t>ポイント計</t>
    <rPh sb="4" eb="5">
      <t>ケイ</t>
    </rPh>
    <phoneticPr fontId="2"/>
  </si>
  <si>
    <t>融資主体型補助事業</t>
    <rPh sb="0" eb="2">
      <t>ユウシ</t>
    </rPh>
    <rPh sb="2" eb="5">
      <t>シュタイガタ</t>
    </rPh>
    <rPh sb="5" eb="7">
      <t>ホジョ</t>
    </rPh>
    <rPh sb="7" eb="9">
      <t>ジギョウ</t>
    </rPh>
    <phoneticPr fontId="2"/>
  </si>
  <si>
    <t>都道府県事務費</t>
    <rPh sb="0" eb="4">
      <t>トドウフケン</t>
    </rPh>
    <rPh sb="4" eb="7">
      <t>ジムヒ</t>
    </rPh>
    <phoneticPr fontId="2"/>
  </si>
  <si>
    <t>市町村事務費</t>
    <rPh sb="0" eb="3">
      <t>シチョウソン</t>
    </rPh>
    <rPh sb="3" eb="6">
      <t>ジムヒ</t>
    </rPh>
    <phoneticPr fontId="2"/>
  </si>
  <si>
    <t>配分積算額
（円）</t>
    <rPh sb="0" eb="2">
      <t>ハイブン</t>
    </rPh>
    <rPh sb="2" eb="4">
      <t>セキサン</t>
    </rPh>
    <rPh sb="4" eb="5">
      <t>ガク</t>
    </rPh>
    <rPh sb="7" eb="8">
      <t>エン</t>
    </rPh>
    <phoneticPr fontId="2"/>
  </si>
  <si>
    <t>①経営面積の拡大</t>
    <rPh sb="1" eb="3">
      <t>ケイエイ</t>
    </rPh>
    <rPh sb="3" eb="5">
      <t>メンセキ</t>
    </rPh>
    <rPh sb="6" eb="8">
      <t>カクダイ</t>
    </rPh>
    <phoneticPr fontId="2"/>
  </si>
  <si>
    <t>作成済</t>
    <rPh sb="0" eb="2">
      <t>サクセイ</t>
    </rPh>
    <rPh sb="2" eb="3">
      <t>ズ</t>
    </rPh>
    <phoneticPr fontId="2"/>
  </si>
  <si>
    <t>作成予定</t>
    <rPh sb="0" eb="2">
      <t>サクセイ</t>
    </rPh>
    <rPh sb="2" eb="4">
      <t>ヨテイ</t>
    </rPh>
    <phoneticPr fontId="2"/>
  </si>
  <si>
    <t>見直予定</t>
    <rPh sb="0" eb="2">
      <t>ミナオ</t>
    </rPh>
    <rPh sb="2" eb="4">
      <t>ヨテイ</t>
    </rPh>
    <phoneticPr fontId="2"/>
  </si>
  <si>
    <t>成 果 目 標 項 目  （ 単 位 ：  経 営 体  ）</t>
    <rPh sb="0" eb="1">
      <t>シゲル</t>
    </rPh>
    <rPh sb="2" eb="3">
      <t>ハテ</t>
    </rPh>
    <rPh sb="4" eb="5">
      <t>メ</t>
    </rPh>
    <rPh sb="6" eb="7">
      <t>シルベ</t>
    </rPh>
    <rPh sb="8" eb="9">
      <t>コウ</t>
    </rPh>
    <rPh sb="10" eb="11">
      <t>メ</t>
    </rPh>
    <rPh sb="15" eb="16">
      <t>タン</t>
    </rPh>
    <rPh sb="17" eb="18">
      <t>クライ</t>
    </rPh>
    <phoneticPr fontId="2"/>
  </si>
  <si>
    <t>常時
雇用
者数</t>
    <rPh sb="0" eb="2">
      <t>ジョウジ</t>
    </rPh>
    <rPh sb="3" eb="5">
      <t>コヨウ</t>
    </rPh>
    <rPh sb="6" eb="7">
      <t>シャ</t>
    </rPh>
    <rPh sb="7" eb="8">
      <t>スウ</t>
    </rPh>
    <phoneticPr fontId="2"/>
  </si>
  <si>
    <t>保証対象融資額
（円）</t>
    <rPh sb="0" eb="2">
      <t>ホショウ</t>
    </rPh>
    <rPh sb="2" eb="4">
      <t>タイショウ</t>
    </rPh>
    <rPh sb="4" eb="6">
      <t>ユウシ</t>
    </rPh>
    <rPh sb="6" eb="7">
      <t>ガク</t>
    </rPh>
    <rPh sb="9" eb="10">
      <t>エン</t>
    </rPh>
    <phoneticPr fontId="2"/>
  </si>
  <si>
    <t>事業費計</t>
    <rPh sb="0" eb="3">
      <t>ジギョウヒ</t>
    </rPh>
    <rPh sb="3" eb="4">
      <t>ケイ</t>
    </rPh>
    <phoneticPr fontId="2"/>
  </si>
  <si>
    <t>事　　　業　　　費</t>
    <rPh sb="0" eb="1">
      <t>コト</t>
    </rPh>
    <rPh sb="4" eb="5">
      <t>ギョウ</t>
    </rPh>
    <rPh sb="8" eb="9">
      <t>ヒ</t>
    </rPh>
    <phoneticPr fontId="2"/>
  </si>
  <si>
    <t>配分積算額
（円）</t>
  </si>
  <si>
    <t>〇〇県</t>
    <rPh sb="2" eb="3">
      <t>ケン</t>
    </rPh>
    <phoneticPr fontId="2"/>
  </si>
  <si>
    <t>△△村</t>
    <rPh sb="2" eb="3">
      <t>ムラ</t>
    </rPh>
    <phoneticPr fontId="2"/>
  </si>
  <si>
    <t>〇〇県合計</t>
    <rPh sb="2" eb="3">
      <t>ケン</t>
    </rPh>
    <rPh sb="3" eb="5">
      <t>ゴウケイ</t>
    </rPh>
    <phoneticPr fontId="2"/>
  </si>
  <si>
    <t>都道府県名</t>
    <rPh sb="0" eb="2">
      <t>トドウ</t>
    </rPh>
    <rPh sb="2" eb="3">
      <t>フ</t>
    </rPh>
    <rPh sb="3" eb="5">
      <t>ケンメイ</t>
    </rPh>
    <phoneticPr fontId="2"/>
  </si>
  <si>
    <t>農の雇用事業を活用している</t>
    <rPh sb="0" eb="1">
      <t>ノウ</t>
    </rPh>
    <rPh sb="2" eb="4">
      <t>コヨウ</t>
    </rPh>
    <rPh sb="4" eb="6">
      <t>ジギョウ</t>
    </rPh>
    <rPh sb="7" eb="9">
      <t>カツヨウ</t>
    </rPh>
    <phoneticPr fontId="2"/>
  </si>
  <si>
    <t>農業研修生数</t>
    <rPh sb="0" eb="2">
      <t>ノウギョウ</t>
    </rPh>
    <rPh sb="2" eb="5">
      <t>ケンシュウセイ</t>
    </rPh>
    <rPh sb="5" eb="6">
      <t>スウ</t>
    </rPh>
    <phoneticPr fontId="2"/>
  </si>
  <si>
    <t>独立した経営体数</t>
    <rPh sb="0" eb="2">
      <t>ドクリツ</t>
    </rPh>
    <rPh sb="4" eb="7">
      <t>ケイエイタイ</t>
    </rPh>
    <rPh sb="7" eb="8">
      <t>スウ</t>
    </rPh>
    <phoneticPr fontId="2"/>
  </si>
  <si>
    <t>助成対象経営体数</t>
    <rPh sb="0" eb="2">
      <t>ジョセイ</t>
    </rPh>
    <rPh sb="2" eb="4">
      <t>タイショウ</t>
    </rPh>
    <rPh sb="4" eb="7">
      <t>ケイエイタイ</t>
    </rPh>
    <rPh sb="7" eb="8">
      <t>カズ</t>
    </rPh>
    <phoneticPr fontId="2"/>
  </si>
  <si>
    <t>助成対象経営体者数</t>
    <rPh sb="0" eb="2">
      <t>ジョセイ</t>
    </rPh>
    <rPh sb="2" eb="4">
      <t>タイショウ</t>
    </rPh>
    <rPh sb="4" eb="7">
      <t>ケイエイタイ</t>
    </rPh>
    <rPh sb="7" eb="8">
      <t>シャ</t>
    </rPh>
    <rPh sb="8" eb="9">
      <t>スウ</t>
    </rPh>
    <phoneticPr fontId="2"/>
  </si>
  <si>
    <t xml:space="preserve">配　分　基　準　項　目　及　び　 ポ　イ　ン　ト　の　算　定 </t>
    <rPh sb="0" eb="1">
      <t>ハイ</t>
    </rPh>
    <rPh sb="2" eb="3">
      <t>ブン</t>
    </rPh>
    <rPh sb="4" eb="5">
      <t>モト</t>
    </rPh>
    <rPh sb="6" eb="7">
      <t>ジュン</t>
    </rPh>
    <rPh sb="8" eb="9">
      <t>コウ</t>
    </rPh>
    <rPh sb="10" eb="11">
      <t>メ</t>
    </rPh>
    <rPh sb="12" eb="13">
      <t>オヨ</t>
    </rPh>
    <rPh sb="27" eb="28">
      <t>ザン</t>
    </rPh>
    <rPh sb="29" eb="30">
      <t>サダム</t>
    </rPh>
    <phoneticPr fontId="2"/>
  </si>
  <si>
    <t>②農業の６次産業化</t>
    <rPh sb="1" eb="3">
      <t>ノウギョウ</t>
    </rPh>
    <rPh sb="5" eb="6">
      <t>ツギ</t>
    </rPh>
    <rPh sb="6" eb="8">
      <t>サンギョウ</t>
    </rPh>
    <rPh sb="8" eb="9">
      <t>カ</t>
    </rPh>
    <phoneticPr fontId="2"/>
  </si>
  <si>
    <t>③農産物の高付加価値化</t>
    <rPh sb="1" eb="4">
      <t>ノウサンブツ</t>
    </rPh>
    <rPh sb="5" eb="8">
      <t>コウフカ</t>
    </rPh>
    <rPh sb="8" eb="11">
      <t>カチカ</t>
    </rPh>
    <phoneticPr fontId="2"/>
  </si>
  <si>
    <t>必須目標</t>
    <rPh sb="0" eb="2">
      <t>ヒッス</t>
    </rPh>
    <rPh sb="2" eb="4">
      <t>モクヒョウ</t>
    </rPh>
    <phoneticPr fontId="2"/>
  </si>
  <si>
    <t>選択目標</t>
    <rPh sb="0" eb="2">
      <t>センタク</t>
    </rPh>
    <rPh sb="2" eb="4">
      <t>モクヒョウ</t>
    </rPh>
    <phoneticPr fontId="2"/>
  </si>
  <si>
    <t>配分基準ポイント平均値
（１）</t>
    <rPh sb="0" eb="2">
      <t>ハイブン</t>
    </rPh>
    <rPh sb="2" eb="4">
      <t>キジュン</t>
    </rPh>
    <rPh sb="8" eb="11">
      <t>ヘイキンチ</t>
    </rPh>
    <phoneticPr fontId="2"/>
  </si>
  <si>
    <t>地区配分基準ポイント計
（２）</t>
    <rPh sb="0" eb="2">
      <t>チク</t>
    </rPh>
    <rPh sb="2" eb="4">
      <t>ハイブン</t>
    </rPh>
    <rPh sb="4" eb="6">
      <t>キジュン</t>
    </rPh>
    <rPh sb="10" eb="11">
      <t>ケイ</t>
    </rPh>
    <phoneticPr fontId="2"/>
  </si>
  <si>
    <t>配分基準
ポイント合計
（３）＝（１）＋（２）</t>
    <rPh sb="0" eb="2">
      <t>ハイブン</t>
    </rPh>
    <rPh sb="2" eb="4">
      <t>キジュン</t>
    </rPh>
    <rPh sb="9" eb="11">
      <t>ゴウケイ</t>
    </rPh>
    <phoneticPr fontId="2"/>
  </si>
  <si>
    <t>地区配分基準ポイント</t>
    <rPh sb="0" eb="2">
      <t>チク</t>
    </rPh>
    <rPh sb="2" eb="4">
      <t>ハイブン</t>
    </rPh>
    <rPh sb="4" eb="6">
      <t>キジュン</t>
    </rPh>
    <phoneticPr fontId="2"/>
  </si>
  <si>
    <t>(ｲ)　現状より２ha以上の経営面積の拡大</t>
    <rPh sb="4" eb="6">
      <t>ゲンジョウ</t>
    </rPh>
    <rPh sb="11" eb="13">
      <t>イジョウ</t>
    </rPh>
    <rPh sb="14" eb="16">
      <t>ケイエイ</t>
    </rPh>
    <rPh sb="16" eb="18">
      <t>メンセキ</t>
    </rPh>
    <rPh sb="19" eb="21">
      <t>カクダイ</t>
    </rPh>
    <phoneticPr fontId="2"/>
  </si>
  <si>
    <t>(ｱ)　農地中間管理機構等からの賃借権等の設定等又は４ha以上の経営面積の拡大</t>
    <rPh sb="4" eb="6">
      <t>ノウチ</t>
    </rPh>
    <rPh sb="6" eb="8">
      <t>チュウカン</t>
    </rPh>
    <rPh sb="8" eb="10">
      <t>カンリ</t>
    </rPh>
    <rPh sb="10" eb="12">
      <t>キコウ</t>
    </rPh>
    <rPh sb="12" eb="13">
      <t>トウ</t>
    </rPh>
    <rPh sb="16" eb="19">
      <t>チンシャクケン</t>
    </rPh>
    <rPh sb="19" eb="20">
      <t>トウ</t>
    </rPh>
    <rPh sb="21" eb="23">
      <t>セッテイ</t>
    </rPh>
    <rPh sb="23" eb="24">
      <t>トウ</t>
    </rPh>
    <rPh sb="24" eb="25">
      <t>マタ</t>
    </rPh>
    <rPh sb="29" eb="31">
      <t>イジョウ</t>
    </rPh>
    <rPh sb="32" eb="34">
      <t>ケイエイ</t>
    </rPh>
    <rPh sb="34" eb="36">
      <t>メンセキ</t>
    </rPh>
    <rPh sb="37" eb="39">
      <t>カクダイ</t>
    </rPh>
    <phoneticPr fontId="2"/>
  </si>
  <si>
    <t>(4)　（ｱ）及び(ｲ)以外で現状より経営面積の拡大</t>
    <rPh sb="7" eb="8">
      <t>オヨ</t>
    </rPh>
    <rPh sb="12" eb="14">
      <t>イガイ</t>
    </rPh>
    <rPh sb="15" eb="17">
      <t>ゲンジョウ</t>
    </rPh>
    <rPh sb="19" eb="21">
      <t>ケイエイ</t>
    </rPh>
    <rPh sb="21" eb="23">
      <t>メンセキ</t>
    </rPh>
    <rPh sb="24" eb="26">
      <t>カクダイ</t>
    </rPh>
    <phoneticPr fontId="2"/>
  </si>
  <si>
    <t>⑦農業経営の法人化</t>
    <rPh sb="1" eb="3">
      <t>ノウギョウ</t>
    </rPh>
    <rPh sb="3" eb="5">
      <t>ケイエイ</t>
    </rPh>
    <rPh sb="6" eb="9">
      <t>ホウジンカ</t>
    </rPh>
    <phoneticPr fontId="2"/>
  </si>
  <si>
    <t>⑧雇用</t>
    <rPh sb="1" eb="3">
      <t>コヨウ</t>
    </rPh>
    <phoneticPr fontId="2"/>
  </si>
  <si>
    <t>過去５年以内に融資（機械・施設整備資金）を受けて雇用を拡大している</t>
    <rPh sb="4" eb="6">
      <t>イナイ</t>
    </rPh>
    <phoneticPr fontId="2"/>
  </si>
  <si>
    <t>⑨新規就農</t>
    <rPh sb="1" eb="3">
      <t>シンキ</t>
    </rPh>
    <rPh sb="3" eb="5">
      <t>シュウノウ</t>
    </rPh>
    <phoneticPr fontId="2"/>
  </si>
  <si>
    <t>うち45歳までに就農した者である</t>
    <rPh sb="12" eb="13">
      <t>シャ</t>
    </rPh>
    <phoneticPr fontId="2"/>
  </si>
  <si>
    <t>⑩農業者の育成</t>
    <rPh sb="1" eb="4">
      <t>ノウギョウシャ</t>
    </rPh>
    <rPh sb="5" eb="7">
      <t>イクセイ</t>
    </rPh>
    <phoneticPr fontId="2"/>
  </si>
  <si>
    <t>農業研修生が青年就農給付金（準備型）の給付を受けている者である</t>
    <rPh sb="6" eb="8">
      <t>セイネン</t>
    </rPh>
    <rPh sb="8" eb="10">
      <t>シュウノウ</t>
    </rPh>
    <rPh sb="10" eb="13">
      <t>キュウフキン</t>
    </rPh>
    <rPh sb="14" eb="17">
      <t>ジュンビガタ</t>
    </rPh>
    <rPh sb="19" eb="21">
      <t>キュウフ</t>
    </rPh>
    <rPh sb="22" eb="23">
      <t>ウ</t>
    </rPh>
    <rPh sb="27" eb="28">
      <t>シャ</t>
    </rPh>
    <phoneticPr fontId="2"/>
  </si>
  <si>
    <t>青年就農給付金（経営開始型）を受ける経営体を育成した</t>
    <rPh sb="0" eb="2">
      <t>セイネン</t>
    </rPh>
    <rPh sb="2" eb="4">
      <t>シュウノウ</t>
    </rPh>
    <rPh sb="4" eb="7">
      <t>キュウフキン</t>
    </rPh>
    <rPh sb="8" eb="10">
      <t>ケイエイ</t>
    </rPh>
    <rPh sb="10" eb="12">
      <t>カイシ</t>
    </rPh>
    <rPh sb="12" eb="13">
      <t>カタ</t>
    </rPh>
    <rPh sb="15" eb="16">
      <t>ウ</t>
    </rPh>
    <rPh sb="18" eb="21">
      <t>ケイエイタイ</t>
    </rPh>
    <rPh sb="22" eb="24">
      <t>イクセイ</t>
    </rPh>
    <phoneticPr fontId="2"/>
  </si>
  <si>
    <t>〔様式１〕</t>
    <phoneticPr fontId="2"/>
  </si>
  <si>
    <t>①売上高の拡大</t>
    <rPh sb="1" eb="4">
      <t>ウリアゲダカ</t>
    </rPh>
    <rPh sb="5" eb="7">
      <t>カクダイ</t>
    </rPh>
    <phoneticPr fontId="2"/>
  </si>
  <si>
    <t>②経営コストの縮減</t>
    <rPh sb="1" eb="3">
      <t>ケイエイ</t>
    </rPh>
    <rPh sb="7" eb="9">
      <t>シュクゲン</t>
    </rPh>
    <phoneticPr fontId="2"/>
  </si>
  <si>
    <t>③経営面積の拡大</t>
    <rPh sb="1" eb="3">
      <t>ケイエイ</t>
    </rPh>
    <rPh sb="3" eb="5">
      <t>メンセキ</t>
    </rPh>
    <rPh sb="6" eb="8">
      <t>カクダイ</t>
    </rPh>
    <phoneticPr fontId="2"/>
  </si>
  <si>
    <t>④農業の６次産業化</t>
    <rPh sb="1" eb="3">
      <t>ノウギョウ</t>
    </rPh>
    <rPh sb="5" eb="6">
      <t>ジ</t>
    </rPh>
    <rPh sb="6" eb="8">
      <t>サンギョウ</t>
    </rPh>
    <rPh sb="8" eb="9">
      <t>カ</t>
    </rPh>
    <phoneticPr fontId="2"/>
  </si>
  <si>
    <t>⑤農産物の高付加価値化</t>
    <rPh sb="1" eb="4">
      <t>ノウサンブツ</t>
    </rPh>
    <rPh sb="5" eb="8">
      <t>コウフカ</t>
    </rPh>
    <rPh sb="8" eb="11">
      <t>カチカ</t>
    </rPh>
    <phoneticPr fontId="2"/>
  </si>
  <si>
    <t>⑥経営の効率化</t>
    <rPh sb="1" eb="3">
      <t>ケイエイ</t>
    </rPh>
    <rPh sb="4" eb="7">
      <t>コウリツカ</t>
    </rPh>
    <phoneticPr fontId="2"/>
  </si>
  <si>
    <t>⑦耕作放棄地の解消</t>
    <rPh sb="1" eb="3">
      <t>コウサク</t>
    </rPh>
    <rPh sb="3" eb="5">
      <t>ホウキ</t>
    </rPh>
    <rPh sb="5" eb="6">
      <t>チ</t>
    </rPh>
    <rPh sb="7" eb="9">
      <t>カイショウ</t>
    </rPh>
    <phoneticPr fontId="2"/>
  </si>
  <si>
    <t>⑧農業経営の複合化</t>
    <rPh sb="1" eb="3">
      <t>ノウギョウ</t>
    </rPh>
    <rPh sb="3" eb="5">
      <t>ケイエイ</t>
    </rPh>
    <rPh sb="6" eb="9">
      <t>フクゴウカ</t>
    </rPh>
    <phoneticPr fontId="2"/>
  </si>
  <si>
    <r>
      <t>人・農地プランの進捗度</t>
    </r>
    <r>
      <rPr>
        <sz val="10"/>
        <rFont val="ＭＳ Ｐゴシック"/>
        <family val="3"/>
        <charset val="128"/>
      </rPr>
      <t>（該当項目に「1」を記入）</t>
    </r>
    <rPh sb="0" eb="1">
      <t>ヒト</t>
    </rPh>
    <rPh sb="2" eb="4">
      <t>ノウチ</t>
    </rPh>
    <rPh sb="8" eb="11">
      <t>シンチョクド</t>
    </rPh>
    <rPh sb="12" eb="14">
      <t>ガイトウ</t>
    </rPh>
    <rPh sb="14" eb="16">
      <t>コウモク</t>
    </rPh>
    <rPh sb="21" eb="23">
      <t>キニュウ</t>
    </rPh>
    <phoneticPr fontId="2"/>
  </si>
  <si>
    <t>△△</t>
  </si>
  <si>
    <t>②農地集積割合の増加</t>
    <rPh sb="1" eb="3">
      <t>ノウチ</t>
    </rPh>
    <rPh sb="3" eb="5">
      <t>シュウセキ</t>
    </rPh>
    <rPh sb="5" eb="7">
      <t>ワリアイ</t>
    </rPh>
    <rPh sb="8" eb="10">
      <t>ゾウカ</t>
    </rPh>
    <phoneticPr fontId="2"/>
  </si>
  <si>
    <t>⑨農業経営の法人化</t>
    <rPh sb="1" eb="3">
      <t>ノウギョウ</t>
    </rPh>
    <rPh sb="3" eb="5">
      <t>ケイエイ</t>
    </rPh>
    <rPh sb="6" eb="9">
      <t>ホウジンカ</t>
    </rPh>
    <phoneticPr fontId="2"/>
  </si>
  <si>
    <t>⑩雇用</t>
    <rPh sb="1" eb="3">
      <t>コヨウ</t>
    </rPh>
    <phoneticPr fontId="2"/>
  </si>
  <si>
    <t>④経営の効率化</t>
    <rPh sb="1" eb="3">
      <t>ケイエイ</t>
    </rPh>
    <rPh sb="4" eb="7">
      <t>コウリツカ</t>
    </rPh>
    <phoneticPr fontId="2"/>
  </si>
  <si>
    <t>⑤耕作放棄地の解消</t>
    <rPh sb="1" eb="3">
      <t>コウサク</t>
    </rPh>
    <rPh sb="3" eb="6">
      <t>ホウキチ</t>
    </rPh>
    <rPh sb="7" eb="9">
      <t>カイショウ</t>
    </rPh>
    <phoneticPr fontId="2"/>
  </si>
  <si>
    <t>⑥農業経営の複合化</t>
    <rPh sb="1" eb="3">
      <t>ノウギョウ</t>
    </rPh>
    <rPh sb="3" eb="5">
      <t>ケイエイ</t>
    </rPh>
    <rPh sb="6" eb="8">
      <t>フクゴウ</t>
    </rPh>
    <rPh sb="8" eb="9">
      <t>カ</t>
    </rPh>
    <phoneticPr fontId="2"/>
  </si>
  <si>
    <t>農地集積率が3年度前より1割以上増加</t>
    <rPh sb="0" eb="2">
      <t>ノウチ</t>
    </rPh>
    <rPh sb="2" eb="4">
      <t>シュウセキ</t>
    </rPh>
    <rPh sb="4" eb="5">
      <t>リツ</t>
    </rPh>
    <rPh sb="7" eb="9">
      <t>ネンド</t>
    </rPh>
    <rPh sb="9" eb="10">
      <t>マエ</t>
    </rPh>
    <rPh sb="13" eb="14">
      <t>ワリ</t>
    </rPh>
    <rPh sb="14" eb="16">
      <t>イジョウ</t>
    </rPh>
    <rPh sb="16" eb="18">
      <t>ゾウカ</t>
    </rPh>
    <phoneticPr fontId="2"/>
  </si>
  <si>
    <t>平成２７年度担い手確保・経営強化支援事業要望地区総括表（Ａ表）</t>
    <phoneticPr fontId="2"/>
  </si>
  <si>
    <t>⑪女性の取組</t>
    <rPh sb="1" eb="3">
      <t>ジョセイ</t>
    </rPh>
    <rPh sb="4" eb="5">
      <t>ト</t>
    </rPh>
    <rPh sb="5" eb="6">
      <t>ク</t>
    </rPh>
    <phoneticPr fontId="2"/>
  </si>
  <si>
    <t>農地集積のうち３割以上が機構を活用</t>
    <rPh sb="0" eb="2">
      <t>ノウチ</t>
    </rPh>
    <rPh sb="2" eb="4">
      <t>シュウセキ</t>
    </rPh>
    <rPh sb="8" eb="9">
      <t>ワリ</t>
    </rPh>
    <rPh sb="9" eb="11">
      <t>イジョウ</t>
    </rPh>
    <rPh sb="12" eb="14">
      <t>キコウ</t>
    </rPh>
    <rPh sb="15" eb="17">
      <t>カツヨウ</t>
    </rPh>
    <phoneticPr fontId="2"/>
  </si>
  <si>
    <t>③新規就農者の確保</t>
    <rPh sb="1" eb="3">
      <t>シンキ</t>
    </rPh>
    <rPh sb="3" eb="6">
      <t>シュウノウシャ</t>
    </rPh>
    <rPh sb="7" eb="9">
      <t>カクホ</t>
    </rPh>
    <phoneticPr fontId="2"/>
  </si>
  <si>
    <t>要　　　　　望　　　　　額</t>
    <rPh sb="0" eb="1">
      <t>ヨウ</t>
    </rPh>
    <rPh sb="6" eb="7">
      <t>ノゾミ</t>
    </rPh>
    <rPh sb="12" eb="13">
      <t>ガク</t>
    </rPh>
    <phoneticPr fontId="2"/>
  </si>
  <si>
    <t>①担い手への農地集積率が80%以上</t>
    <rPh sb="1" eb="2">
      <t>ニナ</t>
    </rPh>
    <rPh sb="3" eb="4">
      <t>テ</t>
    </rPh>
    <rPh sb="6" eb="8">
      <t>ノウチ</t>
    </rPh>
    <rPh sb="8" eb="10">
      <t>シュウセキ</t>
    </rPh>
    <rPh sb="10" eb="11">
      <t>リツ</t>
    </rPh>
    <rPh sb="15" eb="17">
      <t>イジョウ</t>
    </rPh>
    <phoneticPr fontId="2"/>
  </si>
  <si>
    <t>④地区の状況
中山間地域</t>
    <rPh sb="1" eb="3">
      <t>チク</t>
    </rPh>
    <rPh sb="4" eb="6">
      <t>ジョウキョウ</t>
    </rPh>
    <rPh sb="8" eb="9">
      <t>チュウ</t>
    </rPh>
    <rPh sb="11" eb="13">
      <t>チイキ</t>
    </rPh>
    <phoneticPr fontId="2"/>
  </si>
  <si>
    <t>〇〇局合計</t>
    <rPh sb="2" eb="3">
      <t>キョク</t>
    </rPh>
    <rPh sb="3" eb="5">
      <t>ゴウケイ</t>
    </rPh>
    <phoneticPr fontId="2"/>
  </si>
  <si>
    <t>市町村番号</t>
    <rPh sb="0" eb="3">
      <t>シチョウソン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</si>
</sst>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地区&quot;;[Red]\-#,##0&quot;地区&quot;"/>
    <numFmt numFmtId="177" formatCode="000"/>
    <numFmt numFmtId="178" formatCode="#,##0.000;[Red]\-#,##0.000"/>
    <numFmt numFmtId="179" formatCode="#,##0.0;[Red]\-#,##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38" fontId="3" fillId="2" borderId="0" xfId="2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2" applyFont="1" applyAlignment="1">
      <alignment horizontal="center" vertical="center"/>
    </xf>
    <xf numFmtId="0" fontId="3" fillId="2" borderId="0" xfId="0" applyFont="1" applyFill="1">
      <alignment vertical="center"/>
    </xf>
    <xf numFmtId="38" fontId="3" fillId="2" borderId="0" xfId="2" applyFont="1" applyFill="1">
      <alignment vertical="center"/>
    </xf>
    <xf numFmtId="38" fontId="3" fillId="0" borderId="6" xfId="2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38" fontId="3" fillId="0" borderId="0" xfId="2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38" fontId="3" fillId="0" borderId="0" xfId="2" applyFont="1" applyFill="1" applyBorder="1" applyAlignment="1">
      <alignment vertical="center"/>
    </xf>
    <xf numFmtId="38" fontId="3" fillId="0" borderId="0" xfId="2" applyFont="1" applyFill="1" applyBorder="1" applyAlignment="1">
      <alignment vertical="center" shrinkToFit="1"/>
    </xf>
    <xf numFmtId="0" fontId="0" fillId="0" borderId="0" xfId="0" applyFill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38" fontId="3" fillId="0" borderId="0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38" fontId="3" fillId="0" borderId="8" xfId="2" applyFont="1" applyFill="1" applyBorder="1" applyAlignment="1">
      <alignment vertical="center" shrinkToFit="1"/>
    </xf>
    <xf numFmtId="38" fontId="3" fillId="0" borderId="9" xfId="2" applyFont="1" applyFill="1" applyBorder="1" applyAlignment="1">
      <alignment vertical="center" shrinkToFit="1"/>
    </xf>
    <xf numFmtId="38" fontId="3" fillId="4" borderId="8" xfId="2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8" fontId="3" fillId="0" borderId="11" xfId="2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38" fontId="3" fillId="0" borderId="9" xfId="2" applyFont="1" applyFill="1" applyBorder="1" applyAlignment="1">
      <alignment vertical="center"/>
    </xf>
    <xf numFmtId="38" fontId="3" fillId="4" borderId="6" xfId="2" applyFont="1" applyFill="1" applyBorder="1" applyAlignment="1">
      <alignment vertical="center" shrinkToFit="1"/>
    </xf>
    <xf numFmtId="38" fontId="3" fillId="0" borderId="13" xfId="2" applyFont="1" applyFill="1" applyBorder="1" applyAlignment="1">
      <alignment vertical="center"/>
    </xf>
    <xf numFmtId="38" fontId="3" fillId="0" borderId="14" xfId="2" applyFont="1" applyFill="1" applyBorder="1" applyAlignment="1">
      <alignment vertical="center" shrinkToFit="1"/>
    </xf>
    <xf numFmtId="38" fontId="3" fillId="0" borderId="15" xfId="2" applyFont="1" applyFill="1" applyBorder="1" applyAlignment="1">
      <alignment vertical="center" shrinkToFit="1"/>
    </xf>
    <xf numFmtId="38" fontId="3" fillId="0" borderId="13" xfId="2" applyFont="1" applyFill="1" applyBorder="1" applyAlignment="1">
      <alignment vertical="center" shrinkToFit="1"/>
    </xf>
    <xf numFmtId="38" fontId="3" fillId="4" borderId="16" xfId="2" applyFont="1" applyFill="1" applyBorder="1" applyAlignment="1">
      <alignment vertical="center" shrinkToFit="1"/>
    </xf>
    <xf numFmtId="38" fontId="3" fillId="4" borderId="17" xfId="2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38" fontId="3" fillId="0" borderId="19" xfId="2" applyFont="1" applyFill="1" applyBorder="1" applyAlignment="1">
      <alignment vertical="center"/>
    </xf>
    <xf numFmtId="38" fontId="3" fillId="0" borderId="20" xfId="2" applyFont="1" applyFill="1" applyBorder="1" applyAlignment="1">
      <alignment vertical="center"/>
    </xf>
    <xf numFmtId="38" fontId="3" fillId="0" borderId="21" xfId="2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38" fontId="3" fillId="0" borderId="22" xfId="2" applyFont="1" applyFill="1" applyBorder="1" applyAlignment="1">
      <alignment vertical="center"/>
    </xf>
    <xf numFmtId="0" fontId="4" fillId="5" borderId="23" xfId="0" applyFont="1" applyFill="1" applyBorder="1" applyAlignment="1">
      <alignment horizontal="center" vertical="center" wrapText="1" shrinkToFit="1"/>
    </xf>
    <xf numFmtId="38" fontId="3" fillId="5" borderId="24" xfId="2" applyFont="1" applyFill="1" applyBorder="1" applyAlignment="1">
      <alignment vertical="center"/>
    </xf>
    <xf numFmtId="38" fontId="3" fillId="5" borderId="9" xfId="2" applyFont="1" applyFill="1" applyBorder="1" applyAlignment="1">
      <alignment vertical="center"/>
    </xf>
    <xf numFmtId="38" fontId="3" fillId="5" borderId="25" xfId="2" applyFont="1" applyFill="1" applyBorder="1" applyAlignment="1">
      <alignment vertical="center"/>
    </xf>
    <xf numFmtId="38" fontId="3" fillId="6" borderId="11" xfId="2" applyFont="1" applyFill="1" applyBorder="1" applyAlignment="1">
      <alignment vertical="center"/>
    </xf>
    <xf numFmtId="38" fontId="3" fillId="6" borderId="9" xfId="2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 shrinkToFit="1"/>
    </xf>
    <xf numFmtId="38" fontId="3" fillId="0" borderId="28" xfId="2" applyFont="1" applyFill="1" applyBorder="1" applyAlignment="1">
      <alignment vertical="center"/>
    </xf>
    <xf numFmtId="38" fontId="3" fillId="0" borderId="23" xfId="2" applyFont="1" applyFill="1" applyBorder="1" applyAlignment="1">
      <alignment vertical="center"/>
    </xf>
    <xf numFmtId="38" fontId="3" fillId="5" borderId="29" xfId="2" applyFont="1" applyFill="1" applyBorder="1" applyAlignment="1">
      <alignment vertical="center"/>
    </xf>
    <xf numFmtId="38" fontId="3" fillId="5" borderId="23" xfId="2" applyFont="1" applyFill="1" applyBorder="1" applyAlignment="1">
      <alignment vertical="center"/>
    </xf>
    <xf numFmtId="38" fontId="3" fillId="6" borderId="23" xfId="2" applyFont="1" applyFill="1" applyBorder="1" applyAlignment="1">
      <alignment vertical="center"/>
    </xf>
    <xf numFmtId="38" fontId="3" fillId="0" borderId="30" xfId="2" applyFont="1" applyFill="1" applyBorder="1" applyAlignment="1">
      <alignment vertical="center" shrinkToFit="1"/>
    </xf>
    <xf numFmtId="38" fontId="3" fillId="0" borderId="27" xfId="2" applyFont="1" applyFill="1" applyBorder="1" applyAlignment="1">
      <alignment vertical="center" shrinkToFit="1"/>
    </xf>
    <xf numFmtId="38" fontId="3" fillId="0" borderId="23" xfId="2" applyFont="1" applyFill="1" applyBorder="1" applyAlignment="1">
      <alignment vertical="center" shrinkToFit="1"/>
    </xf>
    <xf numFmtId="38" fontId="3" fillId="4" borderId="30" xfId="2" applyFont="1" applyFill="1" applyBorder="1" applyAlignment="1">
      <alignment vertical="center" shrinkToFit="1"/>
    </xf>
    <xf numFmtId="38" fontId="3" fillId="4" borderId="27" xfId="2" applyFont="1" applyFill="1" applyBorder="1" applyAlignment="1">
      <alignment vertical="center" shrinkToFit="1"/>
    </xf>
    <xf numFmtId="38" fontId="3" fillId="4" borderId="31" xfId="2" applyFont="1" applyFill="1" applyBorder="1" applyAlignment="1">
      <alignment vertical="center" shrinkToFit="1"/>
    </xf>
    <xf numFmtId="38" fontId="3" fillId="4" borderId="32" xfId="2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shrinkToFit="1"/>
    </xf>
    <xf numFmtId="38" fontId="3" fillId="0" borderId="34" xfId="2" applyFont="1" applyFill="1" applyBorder="1" applyAlignment="1">
      <alignment vertical="center" shrinkToFit="1"/>
    </xf>
    <xf numFmtId="38" fontId="3" fillId="0" borderId="35" xfId="2" applyFont="1" applyFill="1" applyBorder="1" applyAlignment="1">
      <alignment vertical="center" shrinkToFit="1"/>
    </xf>
    <xf numFmtId="38" fontId="3" fillId="0" borderId="36" xfId="2" applyFont="1" applyFill="1" applyBorder="1" applyAlignment="1">
      <alignment vertical="center" shrinkToFit="1"/>
    </xf>
    <xf numFmtId="38" fontId="3" fillId="0" borderId="37" xfId="2" applyFont="1" applyFill="1" applyBorder="1" applyAlignment="1">
      <alignment vertical="center" shrinkToFit="1"/>
    </xf>
    <xf numFmtId="38" fontId="3" fillId="0" borderId="38" xfId="2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38" fontId="3" fillId="0" borderId="40" xfId="2" applyFont="1" applyFill="1" applyBorder="1" applyAlignment="1">
      <alignment vertical="center"/>
    </xf>
    <xf numFmtId="38" fontId="3" fillId="0" borderId="41" xfId="2" applyFont="1" applyFill="1" applyBorder="1" applyAlignment="1">
      <alignment vertical="center"/>
    </xf>
    <xf numFmtId="38" fontId="3" fillId="0" borderId="42" xfId="2" applyFont="1" applyFill="1" applyBorder="1" applyAlignment="1">
      <alignment vertical="center"/>
    </xf>
    <xf numFmtId="38" fontId="3" fillId="0" borderId="43" xfId="2" applyFont="1" applyFill="1" applyBorder="1" applyAlignment="1">
      <alignment vertical="center" shrinkToFit="1"/>
    </xf>
    <xf numFmtId="38" fontId="3" fillId="0" borderId="44" xfId="2" applyFont="1" applyFill="1" applyBorder="1" applyAlignment="1">
      <alignment vertical="center" shrinkToFit="1"/>
    </xf>
    <xf numFmtId="38" fontId="3" fillId="0" borderId="45" xfId="2" applyFont="1" applyFill="1" applyBorder="1" applyAlignment="1">
      <alignment vertical="center" shrinkToFit="1"/>
    </xf>
    <xf numFmtId="38" fontId="3" fillId="0" borderId="46" xfId="2" applyFont="1" applyFill="1" applyBorder="1" applyAlignment="1">
      <alignment vertical="center" shrinkToFit="1"/>
    </xf>
    <xf numFmtId="38" fontId="3" fillId="0" borderId="47" xfId="2" applyFont="1" applyFill="1" applyBorder="1" applyAlignment="1">
      <alignment vertical="center" shrinkToFit="1"/>
    </xf>
    <xf numFmtId="38" fontId="3" fillId="0" borderId="48" xfId="2" applyFont="1" applyFill="1" applyBorder="1" applyAlignment="1">
      <alignment vertical="center" shrinkToFit="1"/>
    </xf>
    <xf numFmtId="38" fontId="3" fillId="4" borderId="49" xfId="2" applyFont="1" applyFill="1" applyBorder="1" applyAlignment="1">
      <alignment vertical="center" shrinkToFit="1"/>
    </xf>
    <xf numFmtId="38" fontId="3" fillId="4" borderId="14" xfId="2" applyFont="1" applyFill="1" applyBorder="1" applyAlignment="1">
      <alignment vertical="center" shrinkToFit="1"/>
    </xf>
    <xf numFmtId="38" fontId="3" fillId="4" borderId="15" xfId="2" applyFont="1" applyFill="1" applyBorder="1" applyAlignment="1">
      <alignment vertical="center" shrinkToFit="1"/>
    </xf>
    <xf numFmtId="38" fontId="3" fillId="0" borderId="50" xfId="2" applyFont="1" applyFill="1" applyBorder="1" applyAlignment="1">
      <alignment vertical="center" shrinkToFit="1"/>
    </xf>
    <xf numFmtId="38" fontId="3" fillId="0" borderId="51" xfId="2" applyFont="1" applyFill="1" applyBorder="1" applyAlignment="1">
      <alignment vertical="center" shrinkToFit="1"/>
    </xf>
    <xf numFmtId="38" fontId="3" fillId="4" borderId="52" xfId="2" applyFont="1" applyFill="1" applyBorder="1" applyAlignment="1">
      <alignment vertical="center" shrinkToFit="1"/>
    </xf>
    <xf numFmtId="0" fontId="5" fillId="0" borderId="53" xfId="0" applyFont="1" applyFill="1" applyBorder="1" applyAlignment="1">
      <alignment vertical="center" shrinkToFit="1"/>
    </xf>
    <xf numFmtId="177" fontId="6" fillId="3" borderId="54" xfId="0" applyNumberFormat="1" applyFont="1" applyFill="1" applyBorder="1" applyAlignment="1">
      <alignment horizontal="center" vertical="center" wrapText="1" shrinkToFit="1"/>
    </xf>
    <xf numFmtId="0" fontId="4" fillId="7" borderId="29" xfId="0" applyFont="1" applyFill="1" applyBorder="1" applyAlignment="1">
      <alignment vertical="center" wrapText="1"/>
    </xf>
    <xf numFmtId="177" fontId="6" fillId="3" borderId="55" xfId="0" applyNumberFormat="1" applyFont="1" applyFill="1" applyBorder="1" applyAlignment="1">
      <alignment horizontal="center" vertical="center" wrapText="1" shrinkToFit="1"/>
    </xf>
    <xf numFmtId="38" fontId="3" fillId="0" borderId="56" xfId="2" applyFont="1" applyFill="1" applyBorder="1" applyAlignment="1">
      <alignment vertical="center" shrinkToFit="1"/>
    </xf>
    <xf numFmtId="38" fontId="3" fillId="0" borderId="25" xfId="2" applyFont="1" applyFill="1" applyBorder="1" applyAlignment="1">
      <alignment vertical="center" shrinkToFit="1"/>
    </xf>
    <xf numFmtId="38" fontId="3" fillId="0" borderId="29" xfId="2" applyFont="1" applyFill="1" applyBorder="1" applyAlignment="1">
      <alignment vertical="center" shrinkToFit="1"/>
    </xf>
    <xf numFmtId="38" fontId="3" fillId="0" borderId="57" xfId="2" applyFont="1" applyFill="1" applyBorder="1" applyAlignment="1">
      <alignment vertical="center" shrinkToFit="1"/>
    </xf>
    <xf numFmtId="0" fontId="3" fillId="7" borderId="11" xfId="2" applyNumberFormat="1" applyFont="1" applyFill="1" applyBorder="1" applyAlignment="1">
      <alignment vertical="center"/>
    </xf>
    <xf numFmtId="0" fontId="3" fillId="7" borderId="58" xfId="2" applyNumberFormat="1" applyFont="1" applyFill="1" applyBorder="1" applyAlignment="1">
      <alignment vertical="center"/>
    </xf>
    <xf numFmtId="0" fontId="3" fillId="7" borderId="9" xfId="2" applyNumberFormat="1" applyFont="1" applyFill="1" applyBorder="1" applyAlignment="1">
      <alignment vertical="center"/>
    </xf>
    <xf numFmtId="0" fontId="3" fillId="7" borderId="17" xfId="2" applyNumberFormat="1" applyFont="1" applyFill="1" applyBorder="1" applyAlignment="1">
      <alignment vertical="center"/>
    </xf>
    <xf numFmtId="38" fontId="3" fillId="0" borderId="59" xfId="2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7" borderId="56" xfId="0" applyFont="1" applyFill="1" applyBorder="1" applyAlignment="1">
      <alignment vertical="center" wrapText="1"/>
    </xf>
    <xf numFmtId="178" fontId="3" fillId="9" borderId="11" xfId="2" applyNumberFormat="1" applyFont="1" applyFill="1" applyBorder="1" applyAlignment="1">
      <alignment vertical="center"/>
    </xf>
    <xf numFmtId="178" fontId="3" fillId="9" borderId="9" xfId="2" applyNumberFormat="1" applyFont="1" applyFill="1" applyBorder="1" applyAlignment="1">
      <alignment vertical="center"/>
    </xf>
    <xf numFmtId="0" fontId="8" fillId="10" borderId="61" xfId="0" applyFont="1" applyFill="1" applyBorder="1" applyAlignment="1">
      <alignment horizontal="center" vertical="center" wrapText="1"/>
    </xf>
    <xf numFmtId="0" fontId="8" fillId="10" borderId="62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 wrapText="1"/>
    </xf>
    <xf numFmtId="0" fontId="8" fillId="3" borderId="56" xfId="0" applyFont="1" applyFill="1" applyBorder="1" applyAlignment="1">
      <alignment vertical="center" wrapText="1"/>
    </xf>
    <xf numFmtId="38" fontId="3" fillId="0" borderId="64" xfId="2" applyFont="1" applyFill="1" applyBorder="1" applyAlignment="1">
      <alignment vertical="center"/>
    </xf>
    <xf numFmtId="38" fontId="3" fillId="0" borderId="56" xfId="2" applyFont="1" applyFill="1" applyBorder="1" applyAlignment="1">
      <alignment vertical="center"/>
    </xf>
    <xf numFmtId="38" fontId="3" fillId="0" borderId="25" xfId="2" applyFont="1" applyFill="1" applyBorder="1" applyAlignment="1">
      <alignment vertical="center"/>
    </xf>
    <xf numFmtId="38" fontId="3" fillId="0" borderId="29" xfId="2" applyFont="1" applyFill="1" applyBorder="1" applyAlignment="1">
      <alignment vertical="center"/>
    </xf>
    <xf numFmtId="38" fontId="3" fillId="0" borderId="58" xfId="2" applyFont="1" applyFill="1" applyBorder="1" applyAlignment="1">
      <alignment vertical="center"/>
    </xf>
    <xf numFmtId="38" fontId="3" fillId="0" borderId="49" xfId="2" applyFont="1" applyFill="1" applyBorder="1" applyAlignment="1">
      <alignment vertical="center"/>
    </xf>
    <xf numFmtId="38" fontId="3" fillId="0" borderId="17" xfId="2" applyFont="1" applyFill="1" applyBorder="1" applyAlignment="1">
      <alignment vertical="center"/>
    </xf>
    <xf numFmtId="38" fontId="3" fillId="0" borderId="32" xfId="2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38" fontId="3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3" borderId="68" xfId="2" applyFont="1" applyFill="1" applyBorder="1" applyAlignment="1">
      <alignment horizontal="center" vertical="center" wrapText="1"/>
    </xf>
    <xf numFmtId="38" fontId="4" fillId="3" borderId="5" xfId="2" applyFont="1" applyFill="1" applyBorder="1" applyAlignment="1">
      <alignment horizontal="center" vertical="center" wrapText="1"/>
    </xf>
    <xf numFmtId="38" fontId="4" fillId="3" borderId="67" xfId="2" applyFont="1" applyFill="1" applyBorder="1" applyAlignment="1">
      <alignment horizontal="center" vertical="center" wrapText="1"/>
    </xf>
    <xf numFmtId="38" fontId="4" fillId="5" borderId="4" xfId="2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8" fontId="3" fillId="8" borderId="70" xfId="2" applyFont="1" applyFill="1" applyBorder="1" applyAlignment="1">
      <alignment horizontal="center" vertical="top" textRotation="255" shrinkToFit="1"/>
    </xf>
    <xf numFmtId="0" fontId="3" fillId="10" borderId="72" xfId="0" applyFont="1" applyFill="1" applyBorder="1" applyAlignment="1">
      <alignment horizontal="center" vertical="center" wrapText="1"/>
    </xf>
    <xf numFmtId="0" fontId="3" fillId="10" borderId="66" xfId="0" applyFont="1" applyFill="1" applyBorder="1" applyAlignment="1">
      <alignment horizontal="center" vertical="center" wrapText="1"/>
    </xf>
    <xf numFmtId="38" fontId="3" fillId="3" borderId="74" xfId="2" applyFont="1" applyFill="1" applyBorder="1" applyAlignment="1">
      <alignment horizontal="center" vertical="top" textRotation="255" shrinkToFit="1"/>
    </xf>
    <xf numFmtId="0" fontId="0" fillId="0" borderId="0" xfId="0" applyFont="1">
      <alignment vertical="center"/>
    </xf>
    <xf numFmtId="0" fontId="4" fillId="8" borderId="4" xfId="0" applyFont="1" applyFill="1" applyBorder="1" applyAlignment="1">
      <alignment horizontal="center" vertical="center" wrapText="1"/>
    </xf>
    <xf numFmtId="38" fontId="3" fillId="0" borderId="11" xfId="2" applyNumberFormat="1" applyFont="1" applyFill="1" applyBorder="1" applyAlignment="1">
      <alignment vertical="center"/>
    </xf>
    <xf numFmtId="38" fontId="3" fillId="0" borderId="11" xfId="1" applyNumberFormat="1" applyFont="1" applyFill="1" applyBorder="1" applyAlignment="1">
      <alignment vertical="center"/>
    </xf>
    <xf numFmtId="38" fontId="3" fillId="0" borderId="9" xfId="2" applyNumberFormat="1" applyFont="1" applyFill="1" applyBorder="1" applyAlignment="1">
      <alignment vertical="center"/>
    </xf>
    <xf numFmtId="38" fontId="3" fillId="0" borderId="9" xfId="1" applyNumberFormat="1" applyFont="1" applyFill="1" applyBorder="1" applyAlignment="1">
      <alignment vertical="center"/>
    </xf>
    <xf numFmtId="178" fontId="3" fillId="13" borderId="11" xfId="2" applyNumberFormat="1" applyFont="1" applyFill="1" applyBorder="1" applyAlignment="1">
      <alignment vertical="center"/>
    </xf>
    <xf numFmtId="178" fontId="3" fillId="13" borderId="9" xfId="2" applyNumberFormat="1" applyFont="1" applyFill="1" applyBorder="1" applyAlignment="1">
      <alignment vertical="center"/>
    </xf>
    <xf numFmtId="0" fontId="4" fillId="8" borderId="14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3" fillId="10" borderId="63" xfId="0" applyFont="1" applyFill="1" applyBorder="1" applyAlignment="1">
      <alignment horizontal="center" vertical="center" wrapText="1"/>
    </xf>
    <xf numFmtId="38" fontId="3" fillId="0" borderId="18" xfId="2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38" fontId="3" fillId="0" borderId="8" xfId="2" applyFont="1" applyFill="1" applyBorder="1" applyAlignment="1">
      <alignment vertical="center"/>
    </xf>
    <xf numFmtId="38" fontId="3" fillId="0" borderId="27" xfId="2" applyFont="1" applyFill="1" applyBorder="1" applyAlignment="1">
      <alignment vertical="center"/>
    </xf>
    <xf numFmtId="38" fontId="3" fillId="0" borderId="86" xfId="2" applyFont="1" applyFill="1" applyBorder="1" applyAlignment="1">
      <alignment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176" fontId="3" fillId="10" borderId="5" xfId="0" applyNumberFormat="1" applyFont="1" applyFill="1" applyBorder="1" applyAlignment="1">
      <alignment vertical="center"/>
    </xf>
    <xf numFmtId="0" fontId="3" fillId="10" borderId="5" xfId="0" applyFont="1" applyFill="1" applyBorder="1" applyAlignment="1">
      <alignment horizontal="center" vertical="center" shrinkToFit="1"/>
    </xf>
    <xf numFmtId="38" fontId="4" fillId="10" borderId="68" xfId="2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38" fontId="4" fillId="10" borderId="5" xfId="2" applyFont="1" applyFill="1" applyBorder="1" applyAlignment="1">
      <alignment horizontal="center" vertical="center" wrapText="1"/>
    </xf>
    <xf numFmtId="38" fontId="4" fillId="10" borderId="67" xfId="2" applyFont="1" applyFill="1" applyBorder="1" applyAlignment="1">
      <alignment horizontal="center" vertical="center" wrapText="1"/>
    </xf>
    <xf numFmtId="38" fontId="4" fillId="10" borderId="60" xfId="2" applyFont="1" applyFill="1" applyBorder="1" applyAlignment="1">
      <alignment horizontal="center" vertical="center" wrapText="1"/>
    </xf>
    <xf numFmtId="38" fontId="4" fillId="10" borderId="4" xfId="2" applyFont="1" applyFill="1" applyBorder="1" applyAlignment="1">
      <alignment horizontal="center" vertical="center" wrapText="1"/>
    </xf>
    <xf numFmtId="0" fontId="4" fillId="10" borderId="65" xfId="0" applyFont="1" applyFill="1" applyBorder="1" applyAlignment="1">
      <alignment vertical="center" wrapText="1" shrinkToFit="1"/>
    </xf>
    <xf numFmtId="0" fontId="4" fillId="10" borderId="65" xfId="0" applyFont="1" applyFill="1" applyBorder="1" applyAlignment="1">
      <alignment horizontal="center" vertical="center" wrapText="1"/>
    </xf>
    <xf numFmtId="0" fontId="4" fillId="10" borderId="6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7" xfId="0" applyFont="1" applyFill="1" applyBorder="1" applyAlignment="1">
      <alignment horizontal="center" vertical="center" wrapText="1"/>
    </xf>
    <xf numFmtId="38" fontId="3" fillId="10" borderId="69" xfId="2" applyFont="1" applyFill="1" applyBorder="1" applyAlignment="1">
      <alignment horizontal="center" vertical="top" textRotation="255" shrinkToFit="1"/>
    </xf>
    <xf numFmtId="0" fontId="3" fillId="10" borderId="65" xfId="0" applyFont="1" applyFill="1" applyBorder="1" applyAlignment="1">
      <alignment horizontal="center" vertical="center" wrapText="1"/>
    </xf>
    <xf numFmtId="38" fontId="3" fillId="10" borderId="70" xfId="2" applyFont="1" applyFill="1" applyBorder="1" applyAlignment="1">
      <alignment horizontal="center" vertical="top" textRotation="255" shrinkToFit="1"/>
    </xf>
    <xf numFmtId="0" fontId="3" fillId="10" borderId="71" xfId="0" applyFont="1" applyFill="1" applyBorder="1" applyAlignment="1">
      <alignment horizontal="center" vertical="center" wrapText="1"/>
    </xf>
    <xf numFmtId="0" fontId="3" fillId="10" borderId="65" xfId="0" applyFont="1" applyFill="1" applyBorder="1" applyAlignment="1">
      <alignment vertical="center" wrapText="1"/>
    </xf>
    <xf numFmtId="0" fontId="3" fillId="10" borderId="89" xfId="0" applyFont="1" applyFill="1" applyBorder="1" applyAlignment="1">
      <alignment vertical="center" wrapText="1"/>
    </xf>
    <xf numFmtId="0" fontId="3" fillId="10" borderId="73" xfId="0" applyFont="1" applyFill="1" applyBorder="1" applyAlignment="1">
      <alignment horizontal="center" vertical="center" wrapText="1"/>
    </xf>
    <xf numFmtId="38" fontId="3" fillId="10" borderId="74" xfId="2" applyFont="1" applyFill="1" applyBorder="1" applyAlignment="1">
      <alignment horizontal="center" vertical="top" textRotation="255" shrinkToFit="1"/>
    </xf>
    <xf numFmtId="0" fontId="4" fillId="8" borderId="14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8" borderId="6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vertical="center" wrapText="1"/>
    </xf>
    <xf numFmtId="0" fontId="4" fillId="8" borderId="60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3" applyFont="1" applyFill="1" applyProtection="1">
      <alignment vertical="center"/>
      <protection locked="0"/>
    </xf>
    <xf numFmtId="179" fontId="3" fillId="0" borderId="11" xfId="1" applyNumberFormat="1" applyFont="1" applyFill="1" applyBorder="1" applyAlignment="1">
      <alignment vertical="center"/>
    </xf>
    <xf numFmtId="179" fontId="3" fillId="0" borderId="9" xfId="1" applyNumberFormat="1" applyFont="1" applyFill="1" applyBorder="1" applyAlignment="1">
      <alignment vertical="center"/>
    </xf>
    <xf numFmtId="179" fontId="3" fillId="9" borderId="11" xfId="2" applyNumberFormat="1" applyFont="1" applyFill="1" applyBorder="1" applyAlignment="1">
      <alignment vertical="center"/>
    </xf>
    <xf numFmtId="179" fontId="3" fillId="9" borderId="9" xfId="2" applyNumberFormat="1" applyFont="1" applyFill="1" applyBorder="1" applyAlignment="1">
      <alignment vertical="center"/>
    </xf>
    <xf numFmtId="0" fontId="3" fillId="10" borderId="6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8" fillId="11" borderId="23" xfId="0" applyFont="1" applyFill="1" applyBorder="1" applyAlignment="1">
      <alignment horizontal="center" vertical="center" wrapText="1"/>
    </xf>
    <xf numFmtId="0" fontId="8" fillId="11" borderId="65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vertical="center" wrapText="1" shrinkToFit="1"/>
    </xf>
    <xf numFmtId="0" fontId="4" fillId="8" borderId="23" xfId="0" applyFont="1" applyFill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0" fontId="3" fillId="11" borderId="67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 readingOrder="1"/>
    </xf>
    <xf numFmtId="0" fontId="3" fillId="12" borderId="4" xfId="0" applyFont="1" applyFill="1" applyBorder="1" applyAlignment="1">
      <alignment horizontal="center" vertical="center" wrapText="1" readingOrder="1"/>
    </xf>
    <xf numFmtId="0" fontId="3" fillId="12" borderId="65" xfId="0" applyFont="1" applyFill="1" applyBorder="1" applyAlignment="1">
      <alignment horizontal="center" vertical="center" wrapText="1" readingOrder="1"/>
    </xf>
    <xf numFmtId="0" fontId="8" fillId="12" borderId="23" xfId="0" applyFont="1" applyFill="1" applyBorder="1" applyAlignment="1">
      <alignment horizontal="center" vertical="center" wrapText="1" readingOrder="1"/>
    </xf>
    <xf numFmtId="0" fontId="8" fillId="12" borderId="4" xfId="0" applyFont="1" applyFill="1" applyBorder="1" applyAlignment="1">
      <alignment horizontal="center" vertical="center" wrapText="1" readingOrder="1"/>
    </xf>
    <xf numFmtId="0" fontId="8" fillId="12" borderId="65" xfId="0" applyFont="1" applyFill="1" applyBorder="1" applyAlignment="1">
      <alignment horizontal="center" vertical="center" wrapText="1" readingOrder="1"/>
    </xf>
    <xf numFmtId="0" fontId="3" fillId="10" borderId="63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76" xfId="0" applyFont="1" applyFill="1" applyBorder="1" applyAlignment="1">
      <alignment horizontal="center" vertical="center" wrapText="1"/>
    </xf>
    <xf numFmtId="0" fontId="3" fillId="8" borderId="77" xfId="0" applyFont="1" applyFill="1" applyBorder="1" applyAlignment="1">
      <alignment horizontal="center" vertical="center" wrapText="1"/>
    </xf>
    <xf numFmtId="0" fontId="3" fillId="8" borderId="78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3" fillId="8" borderId="87" xfId="0" applyFont="1" applyFill="1" applyBorder="1" applyAlignment="1">
      <alignment vertical="center" wrapText="1"/>
    </xf>
    <xf numFmtId="0" fontId="3" fillId="8" borderId="88" xfId="0" applyFont="1" applyFill="1" applyBorder="1" applyAlignment="1">
      <alignment vertical="center" wrapText="1"/>
    </xf>
    <xf numFmtId="0" fontId="4" fillId="9" borderId="23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3" fillId="8" borderId="23" xfId="0" applyFont="1" applyFill="1" applyBorder="1" applyAlignment="1">
      <alignment horizontal="center" vertical="center" wrapText="1" readingOrder="1"/>
    </xf>
    <xf numFmtId="0" fontId="3" fillId="8" borderId="4" xfId="0" applyFont="1" applyFill="1" applyBorder="1" applyAlignment="1">
      <alignment horizontal="center" vertical="center" wrapText="1" readingOrder="1"/>
    </xf>
    <xf numFmtId="0" fontId="3" fillId="8" borderId="65" xfId="0" applyFont="1" applyFill="1" applyBorder="1" applyAlignment="1">
      <alignment horizontal="center" vertical="center" wrapText="1" readingOrder="1"/>
    </xf>
    <xf numFmtId="0" fontId="8" fillId="3" borderId="23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65" xfId="0" applyFont="1" applyFill="1" applyBorder="1" applyAlignment="1">
      <alignment horizontal="center" vertical="center" wrapText="1" readingOrder="1"/>
    </xf>
    <xf numFmtId="0" fontId="4" fillId="3" borderId="28" xfId="0" applyFont="1" applyFill="1" applyBorder="1" applyAlignment="1">
      <alignment horizontal="center" vertical="center" wrapText="1" shrinkToFit="1"/>
    </xf>
    <xf numFmtId="0" fontId="4" fillId="3" borderId="68" xfId="0" applyFont="1" applyFill="1" applyBorder="1" applyAlignment="1">
      <alignment horizontal="center" vertical="center" wrapText="1" shrinkToFi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38" fontId="3" fillId="3" borderId="23" xfId="2" applyFont="1" applyFill="1" applyBorder="1" applyAlignment="1">
      <alignment horizontal="center" vertical="center" wrapText="1" readingOrder="1"/>
    </xf>
    <xf numFmtId="38" fontId="3" fillId="3" borderId="4" xfId="2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38" fontId="3" fillId="8" borderId="15" xfId="2" applyFont="1" applyFill="1" applyBorder="1" applyAlignment="1">
      <alignment horizontal="center" vertical="center" wrapText="1" readingOrder="1"/>
    </xf>
    <xf numFmtId="38" fontId="3" fillId="8" borderId="14" xfId="2" applyFont="1" applyFill="1" applyBorder="1" applyAlignment="1">
      <alignment horizontal="center" vertical="center" wrapText="1" readingOrder="1"/>
    </xf>
    <xf numFmtId="38" fontId="3" fillId="8" borderId="56" xfId="2" applyFont="1" applyFill="1" applyBorder="1" applyAlignment="1">
      <alignment horizontal="center" vertical="center" wrapText="1" readingOrder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 wrapText="1"/>
    </xf>
    <xf numFmtId="38" fontId="3" fillId="3" borderId="12" xfId="2" applyFont="1" applyFill="1" applyBorder="1" applyAlignment="1">
      <alignment horizontal="center" vertical="center" readingOrder="1"/>
    </xf>
    <xf numFmtId="38" fontId="3" fillId="3" borderId="6" xfId="2" applyFont="1" applyFill="1" applyBorder="1" applyAlignment="1">
      <alignment horizontal="center" vertical="center" readingOrder="1"/>
    </xf>
    <xf numFmtId="38" fontId="3" fillId="3" borderId="25" xfId="2" applyFont="1" applyFill="1" applyBorder="1" applyAlignment="1">
      <alignment horizontal="center" vertical="center" readingOrder="1"/>
    </xf>
    <xf numFmtId="0" fontId="4" fillId="8" borderId="27" xfId="0" applyFont="1" applyFill="1" applyBorder="1" applyAlignment="1">
      <alignment vertical="center" wrapText="1"/>
    </xf>
    <xf numFmtId="0" fontId="4" fillId="8" borderId="29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60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vertical="center" wrapText="1"/>
    </xf>
    <xf numFmtId="0" fontId="4" fillId="8" borderId="56" xfId="0" applyFont="1" applyFill="1" applyBorder="1" applyAlignment="1">
      <alignment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60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56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177" fontId="6" fillId="3" borderId="81" xfId="0" applyNumberFormat="1" applyFont="1" applyFill="1" applyBorder="1" applyAlignment="1">
      <alignment horizontal="center" vertical="center" wrapText="1" shrinkToFit="1"/>
    </xf>
    <xf numFmtId="38" fontId="6" fillId="3" borderId="1" xfId="2" applyFont="1" applyFill="1" applyBorder="1" applyAlignment="1">
      <alignment horizontal="center" vertical="center" wrapText="1" shrinkToFit="1"/>
    </xf>
    <xf numFmtId="38" fontId="6" fillId="3" borderId="54" xfId="2" applyFont="1" applyFill="1" applyBorder="1" applyAlignment="1">
      <alignment horizontal="center" vertical="center" wrapText="1" shrinkToFit="1"/>
    </xf>
    <xf numFmtId="38" fontId="6" fillId="3" borderId="55" xfId="2" applyFont="1" applyFill="1" applyBorder="1" applyAlignment="1">
      <alignment horizontal="center" vertical="center" wrapText="1" shrinkToFi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8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 shrinkToFit="1"/>
    </xf>
    <xf numFmtId="0" fontId="4" fillId="3" borderId="60" xfId="0" applyFont="1" applyFill="1" applyBorder="1" applyAlignment="1">
      <alignment horizontal="center" vertical="center" wrapText="1" shrinkToFit="1"/>
    </xf>
    <xf numFmtId="38" fontId="3" fillId="3" borderId="28" xfId="2" applyFont="1" applyFill="1" applyBorder="1" applyAlignment="1">
      <alignment horizontal="center" vertical="center" wrapText="1" readingOrder="1"/>
    </xf>
    <xf numFmtId="38" fontId="3" fillId="3" borderId="68" xfId="2" applyFont="1" applyFill="1" applyBorder="1" applyAlignment="1">
      <alignment horizontal="center" vertical="center" wrapText="1" readingOrder="1"/>
    </xf>
    <xf numFmtId="38" fontId="3" fillId="3" borderId="69" xfId="2" applyFont="1" applyFill="1" applyBorder="1" applyAlignment="1">
      <alignment horizontal="center" vertical="center" wrapText="1" readingOrder="1"/>
    </xf>
    <xf numFmtId="0" fontId="4" fillId="8" borderId="30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56" xfId="0" applyFont="1" applyFill="1" applyBorder="1" applyAlignment="1">
      <alignment horizontal="center" vertical="center" wrapText="1"/>
    </xf>
    <xf numFmtId="177" fontId="6" fillId="3" borderId="10" xfId="0" applyNumberFormat="1" applyFont="1" applyFill="1" applyBorder="1" applyAlignment="1">
      <alignment horizontal="center" vertical="center" wrapText="1" shrinkToFit="1"/>
    </xf>
    <xf numFmtId="177" fontId="6" fillId="3" borderId="82" xfId="0" applyNumberFormat="1" applyFont="1" applyFill="1" applyBorder="1" applyAlignment="1">
      <alignment horizontal="center" vertical="center" wrapText="1" shrinkToFit="1"/>
    </xf>
    <xf numFmtId="38" fontId="6" fillId="3" borderId="83" xfId="2" applyFont="1" applyFill="1" applyBorder="1" applyAlignment="1">
      <alignment horizontal="center" vertical="center" wrapText="1"/>
    </xf>
    <xf numFmtId="38" fontId="6" fillId="3" borderId="84" xfId="2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62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0" fillId="8" borderId="5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80" xfId="0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10" borderId="79" xfId="0" applyFont="1" applyFill="1" applyBorder="1" applyAlignment="1">
      <alignment horizontal="center" vertical="center" wrapText="1"/>
    </xf>
    <xf numFmtId="0" fontId="7" fillId="10" borderId="54" xfId="0" applyFont="1" applyFill="1" applyBorder="1" applyAlignment="1">
      <alignment horizontal="center" vertical="center" wrapText="1"/>
    </xf>
    <xf numFmtId="0" fontId="7" fillId="10" borderId="55" xfId="0" applyFont="1" applyFill="1" applyBorder="1" applyAlignment="1">
      <alignment horizontal="center" vertical="center" wrapText="1"/>
    </xf>
    <xf numFmtId="0" fontId="7" fillId="10" borderId="52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62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vertical="center" wrapText="1"/>
    </xf>
    <xf numFmtId="0" fontId="4" fillId="3" borderId="30" xfId="0" applyFont="1" applyFill="1" applyBorder="1" applyAlignment="1">
      <alignment vertical="center" wrapText="1" shrinkToFit="1"/>
    </xf>
    <xf numFmtId="0" fontId="4" fillId="3" borderId="29" xfId="0" applyFont="1" applyFill="1" applyBorder="1" applyAlignment="1">
      <alignment vertical="center" wrapText="1" shrinkToFit="1"/>
    </xf>
    <xf numFmtId="0" fontId="4" fillId="3" borderId="14" xfId="0" applyFont="1" applyFill="1" applyBorder="1" applyAlignment="1">
      <alignment vertical="center" wrapText="1" shrinkToFit="1"/>
    </xf>
    <xf numFmtId="0" fontId="4" fillId="3" borderId="56" xfId="0" applyFont="1" applyFill="1" applyBorder="1" applyAlignment="1">
      <alignment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0" fillId="0" borderId="90" xfId="0" applyBorder="1" applyAlignment="1">
      <alignment horizont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B22"/>
  <sheetViews>
    <sheetView tabSelected="1" zoomScale="90" zoomScaleNormal="9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3" sqref="A3:A11"/>
    </sheetView>
  </sheetViews>
  <sheetFormatPr defaultRowHeight="13.5" x14ac:dyDescent="0.15"/>
  <cols>
    <col min="1" max="1" width="5.875" customWidth="1"/>
    <col min="2" max="2" width="4.625" style="15" customWidth="1"/>
    <col min="3" max="3" width="9.5" style="15" customWidth="1"/>
    <col min="4" max="4" width="9.625" style="16" customWidth="1"/>
    <col min="5" max="5" width="9.625" style="17" customWidth="1"/>
    <col min="6" max="6" width="5.625" style="18" customWidth="1"/>
    <col min="7" max="8" width="5.625" style="15" customWidth="1"/>
    <col min="9" max="10" width="5.625" style="18" customWidth="1"/>
    <col min="11" max="11" width="5.625" style="15" customWidth="1"/>
    <col min="12" max="15" width="5.625" style="18" customWidth="1"/>
    <col min="16" max="17" width="5.5" style="18" customWidth="1"/>
    <col min="18" max="36" width="5.5" style="15" customWidth="1"/>
    <col min="37" max="37" width="5.5" style="18" customWidth="1"/>
    <col min="38" max="38" width="5.5" style="15" customWidth="1"/>
    <col min="39" max="39" width="5.5" style="18" customWidth="1"/>
    <col min="40" max="42" width="5.5" style="15" customWidth="1"/>
    <col min="43" max="45" width="5.5" style="18" customWidth="1"/>
    <col min="46" max="46" width="5.5" style="15" customWidth="1"/>
    <col min="47" max="47" width="5.5" style="18" customWidth="1"/>
    <col min="48" max="48" width="5.5" style="15" customWidth="1"/>
    <col min="49" max="49" width="5.5" style="18" customWidth="1"/>
    <col min="50" max="50" width="5.5" style="15" customWidth="1"/>
    <col min="51" max="51" width="5.5" style="18" customWidth="1"/>
    <col min="52" max="52" width="6.25" style="18" customWidth="1"/>
    <col min="53" max="60" width="6.25" style="15" customWidth="1"/>
    <col min="61" max="63" width="7.875" style="15" customWidth="1"/>
    <col min="64" max="64" width="6.25" style="22" customWidth="1"/>
    <col min="65" max="65" width="10.625" style="22" customWidth="1"/>
    <col min="66" max="66" width="10.5" style="1" customWidth="1"/>
    <col min="67" max="67" width="10.625" style="1" customWidth="1"/>
    <col min="68" max="68" width="6.25" style="22" customWidth="1"/>
    <col min="69" max="69" width="10.75" style="22" customWidth="1"/>
    <col min="70" max="70" width="10.75" style="1" customWidth="1"/>
    <col min="71" max="71" width="10.75" style="22" customWidth="1"/>
    <col min="72" max="72" width="10.75" style="1" customWidth="1"/>
    <col min="73" max="76" width="9.5" style="1" customWidth="1"/>
    <col min="77" max="77" width="10.875" style="22" customWidth="1"/>
    <col min="78" max="79" width="10.875" style="1" customWidth="1"/>
    <col min="80" max="80" width="10" style="23" customWidth="1"/>
  </cols>
  <sheetData>
    <row r="1" spans="1:80" ht="24" x14ac:dyDescent="0.15">
      <c r="B1" s="194" t="s">
        <v>59</v>
      </c>
      <c r="C1" s="118"/>
      <c r="D1" s="3"/>
      <c r="E1" s="4"/>
      <c r="F1" s="6"/>
      <c r="G1" s="2"/>
      <c r="H1" s="2"/>
      <c r="I1" s="6"/>
      <c r="J1" s="6"/>
      <c r="K1" s="2"/>
      <c r="L1" s="6"/>
      <c r="M1" s="6"/>
      <c r="N1" s="6"/>
      <c r="O1" s="6"/>
      <c r="P1" s="6"/>
      <c r="Q1" s="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6"/>
      <c r="AL1" s="2"/>
      <c r="AM1" s="6"/>
      <c r="AN1" s="2"/>
      <c r="AO1" s="2"/>
      <c r="AP1" s="2"/>
      <c r="AQ1" s="6"/>
      <c r="AR1" s="6"/>
      <c r="AS1" s="6"/>
      <c r="AT1" s="2"/>
      <c r="AU1" s="6"/>
      <c r="AV1" s="2"/>
      <c r="AW1" s="6"/>
      <c r="AX1" s="2"/>
      <c r="AY1" s="6"/>
      <c r="AZ1" s="6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19"/>
      <c r="BO1" s="19"/>
      <c r="BP1" s="2"/>
      <c r="BQ1" s="2"/>
      <c r="BR1" s="19"/>
      <c r="BS1" s="2"/>
      <c r="BT1" s="19"/>
      <c r="BU1" s="19"/>
      <c r="BV1" s="19"/>
      <c r="BW1" s="19"/>
      <c r="BX1" s="19"/>
      <c r="BY1" s="2"/>
      <c r="BZ1" s="19"/>
      <c r="CA1" s="19"/>
      <c r="CB1" s="20"/>
    </row>
    <row r="2" spans="1:80" ht="24.75" thickBot="1" x14ac:dyDescent="0.2">
      <c r="B2" s="195" t="s">
        <v>77</v>
      </c>
      <c r="C2" s="22"/>
      <c r="D2" s="135"/>
      <c r="E2" s="136"/>
      <c r="F2" s="137"/>
      <c r="G2" s="138"/>
      <c r="H2" s="22"/>
      <c r="I2" s="22"/>
      <c r="J2" s="22"/>
      <c r="K2" s="2"/>
      <c r="L2" s="2"/>
      <c r="M2" s="2"/>
      <c r="N2" s="2"/>
      <c r="O2" s="2"/>
      <c r="P2" s="6"/>
      <c r="Q2" s="6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0" ht="36" customHeight="1" thickBot="1" x14ac:dyDescent="0.2">
      <c r="A3" s="352" t="s">
        <v>85</v>
      </c>
      <c r="B3" s="7"/>
      <c r="C3" s="9"/>
      <c r="D3" s="8"/>
      <c r="E3" s="32"/>
      <c r="F3" s="312" t="s">
        <v>12</v>
      </c>
      <c r="G3" s="294"/>
      <c r="H3" s="294"/>
      <c r="I3" s="294"/>
      <c r="J3" s="294"/>
      <c r="K3" s="294"/>
      <c r="L3" s="294"/>
      <c r="M3" s="294"/>
      <c r="N3" s="294"/>
      <c r="O3" s="313"/>
      <c r="P3" s="294" t="s">
        <v>13</v>
      </c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106"/>
      <c r="BC3" s="106"/>
      <c r="BD3" s="106"/>
      <c r="BE3" s="106"/>
      <c r="BF3" s="106"/>
      <c r="BG3" s="106"/>
      <c r="BH3" s="106"/>
      <c r="BI3" s="106"/>
      <c r="BJ3" s="106"/>
      <c r="BK3" s="108"/>
      <c r="BL3" s="295" t="s">
        <v>81</v>
      </c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7"/>
      <c r="CB3" s="314" t="s">
        <v>3</v>
      </c>
    </row>
    <row r="4" spans="1:80" ht="18" customHeight="1" x14ac:dyDescent="0.15">
      <c r="A4" s="352"/>
      <c r="B4" s="10"/>
      <c r="C4" s="13"/>
      <c r="D4" s="12"/>
      <c r="E4" s="33"/>
      <c r="F4" s="316" t="s">
        <v>24</v>
      </c>
      <c r="G4" s="317"/>
      <c r="H4" s="317"/>
      <c r="I4" s="317"/>
      <c r="J4" s="317"/>
      <c r="K4" s="317"/>
      <c r="L4" s="317"/>
      <c r="M4" s="317"/>
      <c r="N4" s="317"/>
      <c r="O4" s="317"/>
      <c r="P4" s="316" t="s">
        <v>39</v>
      </c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20"/>
      <c r="BI4" s="322" t="s">
        <v>68</v>
      </c>
      <c r="BJ4" s="323"/>
      <c r="BK4" s="324"/>
      <c r="BL4" s="328" t="s">
        <v>28</v>
      </c>
      <c r="BM4" s="329"/>
      <c r="BN4" s="329"/>
      <c r="BO4" s="329"/>
      <c r="BP4" s="329"/>
      <c r="BQ4" s="329"/>
      <c r="BR4" s="329"/>
      <c r="BS4" s="329"/>
      <c r="BT4" s="330"/>
      <c r="BU4" s="334" t="s">
        <v>7</v>
      </c>
      <c r="BV4" s="335"/>
      <c r="BW4" s="335"/>
      <c r="BX4" s="335"/>
      <c r="BY4" s="338" t="s">
        <v>6</v>
      </c>
      <c r="BZ4" s="339"/>
      <c r="CA4" s="340"/>
      <c r="CB4" s="315"/>
    </row>
    <row r="5" spans="1:80" ht="18" customHeight="1" x14ac:dyDescent="0.15">
      <c r="A5" s="352"/>
      <c r="B5" s="10"/>
      <c r="C5" s="13"/>
      <c r="D5" s="12"/>
      <c r="E5" s="33"/>
      <c r="F5" s="318"/>
      <c r="G5" s="319"/>
      <c r="H5" s="319"/>
      <c r="I5" s="319"/>
      <c r="J5" s="319"/>
      <c r="K5" s="319"/>
      <c r="L5" s="319"/>
      <c r="M5" s="319"/>
      <c r="N5" s="319"/>
      <c r="O5" s="319"/>
      <c r="P5" s="318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21"/>
      <c r="BI5" s="325"/>
      <c r="BJ5" s="326"/>
      <c r="BK5" s="327"/>
      <c r="BL5" s="331"/>
      <c r="BM5" s="332"/>
      <c r="BN5" s="332"/>
      <c r="BO5" s="332"/>
      <c r="BP5" s="332"/>
      <c r="BQ5" s="332"/>
      <c r="BR5" s="332"/>
      <c r="BS5" s="332"/>
      <c r="BT5" s="333"/>
      <c r="BU5" s="336"/>
      <c r="BV5" s="337"/>
      <c r="BW5" s="337"/>
      <c r="BX5" s="337"/>
      <c r="BY5" s="341"/>
      <c r="BZ5" s="342"/>
      <c r="CA5" s="343"/>
      <c r="CB5" s="315"/>
    </row>
    <row r="6" spans="1:80" ht="18" customHeight="1" x14ac:dyDescent="0.15">
      <c r="A6" s="352"/>
      <c r="B6" s="10" t="s">
        <v>0</v>
      </c>
      <c r="C6" s="13" t="s">
        <v>33</v>
      </c>
      <c r="D6" s="14" t="s">
        <v>1</v>
      </c>
      <c r="E6" s="34" t="s">
        <v>2</v>
      </c>
      <c r="F6" s="350" t="s">
        <v>42</v>
      </c>
      <c r="G6" s="351"/>
      <c r="H6" s="298" t="s">
        <v>43</v>
      </c>
      <c r="I6" s="299"/>
      <c r="J6" s="299"/>
      <c r="K6" s="299"/>
      <c r="L6" s="299"/>
      <c r="M6" s="299"/>
      <c r="N6" s="299"/>
      <c r="O6" s="300"/>
      <c r="P6" s="301" t="s">
        <v>20</v>
      </c>
      <c r="Q6" s="301"/>
      <c r="R6" s="301"/>
      <c r="S6" s="301"/>
      <c r="T6" s="301"/>
      <c r="U6" s="302"/>
      <c r="V6" s="273" t="s">
        <v>40</v>
      </c>
      <c r="W6" s="274"/>
      <c r="X6" s="273" t="s">
        <v>41</v>
      </c>
      <c r="Y6" s="274"/>
      <c r="Z6" s="273" t="s">
        <v>73</v>
      </c>
      <c r="AA6" s="274"/>
      <c r="AB6" s="273" t="s">
        <v>74</v>
      </c>
      <c r="AC6" s="274"/>
      <c r="AD6" s="273" t="s">
        <v>75</v>
      </c>
      <c r="AE6" s="274"/>
      <c r="AF6" s="273" t="s">
        <v>51</v>
      </c>
      <c r="AG6" s="274"/>
      <c r="AH6" s="260" t="s">
        <v>52</v>
      </c>
      <c r="AI6" s="261"/>
      <c r="AJ6" s="190"/>
      <c r="AK6" s="187"/>
      <c r="AL6" s="156"/>
      <c r="AM6" s="189"/>
      <c r="AN6" s="260" t="s">
        <v>54</v>
      </c>
      <c r="AO6" s="261"/>
      <c r="AP6" s="190"/>
      <c r="AQ6" s="189"/>
      <c r="AR6" s="260" t="s">
        <v>56</v>
      </c>
      <c r="AS6" s="261"/>
      <c r="AT6" s="156"/>
      <c r="AU6" s="187"/>
      <c r="AV6" s="156"/>
      <c r="AW6" s="193"/>
      <c r="AX6" s="156"/>
      <c r="AY6" s="189"/>
      <c r="AZ6" s="217" t="s">
        <v>15</v>
      </c>
      <c r="BA6" s="284" t="s">
        <v>44</v>
      </c>
      <c r="BB6" s="286" t="s">
        <v>47</v>
      </c>
      <c r="BC6" s="287"/>
      <c r="BD6" s="287"/>
      <c r="BE6" s="287"/>
      <c r="BF6" s="287"/>
      <c r="BG6" s="288"/>
      <c r="BH6" s="292" t="s">
        <v>46</v>
      </c>
      <c r="BI6" s="279" t="s">
        <v>21</v>
      </c>
      <c r="BJ6" s="107"/>
      <c r="BK6" s="268" t="s">
        <v>22</v>
      </c>
      <c r="BL6" s="270" t="s">
        <v>16</v>
      </c>
      <c r="BM6" s="271"/>
      <c r="BN6" s="271"/>
      <c r="BO6" s="272"/>
      <c r="BP6" s="265" t="s">
        <v>5</v>
      </c>
      <c r="BQ6" s="266"/>
      <c r="BR6" s="267"/>
      <c r="BS6" s="230" t="s">
        <v>27</v>
      </c>
      <c r="BT6" s="231"/>
      <c r="BU6" s="232" t="s">
        <v>18</v>
      </c>
      <c r="BV6" s="233"/>
      <c r="BW6" s="232" t="s">
        <v>17</v>
      </c>
      <c r="BX6" s="238"/>
      <c r="BY6" s="228" t="s">
        <v>4</v>
      </c>
      <c r="BZ6" s="229" t="s">
        <v>8</v>
      </c>
      <c r="CA6" s="122"/>
      <c r="CB6" s="315"/>
    </row>
    <row r="7" spans="1:80" ht="31.5" customHeight="1" x14ac:dyDescent="0.15">
      <c r="A7" s="352"/>
      <c r="B7" s="10"/>
      <c r="C7" s="13"/>
      <c r="D7" s="14"/>
      <c r="E7" s="34"/>
      <c r="F7" s="214" t="s">
        <v>60</v>
      </c>
      <c r="G7" s="215" t="s">
        <v>61</v>
      </c>
      <c r="H7" s="215" t="s">
        <v>62</v>
      </c>
      <c r="I7" s="215" t="s">
        <v>63</v>
      </c>
      <c r="J7" s="215" t="s">
        <v>64</v>
      </c>
      <c r="K7" s="215" t="s">
        <v>65</v>
      </c>
      <c r="L7" s="215" t="s">
        <v>66</v>
      </c>
      <c r="M7" s="215" t="s">
        <v>67</v>
      </c>
      <c r="N7" s="215" t="s">
        <v>71</v>
      </c>
      <c r="O7" s="344" t="s">
        <v>72</v>
      </c>
      <c r="P7" s="346" t="s">
        <v>49</v>
      </c>
      <c r="Q7" s="347"/>
      <c r="R7" s="306" t="s">
        <v>48</v>
      </c>
      <c r="S7" s="274"/>
      <c r="T7" s="306" t="s">
        <v>50</v>
      </c>
      <c r="U7" s="274"/>
      <c r="V7" s="275"/>
      <c r="W7" s="276"/>
      <c r="X7" s="275"/>
      <c r="Y7" s="276"/>
      <c r="Z7" s="275"/>
      <c r="AA7" s="276"/>
      <c r="AB7" s="275"/>
      <c r="AC7" s="276"/>
      <c r="AD7" s="275"/>
      <c r="AE7" s="276"/>
      <c r="AF7" s="275"/>
      <c r="AG7" s="276"/>
      <c r="AH7" s="260"/>
      <c r="AI7" s="261"/>
      <c r="AJ7" s="273" t="s">
        <v>53</v>
      </c>
      <c r="AK7" s="274"/>
      <c r="AL7" s="273" t="s">
        <v>34</v>
      </c>
      <c r="AM7" s="274"/>
      <c r="AN7" s="260"/>
      <c r="AO7" s="261"/>
      <c r="AP7" s="273" t="s">
        <v>55</v>
      </c>
      <c r="AQ7" s="274"/>
      <c r="AR7" s="260"/>
      <c r="AS7" s="262"/>
      <c r="AT7" s="273" t="s">
        <v>57</v>
      </c>
      <c r="AU7" s="274"/>
      <c r="AV7" s="273" t="s">
        <v>58</v>
      </c>
      <c r="AW7" s="274"/>
      <c r="AX7" s="308" t="s">
        <v>78</v>
      </c>
      <c r="AY7" s="309"/>
      <c r="AZ7" s="218"/>
      <c r="BA7" s="285"/>
      <c r="BB7" s="289"/>
      <c r="BC7" s="290"/>
      <c r="BD7" s="290"/>
      <c r="BE7" s="290"/>
      <c r="BF7" s="290"/>
      <c r="BG7" s="291"/>
      <c r="BH7" s="293"/>
      <c r="BI7" s="280"/>
      <c r="BJ7" s="119"/>
      <c r="BK7" s="269"/>
      <c r="BL7" s="303" t="s">
        <v>37</v>
      </c>
      <c r="BM7" s="211" t="s">
        <v>4</v>
      </c>
      <c r="BN7" s="255" t="s">
        <v>8</v>
      </c>
      <c r="BO7" s="125"/>
      <c r="BP7" s="258" t="s">
        <v>37</v>
      </c>
      <c r="BQ7" s="247" t="s">
        <v>26</v>
      </c>
      <c r="BR7" s="250" t="s">
        <v>8</v>
      </c>
      <c r="BS7" s="222" t="s">
        <v>4</v>
      </c>
      <c r="BT7" s="225" t="s">
        <v>8</v>
      </c>
      <c r="BU7" s="234"/>
      <c r="BV7" s="235"/>
      <c r="BW7" s="234"/>
      <c r="BX7" s="239"/>
      <c r="BY7" s="228"/>
      <c r="BZ7" s="229"/>
      <c r="CA7" s="123"/>
      <c r="CB7" s="315"/>
    </row>
    <row r="8" spans="1:80" ht="31.5" customHeight="1" x14ac:dyDescent="0.15">
      <c r="A8" s="352"/>
      <c r="B8" s="10"/>
      <c r="C8" s="13"/>
      <c r="D8" s="12"/>
      <c r="E8" s="33"/>
      <c r="F8" s="214"/>
      <c r="G8" s="216"/>
      <c r="H8" s="216"/>
      <c r="I8" s="216"/>
      <c r="J8" s="216"/>
      <c r="K8" s="216"/>
      <c r="L8" s="216"/>
      <c r="M8" s="216"/>
      <c r="N8" s="216"/>
      <c r="O8" s="345"/>
      <c r="P8" s="348"/>
      <c r="Q8" s="349"/>
      <c r="R8" s="307"/>
      <c r="S8" s="278"/>
      <c r="T8" s="307"/>
      <c r="U8" s="278"/>
      <c r="V8" s="277"/>
      <c r="W8" s="278"/>
      <c r="X8" s="277"/>
      <c r="Y8" s="278"/>
      <c r="Z8" s="277"/>
      <c r="AA8" s="278"/>
      <c r="AB8" s="277"/>
      <c r="AC8" s="278"/>
      <c r="AD8" s="277"/>
      <c r="AE8" s="278"/>
      <c r="AF8" s="277"/>
      <c r="AG8" s="278"/>
      <c r="AH8" s="260"/>
      <c r="AI8" s="261"/>
      <c r="AJ8" s="277"/>
      <c r="AK8" s="278"/>
      <c r="AL8" s="277"/>
      <c r="AM8" s="278"/>
      <c r="AN8" s="260"/>
      <c r="AO8" s="261"/>
      <c r="AP8" s="277"/>
      <c r="AQ8" s="278"/>
      <c r="AR8" s="260"/>
      <c r="AS8" s="262"/>
      <c r="AT8" s="277"/>
      <c r="AU8" s="278"/>
      <c r="AV8" s="277"/>
      <c r="AW8" s="278"/>
      <c r="AX8" s="310"/>
      <c r="AY8" s="311"/>
      <c r="AZ8" s="218"/>
      <c r="BA8" s="285"/>
      <c r="BB8" s="245" t="s">
        <v>82</v>
      </c>
      <c r="BC8" s="282" t="s">
        <v>70</v>
      </c>
      <c r="BD8" s="283"/>
      <c r="BE8" s="245" t="s">
        <v>80</v>
      </c>
      <c r="BF8" s="245" t="s">
        <v>83</v>
      </c>
      <c r="BG8" s="245" t="s">
        <v>45</v>
      </c>
      <c r="BH8" s="293"/>
      <c r="BI8" s="280"/>
      <c r="BJ8" s="263" t="s">
        <v>23</v>
      </c>
      <c r="BK8" s="269"/>
      <c r="BL8" s="304"/>
      <c r="BM8" s="212"/>
      <c r="BN8" s="256"/>
      <c r="BO8" s="126"/>
      <c r="BP8" s="259"/>
      <c r="BQ8" s="248"/>
      <c r="BR8" s="251"/>
      <c r="BS8" s="223"/>
      <c r="BT8" s="226"/>
      <c r="BU8" s="236"/>
      <c r="BV8" s="237"/>
      <c r="BW8" s="236"/>
      <c r="BX8" s="240"/>
      <c r="BY8" s="228"/>
      <c r="BZ8" s="229"/>
      <c r="CA8" s="219" t="s">
        <v>19</v>
      </c>
      <c r="CB8" s="315"/>
    </row>
    <row r="9" spans="1:80" ht="53.25" customHeight="1" x14ac:dyDescent="0.15">
      <c r="A9" s="352"/>
      <c r="B9" s="10"/>
      <c r="C9" s="11"/>
      <c r="D9" s="12"/>
      <c r="E9" s="33"/>
      <c r="F9" s="214"/>
      <c r="G9" s="216"/>
      <c r="H9" s="216"/>
      <c r="I9" s="216"/>
      <c r="J9" s="216"/>
      <c r="K9" s="216"/>
      <c r="L9" s="216"/>
      <c r="M9" s="216"/>
      <c r="N9" s="216"/>
      <c r="O9" s="345"/>
      <c r="P9" s="253" t="s">
        <v>38</v>
      </c>
      <c r="Q9" s="61" t="s">
        <v>14</v>
      </c>
      <c r="R9" s="207" t="s">
        <v>38</v>
      </c>
      <c r="S9" s="61" t="s">
        <v>14</v>
      </c>
      <c r="T9" s="207" t="s">
        <v>38</v>
      </c>
      <c r="U9" s="61" t="s">
        <v>14</v>
      </c>
      <c r="V9" s="207" t="s">
        <v>38</v>
      </c>
      <c r="W9" s="61" t="s">
        <v>14</v>
      </c>
      <c r="X9" s="207" t="s">
        <v>38</v>
      </c>
      <c r="Y9" s="61" t="s">
        <v>14</v>
      </c>
      <c r="Z9" s="207" t="s">
        <v>38</v>
      </c>
      <c r="AA9" s="61" t="s">
        <v>14</v>
      </c>
      <c r="AB9" s="207" t="s">
        <v>38</v>
      </c>
      <c r="AC9" s="61" t="s">
        <v>14</v>
      </c>
      <c r="AD9" s="207" t="s">
        <v>38</v>
      </c>
      <c r="AE9" s="61" t="s">
        <v>14</v>
      </c>
      <c r="AF9" s="207" t="s">
        <v>38</v>
      </c>
      <c r="AG9" s="61" t="s">
        <v>14</v>
      </c>
      <c r="AH9" s="207" t="s">
        <v>38</v>
      </c>
      <c r="AI9" s="61" t="s">
        <v>14</v>
      </c>
      <c r="AJ9" s="207" t="s">
        <v>25</v>
      </c>
      <c r="AK9" s="61" t="s">
        <v>14</v>
      </c>
      <c r="AL9" s="207" t="s">
        <v>38</v>
      </c>
      <c r="AM9" s="61" t="s">
        <v>14</v>
      </c>
      <c r="AN9" s="207" t="s">
        <v>38</v>
      </c>
      <c r="AO9" s="61" t="s">
        <v>14</v>
      </c>
      <c r="AP9" s="207" t="s">
        <v>38</v>
      </c>
      <c r="AQ9" s="61" t="s">
        <v>14</v>
      </c>
      <c r="AR9" s="207" t="s">
        <v>38</v>
      </c>
      <c r="AS9" s="61" t="s">
        <v>14</v>
      </c>
      <c r="AT9" s="207" t="s">
        <v>35</v>
      </c>
      <c r="AU9" s="61" t="s">
        <v>14</v>
      </c>
      <c r="AV9" s="207" t="s">
        <v>36</v>
      </c>
      <c r="AW9" s="61" t="s">
        <v>14</v>
      </c>
      <c r="AX9" s="207" t="s">
        <v>38</v>
      </c>
      <c r="AY9" s="61" t="s">
        <v>14</v>
      </c>
      <c r="AZ9" s="218"/>
      <c r="BA9" s="285"/>
      <c r="BB9" s="246"/>
      <c r="BC9" s="192" t="s">
        <v>76</v>
      </c>
      <c r="BD9" s="188" t="s">
        <v>79</v>
      </c>
      <c r="BE9" s="246"/>
      <c r="BF9" s="246"/>
      <c r="BG9" s="246"/>
      <c r="BH9" s="293"/>
      <c r="BI9" s="280"/>
      <c r="BJ9" s="264"/>
      <c r="BK9" s="269"/>
      <c r="BL9" s="304"/>
      <c r="BM9" s="212"/>
      <c r="BN9" s="256"/>
      <c r="BO9" s="209" t="s">
        <v>29</v>
      </c>
      <c r="BP9" s="259"/>
      <c r="BQ9" s="248"/>
      <c r="BR9" s="251"/>
      <c r="BS9" s="223"/>
      <c r="BT9" s="226"/>
      <c r="BU9" s="241" t="s">
        <v>4</v>
      </c>
      <c r="BV9" s="241" t="s">
        <v>8</v>
      </c>
      <c r="BW9" s="241" t="s">
        <v>4</v>
      </c>
      <c r="BX9" s="243" t="s">
        <v>8</v>
      </c>
      <c r="BY9" s="158"/>
      <c r="BZ9" s="124"/>
      <c r="CA9" s="220"/>
      <c r="CB9" s="315"/>
    </row>
    <row r="10" spans="1:80" s="148" customFormat="1" ht="12" customHeight="1" thickBot="1" x14ac:dyDescent="0.2">
      <c r="A10" s="352"/>
      <c r="B10" s="10"/>
      <c r="C10" s="11"/>
      <c r="D10" s="12"/>
      <c r="E10" s="34"/>
      <c r="F10" s="139"/>
      <c r="G10" s="149"/>
      <c r="H10" s="149"/>
      <c r="I10" s="140"/>
      <c r="J10" s="140"/>
      <c r="K10" s="149"/>
      <c r="L10" s="140"/>
      <c r="M10" s="140"/>
      <c r="N10" s="140"/>
      <c r="O10" s="141"/>
      <c r="P10" s="254"/>
      <c r="Q10" s="142">
        <v>3</v>
      </c>
      <c r="R10" s="208"/>
      <c r="S10" s="143">
        <v>2</v>
      </c>
      <c r="T10" s="208"/>
      <c r="U10" s="143">
        <v>1</v>
      </c>
      <c r="V10" s="208"/>
      <c r="W10" s="143">
        <v>1</v>
      </c>
      <c r="X10" s="208"/>
      <c r="Y10" s="143">
        <v>1</v>
      </c>
      <c r="Z10" s="208"/>
      <c r="AA10" s="143">
        <v>1</v>
      </c>
      <c r="AB10" s="208"/>
      <c r="AC10" s="143">
        <v>1</v>
      </c>
      <c r="AD10" s="208"/>
      <c r="AE10" s="143">
        <v>1</v>
      </c>
      <c r="AF10" s="208"/>
      <c r="AG10" s="143">
        <v>3</v>
      </c>
      <c r="AH10" s="208"/>
      <c r="AI10" s="143">
        <v>1</v>
      </c>
      <c r="AJ10" s="208"/>
      <c r="AK10" s="142">
        <v>1</v>
      </c>
      <c r="AL10" s="208"/>
      <c r="AM10" s="142">
        <v>2</v>
      </c>
      <c r="AN10" s="208"/>
      <c r="AO10" s="143">
        <v>2</v>
      </c>
      <c r="AP10" s="208"/>
      <c r="AQ10" s="142">
        <v>3</v>
      </c>
      <c r="AR10" s="208"/>
      <c r="AS10" s="142">
        <v>1</v>
      </c>
      <c r="AT10" s="208"/>
      <c r="AU10" s="142">
        <v>1</v>
      </c>
      <c r="AV10" s="208"/>
      <c r="AW10" s="142">
        <v>1</v>
      </c>
      <c r="AX10" s="208"/>
      <c r="AY10" s="142">
        <v>3</v>
      </c>
      <c r="AZ10" s="218"/>
      <c r="BA10" s="285"/>
      <c r="BB10" s="157">
        <v>1</v>
      </c>
      <c r="BC10" s="191">
        <v>1</v>
      </c>
      <c r="BD10" s="191">
        <v>2</v>
      </c>
      <c r="BE10" s="191">
        <v>1</v>
      </c>
      <c r="BF10" s="191">
        <v>0.5</v>
      </c>
      <c r="BG10" s="281"/>
      <c r="BH10" s="293"/>
      <c r="BI10" s="280"/>
      <c r="BJ10" s="264"/>
      <c r="BK10" s="269"/>
      <c r="BL10" s="305"/>
      <c r="BM10" s="213"/>
      <c r="BN10" s="257"/>
      <c r="BO10" s="210"/>
      <c r="BP10" s="144"/>
      <c r="BQ10" s="249"/>
      <c r="BR10" s="252"/>
      <c r="BS10" s="224"/>
      <c r="BT10" s="227"/>
      <c r="BU10" s="242"/>
      <c r="BV10" s="242"/>
      <c r="BW10" s="242"/>
      <c r="BX10" s="244"/>
      <c r="BY10" s="145"/>
      <c r="BZ10" s="146"/>
      <c r="CA10" s="221"/>
      <c r="CB10" s="147"/>
    </row>
    <row r="11" spans="1:80" s="148" customFormat="1" ht="12" customHeight="1" thickBot="1" x14ac:dyDescent="0.2">
      <c r="A11" s="352"/>
      <c r="B11" s="164"/>
      <c r="C11" s="165"/>
      <c r="D11" s="166"/>
      <c r="E11" s="167"/>
      <c r="F11" s="168"/>
      <c r="G11" s="169"/>
      <c r="H11" s="169"/>
      <c r="I11" s="170"/>
      <c r="J11" s="170"/>
      <c r="K11" s="169"/>
      <c r="L11" s="170"/>
      <c r="M11" s="170"/>
      <c r="N11" s="170"/>
      <c r="O11" s="171"/>
      <c r="P11" s="172"/>
      <c r="Q11" s="173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74"/>
      <c r="AK11" s="173"/>
      <c r="AL11" s="169"/>
      <c r="AM11" s="173"/>
      <c r="AN11" s="169"/>
      <c r="AO11" s="169"/>
      <c r="AP11" s="169"/>
      <c r="AQ11" s="173"/>
      <c r="AR11" s="173"/>
      <c r="AS11" s="173"/>
      <c r="AT11" s="169"/>
      <c r="AU11" s="173"/>
      <c r="AV11" s="169"/>
      <c r="AW11" s="173"/>
      <c r="AX11" s="169"/>
      <c r="AY11" s="173"/>
      <c r="AZ11" s="173"/>
      <c r="BA11" s="169"/>
      <c r="BB11" s="175"/>
      <c r="BC11" s="175"/>
      <c r="BD11" s="175"/>
      <c r="BE11" s="175"/>
      <c r="BF11" s="175"/>
      <c r="BG11" s="176"/>
      <c r="BH11" s="176"/>
      <c r="BI11" s="177"/>
      <c r="BJ11" s="169"/>
      <c r="BK11" s="178"/>
      <c r="BL11" s="179"/>
      <c r="BM11" s="146"/>
      <c r="BN11" s="146"/>
      <c r="BO11" s="180"/>
      <c r="BP11" s="181"/>
      <c r="BQ11" s="146"/>
      <c r="BR11" s="180"/>
      <c r="BS11" s="182"/>
      <c r="BT11" s="146"/>
      <c r="BU11" s="183"/>
      <c r="BV11" s="183"/>
      <c r="BW11" s="183"/>
      <c r="BX11" s="184"/>
      <c r="BY11" s="145"/>
      <c r="BZ11" s="146"/>
      <c r="CA11" s="185"/>
      <c r="CB11" s="186"/>
    </row>
    <row r="12" spans="1:80" ht="22.5" customHeight="1" x14ac:dyDescent="0.15">
      <c r="B12" s="39"/>
      <c r="C12" s="40"/>
      <c r="D12" s="41"/>
      <c r="E12" s="54"/>
      <c r="F12" s="56"/>
      <c r="G12" s="42"/>
      <c r="H12" s="42"/>
      <c r="I12" s="42"/>
      <c r="J12" s="42"/>
      <c r="K12" s="42"/>
      <c r="L12" s="42"/>
      <c r="M12" s="159"/>
      <c r="N12" s="159"/>
      <c r="O12" s="131"/>
      <c r="P12" s="127"/>
      <c r="Q12" s="62">
        <f>P12*3</f>
        <v>0</v>
      </c>
      <c r="R12" s="60"/>
      <c r="S12" s="62">
        <f>R12*2</f>
        <v>0</v>
      </c>
      <c r="T12" s="60"/>
      <c r="U12" s="62">
        <f>T12*1</f>
        <v>0</v>
      </c>
      <c r="V12" s="60"/>
      <c r="W12" s="62">
        <f>V12*1</f>
        <v>0</v>
      </c>
      <c r="X12" s="60"/>
      <c r="Y12" s="62">
        <f>X12*1</f>
        <v>0</v>
      </c>
      <c r="Z12" s="60"/>
      <c r="AA12" s="62">
        <f>Z12*1</f>
        <v>0</v>
      </c>
      <c r="AB12" s="60"/>
      <c r="AC12" s="62">
        <f>AB12*1</f>
        <v>0</v>
      </c>
      <c r="AD12" s="60"/>
      <c r="AE12" s="62">
        <f>AD12*1</f>
        <v>0</v>
      </c>
      <c r="AF12" s="60"/>
      <c r="AG12" s="62">
        <f>AF12*3</f>
        <v>0</v>
      </c>
      <c r="AH12" s="60"/>
      <c r="AI12" s="62">
        <f>AH12*1</f>
        <v>0</v>
      </c>
      <c r="AJ12" s="60"/>
      <c r="AK12" s="62">
        <f>AJ12*1</f>
        <v>0</v>
      </c>
      <c r="AL12" s="60"/>
      <c r="AM12" s="62">
        <f>AL12*2</f>
        <v>0</v>
      </c>
      <c r="AN12" s="60"/>
      <c r="AO12" s="62">
        <f>AN12*2</f>
        <v>0</v>
      </c>
      <c r="AP12" s="60"/>
      <c r="AQ12" s="62">
        <f>AP12*3</f>
        <v>0</v>
      </c>
      <c r="AR12" s="60"/>
      <c r="AS12" s="62">
        <f>AR12*1</f>
        <v>0</v>
      </c>
      <c r="AT12" s="60"/>
      <c r="AU12" s="62">
        <f>AT12*1</f>
        <v>0</v>
      </c>
      <c r="AV12" s="60"/>
      <c r="AW12" s="62">
        <f>AV12*1</f>
        <v>0</v>
      </c>
      <c r="AX12" s="60"/>
      <c r="AY12" s="62">
        <f>AX12*3</f>
        <v>0</v>
      </c>
      <c r="AZ12" s="65">
        <f>SUM(Q12,S12,U12,W12,Y12,AA12,AC12,AE12,AG12,AI12,AK12,AM12,AO12,AQ12,AS12,AU12,AW12,AY12)</f>
        <v>0</v>
      </c>
      <c r="BA12" s="120" t="str">
        <f t="shared" ref="BA12:BA19" si="0">IF(AZ12&gt;0,AZ12/BL12,"")</f>
        <v/>
      </c>
      <c r="BB12" s="150"/>
      <c r="BC12" s="151"/>
      <c r="BD12" s="151"/>
      <c r="BE12" s="151"/>
      <c r="BF12" s="196"/>
      <c r="BG12" s="198">
        <f t="shared" ref="BG12:BG19" si="1">SUM(BB12:BF12)</f>
        <v>0</v>
      </c>
      <c r="BH12" s="154" t="str">
        <f t="shared" ref="BH12:BH19" si="2">IF(AZ12&gt;0,SUM(BA12,BG12),"")</f>
        <v/>
      </c>
      <c r="BI12" s="113"/>
      <c r="BJ12" s="113"/>
      <c r="BK12" s="114"/>
      <c r="BL12" s="109"/>
      <c r="BM12" s="49"/>
      <c r="BN12" s="51"/>
      <c r="BO12" s="51"/>
      <c r="BP12" s="51"/>
      <c r="BQ12" s="49"/>
      <c r="BR12" s="51"/>
      <c r="BS12" s="100">
        <f>SUM(BM12,BR12)</f>
        <v>0</v>
      </c>
      <c r="BT12" s="101">
        <f>SUM(BN12,BR12)</f>
        <v>0</v>
      </c>
      <c r="BU12" s="50"/>
      <c r="BV12" s="51"/>
      <c r="BW12" s="102"/>
      <c r="BX12" s="103"/>
      <c r="BY12" s="104">
        <f t="shared" ref="BY12:BZ19" si="3">BS12+BU12</f>
        <v>0</v>
      </c>
      <c r="BZ12" s="101">
        <f t="shared" si="3"/>
        <v>0</v>
      </c>
      <c r="CA12" s="99">
        <f t="shared" ref="CA12:CA19" si="4">BO12+BR12+BV12</f>
        <v>0</v>
      </c>
      <c r="CB12" s="105"/>
    </row>
    <row r="13" spans="1:80" ht="22.5" customHeight="1" x14ac:dyDescent="0.15">
      <c r="B13" s="43"/>
      <c r="C13" s="44"/>
      <c r="D13" s="45"/>
      <c r="E13" s="55"/>
      <c r="F13" s="57"/>
      <c r="G13" s="48"/>
      <c r="H13" s="48"/>
      <c r="I13" s="48"/>
      <c r="J13" s="48"/>
      <c r="K13" s="48"/>
      <c r="L13" s="48"/>
      <c r="M13" s="160"/>
      <c r="N13" s="160"/>
      <c r="O13" s="132"/>
      <c r="P13" s="128"/>
      <c r="Q13" s="63">
        <f t="shared" ref="Q13:Q19" si="5">P13*3</f>
        <v>0</v>
      </c>
      <c r="R13" s="46"/>
      <c r="S13" s="63">
        <f t="shared" ref="S13:S19" si="6">R13*2</f>
        <v>0</v>
      </c>
      <c r="T13" s="46"/>
      <c r="U13" s="63">
        <f t="shared" ref="U13:U19" si="7">T13*1</f>
        <v>0</v>
      </c>
      <c r="V13" s="46"/>
      <c r="W13" s="63">
        <f t="shared" ref="W13:W19" si="8">V13*1</f>
        <v>0</v>
      </c>
      <c r="X13" s="46"/>
      <c r="Y13" s="63">
        <f t="shared" ref="Y13:Y19" si="9">X13*1</f>
        <v>0</v>
      </c>
      <c r="Z13" s="46"/>
      <c r="AA13" s="63">
        <f t="shared" ref="AA13:AA19" si="10">Z13*1</f>
        <v>0</v>
      </c>
      <c r="AB13" s="46"/>
      <c r="AC13" s="63">
        <f t="shared" ref="AC13:AC19" si="11">AB13*1</f>
        <v>0</v>
      </c>
      <c r="AD13" s="46"/>
      <c r="AE13" s="63">
        <f t="shared" ref="AE13:AE19" si="12">AD13*1</f>
        <v>0</v>
      </c>
      <c r="AF13" s="46"/>
      <c r="AG13" s="63">
        <f t="shared" ref="AG13:AG19" si="13">AF13*3</f>
        <v>0</v>
      </c>
      <c r="AH13" s="46"/>
      <c r="AI13" s="63">
        <f t="shared" ref="AI13:AI19" si="14">AH13*1</f>
        <v>0</v>
      </c>
      <c r="AJ13" s="46"/>
      <c r="AK13" s="63">
        <f t="shared" ref="AK13:AK19" si="15">AJ13*1</f>
        <v>0</v>
      </c>
      <c r="AL13" s="46"/>
      <c r="AM13" s="63">
        <f t="shared" ref="AM13:AM19" si="16">AL13*2</f>
        <v>0</v>
      </c>
      <c r="AN13" s="46"/>
      <c r="AO13" s="63">
        <f t="shared" ref="AO13:AO19" si="17">AN13*2</f>
        <v>0</v>
      </c>
      <c r="AP13" s="46"/>
      <c r="AQ13" s="63">
        <f t="shared" ref="AQ13:AQ19" si="18">AP13*3</f>
        <v>0</v>
      </c>
      <c r="AR13" s="46"/>
      <c r="AS13" s="63">
        <f t="shared" ref="AS13:AS19" si="19">AR13*1</f>
        <v>0</v>
      </c>
      <c r="AT13" s="46"/>
      <c r="AU13" s="63">
        <f t="shared" ref="AU13:AU19" si="20">AT13*1</f>
        <v>0</v>
      </c>
      <c r="AV13" s="46"/>
      <c r="AW13" s="63">
        <f t="shared" ref="AW13:AW19" si="21">AV13*1</f>
        <v>0</v>
      </c>
      <c r="AX13" s="46"/>
      <c r="AY13" s="63">
        <f t="shared" ref="AY13:AY19" si="22">AX13*3</f>
        <v>0</v>
      </c>
      <c r="AZ13" s="66">
        <f t="shared" ref="AZ13:AZ19" si="23">SUM(Q13,S13,U13,W13,Y13,AA13,AC13,AE13,AG13,AI13,AK13,AM13,AO13,AQ13,AS13,AU13,AW13,AY13)</f>
        <v>0</v>
      </c>
      <c r="BA13" s="121" t="str">
        <f t="shared" si="0"/>
        <v/>
      </c>
      <c r="BB13" s="152"/>
      <c r="BC13" s="153"/>
      <c r="BD13" s="153"/>
      <c r="BE13" s="153"/>
      <c r="BF13" s="197"/>
      <c r="BG13" s="199">
        <f t="shared" si="1"/>
        <v>0</v>
      </c>
      <c r="BH13" s="155" t="str">
        <f t="shared" si="2"/>
        <v/>
      </c>
      <c r="BI13" s="115"/>
      <c r="BJ13" s="115"/>
      <c r="BK13" s="116"/>
      <c r="BL13" s="109"/>
      <c r="BM13" s="49"/>
      <c r="BN13" s="51"/>
      <c r="BO13" s="51"/>
      <c r="BP13" s="37"/>
      <c r="BQ13" s="21"/>
      <c r="BR13" s="37"/>
      <c r="BS13" s="47">
        <f t="shared" ref="BS13:BS19" si="24">SUM(BM13,BR13)</f>
        <v>0</v>
      </c>
      <c r="BT13" s="38">
        <f>SUM(BN13,BR13)</f>
        <v>0</v>
      </c>
      <c r="BU13" s="36"/>
      <c r="BV13" s="37"/>
      <c r="BW13" s="93"/>
      <c r="BX13" s="94"/>
      <c r="BY13" s="52">
        <f t="shared" si="3"/>
        <v>0</v>
      </c>
      <c r="BZ13" s="38">
        <f t="shared" si="3"/>
        <v>0</v>
      </c>
      <c r="CA13" s="53">
        <f t="shared" si="4"/>
        <v>0</v>
      </c>
      <c r="CB13" s="35"/>
    </row>
    <row r="14" spans="1:80" ht="22.5" customHeight="1" x14ac:dyDescent="0.15">
      <c r="B14" s="43"/>
      <c r="C14" s="44"/>
      <c r="D14" s="45"/>
      <c r="E14" s="55"/>
      <c r="F14" s="58"/>
      <c r="G14" s="46"/>
      <c r="H14" s="46"/>
      <c r="I14" s="46"/>
      <c r="J14" s="46"/>
      <c r="K14" s="46"/>
      <c r="L14" s="46"/>
      <c r="M14" s="161"/>
      <c r="N14" s="161"/>
      <c r="O14" s="133"/>
      <c r="P14" s="129"/>
      <c r="Q14" s="64">
        <f t="shared" si="5"/>
        <v>0</v>
      </c>
      <c r="R14" s="46"/>
      <c r="S14" s="63">
        <f t="shared" si="6"/>
        <v>0</v>
      </c>
      <c r="T14" s="46"/>
      <c r="U14" s="63">
        <f t="shared" si="7"/>
        <v>0</v>
      </c>
      <c r="V14" s="46"/>
      <c r="W14" s="63">
        <f t="shared" si="8"/>
        <v>0</v>
      </c>
      <c r="X14" s="46"/>
      <c r="Y14" s="63">
        <f t="shared" si="9"/>
        <v>0</v>
      </c>
      <c r="Z14" s="46"/>
      <c r="AA14" s="63">
        <f t="shared" si="10"/>
        <v>0</v>
      </c>
      <c r="AB14" s="46"/>
      <c r="AC14" s="63">
        <f t="shared" si="11"/>
        <v>0</v>
      </c>
      <c r="AD14" s="46"/>
      <c r="AE14" s="63">
        <f t="shared" si="12"/>
        <v>0</v>
      </c>
      <c r="AF14" s="46"/>
      <c r="AG14" s="63">
        <f t="shared" si="13"/>
        <v>0</v>
      </c>
      <c r="AH14" s="46"/>
      <c r="AI14" s="63">
        <f t="shared" si="14"/>
        <v>0</v>
      </c>
      <c r="AJ14" s="46"/>
      <c r="AK14" s="63">
        <f t="shared" si="15"/>
        <v>0</v>
      </c>
      <c r="AL14" s="46"/>
      <c r="AM14" s="63">
        <f t="shared" si="16"/>
        <v>0</v>
      </c>
      <c r="AN14" s="46"/>
      <c r="AO14" s="63">
        <f t="shared" si="17"/>
        <v>0</v>
      </c>
      <c r="AP14" s="46"/>
      <c r="AQ14" s="63">
        <f t="shared" si="18"/>
        <v>0</v>
      </c>
      <c r="AR14" s="46"/>
      <c r="AS14" s="63">
        <f t="shared" si="19"/>
        <v>0</v>
      </c>
      <c r="AT14" s="46"/>
      <c r="AU14" s="63">
        <f t="shared" si="20"/>
        <v>0</v>
      </c>
      <c r="AV14" s="46"/>
      <c r="AW14" s="63">
        <f t="shared" si="21"/>
        <v>0</v>
      </c>
      <c r="AX14" s="46"/>
      <c r="AY14" s="63">
        <f t="shared" si="22"/>
        <v>0</v>
      </c>
      <c r="AZ14" s="66">
        <f t="shared" si="23"/>
        <v>0</v>
      </c>
      <c r="BA14" s="121" t="str">
        <f t="shared" si="0"/>
        <v/>
      </c>
      <c r="BB14" s="152"/>
      <c r="BC14" s="153"/>
      <c r="BD14" s="153"/>
      <c r="BE14" s="153"/>
      <c r="BF14" s="197"/>
      <c r="BG14" s="199">
        <f t="shared" si="1"/>
        <v>0</v>
      </c>
      <c r="BH14" s="155" t="str">
        <f t="shared" si="2"/>
        <v/>
      </c>
      <c r="BI14" s="115"/>
      <c r="BJ14" s="115"/>
      <c r="BK14" s="116"/>
      <c r="BL14" s="110"/>
      <c r="BM14" s="21"/>
      <c r="BN14" s="36"/>
      <c r="BO14" s="36"/>
      <c r="BP14" s="37"/>
      <c r="BQ14" s="21"/>
      <c r="BR14" s="37"/>
      <c r="BS14" s="47">
        <f t="shared" si="24"/>
        <v>0</v>
      </c>
      <c r="BT14" s="38">
        <f t="shared" ref="BT14:BT19" si="25">SUM(BN14,BR14)</f>
        <v>0</v>
      </c>
      <c r="BU14" s="36"/>
      <c r="BV14" s="37"/>
      <c r="BW14" s="93"/>
      <c r="BX14" s="94"/>
      <c r="BY14" s="52">
        <f t="shared" si="3"/>
        <v>0</v>
      </c>
      <c r="BZ14" s="38">
        <f t="shared" si="3"/>
        <v>0</v>
      </c>
      <c r="CA14" s="53">
        <f t="shared" si="4"/>
        <v>0</v>
      </c>
      <c r="CB14" s="35"/>
    </row>
    <row r="15" spans="1:80" ht="22.5" customHeight="1" x14ac:dyDescent="0.15">
      <c r="B15" s="43"/>
      <c r="C15" s="44"/>
      <c r="D15" s="45"/>
      <c r="E15" s="55"/>
      <c r="F15" s="58"/>
      <c r="G15" s="46"/>
      <c r="H15" s="46"/>
      <c r="I15" s="46"/>
      <c r="J15" s="46"/>
      <c r="K15" s="46"/>
      <c r="L15" s="46"/>
      <c r="M15" s="161"/>
      <c r="N15" s="161"/>
      <c r="O15" s="133"/>
      <c r="P15" s="129"/>
      <c r="Q15" s="64">
        <f t="shared" si="5"/>
        <v>0</v>
      </c>
      <c r="R15" s="46"/>
      <c r="S15" s="63">
        <f t="shared" si="6"/>
        <v>0</v>
      </c>
      <c r="T15" s="46"/>
      <c r="U15" s="63">
        <f t="shared" si="7"/>
        <v>0</v>
      </c>
      <c r="V15" s="46"/>
      <c r="W15" s="63">
        <f t="shared" si="8"/>
        <v>0</v>
      </c>
      <c r="X15" s="46"/>
      <c r="Y15" s="63">
        <f t="shared" si="9"/>
        <v>0</v>
      </c>
      <c r="Z15" s="46"/>
      <c r="AA15" s="63">
        <f t="shared" si="10"/>
        <v>0</v>
      </c>
      <c r="AB15" s="46"/>
      <c r="AC15" s="63">
        <f t="shared" si="11"/>
        <v>0</v>
      </c>
      <c r="AD15" s="46"/>
      <c r="AE15" s="63">
        <f t="shared" si="12"/>
        <v>0</v>
      </c>
      <c r="AF15" s="46"/>
      <c r="AG15" s="63">
        <f t="shared" si="13"/>
        <v>0</v>
      </c>
      <c r="AH15" s="46"/>
      <c r="AI15" s="63">
        <f t="shared" si="14"/>
        <v>0</v>
      </c>
      <c r="AJ15" s="46"/>
      <c r="AK15" s="63">
        <f t="shared" si="15"/>
        <v>0</v>
      </c>
      <c r="AL15" s="46"/>
      <c r="AM15" s="63">
        <f t="shared" si="16"/>
        <v>0</v>
      </c>
      <c r="AN15" s="46"/>
      <c r="AO15" s="63">
        <f t="shared" si="17"/>
        <v>0</v>
      </c>
      <c r="AP15" s="46"/>
      <c r="AQ15" s="63">
        <f t="shared" si="18"/>
        <v>0</v>
      </c>
      <c r="AR15" s="46"/>
      <c r="AS15" s="63">
        <f t="shared" si="19"/>
        <v>0</v>
      </c>
      <c r="AT15" s="46"/>
      <c r="AU15" s="63">
        <f t="shared" si="20"/>
        <v>0</v>
      </c>
      <c r="AV15" s="46"/>
      <c r="AW15" s="63">
        <f t="shared" si="21"/>
        <v>0</v>
      </c>
      <c r="AX15" s="46"/>
      <c r="AY15" s="63">
        <f t="shared" si="22"/>
        <v>0</v>
      </c>
      <c r="AZ15" s="66">
        <f t="shared" si="23"/>
        <v>0</v>
      </c>
      <c r="BA15" s="121" t="str">
        <f t="shared" si="0"/>
        <v/>
      </c>
      <c r="BB15" s="152"/>
      <c r="BC15" s="153"/>
      <c r="BD15" s="153"/>
      <c r="BE15" s="153"/>
      <c r="BF15" s="197"/>
      <c r="BG15" s="199">
        <f t="shared" si="1"/>
        <v>0</v>
      </c>
      <c r="BH15" s="155" t="str">
        <f t="shared" si="2"/>
        <v/>
      </c>
      <c r="BI15" s="115"/>
      <c r="BJ15" s="115"/>
      <c r="BK15" s="116"/>
      <c r="BL15" s="110"/>
      <c r="BM15" s="21"/>
      <c r="BN15" s="36"/>
      <c r="BO15" s="36"/>
      <c r="BP15" s="37"/>
      <c r="BQ15" s="21"/>
      <c r="BR15" s="37"/>
      <c r="BS15" s="47">
        <f t="shared" si="24"/>
        <v>0</v>
      </c>
      <c r="BT15" s="38">
        <f t="shared" si="25"/>
        <v>0</v>
      </c>
      <c r="BU15" s="36"/>
      <c r="BV15" s="37"/>
      <c r="BW15" s="93"/>
      <c r="BX15" s="94"/>
      <c r="BY15" s="52">
        <f t="shared" si="3"/>
        <v>0</v>
      </c>
      <c r="BZ15" s="38">
        <f t="shared" si="3"/>
        <v>0</v>
      </c>
      <c r="CA15" s="53">
        <f t="shared" si="4"/>
        <v>0</v>
      </c>
      <c r="CB15" s="35"/>
    </row>
    <row r="16" spans="1:80" ht="22.5" customHeight="1" x14ac:dyDescent="0.15">
      <c r="B16" s="43"/>
      <c r="C16" s="44"/>
      <c r="D16" s="45"/>
      <c r="E16" s="55"/>
      <c r="F16" s="58"/>
      <c r="G16" s="46"/>
      <c r="H16" s="46"/>
      <c r="I16" s="46"/>
      <c r="J16" s="46"/>
      <c r="K16" s="46"/>
      <c r="L16" s="46"/>
      <c r="M16" s="161"/>
      <c r="N16" s="161"/>
      <c r="O16" s="133"/>
      <c r="P16" s="129"/>
      <c r="Q16" s="64">
        <f t="shared" si="5"/>
        <v>0</v>
      </c>
      <c r="R16" s="46"/>
      <c r="S16" s="63">
        <f t="shared" si="6"/>
        <v>0</v>
      </c>
      <c r="T16" s="46"/>
      <c r="U16" s="63">
        <f t="shared" si="7"/>
        <v>0</v>
      </c>
      <c r="V16" s="46"/>
      <c r="W16" s="63">
        <f t="shared" si="8"/>
        <v>0</v>
      </c>
      <c r="X16" s="46"/>
      <c r="Y16" s="63">
        <f t="shared" si="9"/>
        <v>0</v>
      </c>
      <c r="Z16" s="46"/>
      <c r="AA16" s="63">
        <f t="shared" si="10"/>
        <v>0</v>
      </c>
      <c r="AB16" s="46"/>
      <c r="AC16" s="63">
        <f t="shared" si="11"/>
        <v>0</v>
      </c>
      <c r="AD16" s="46"/>
      <c r="AE16" s="63">
        <f t="shared" si="12"/>
        <v>0</v>
      </c>
      <c r="AF16" s="46"/>
      <c r="AG16" s="63">
        <f t="shared" si="13"/>
        <v>0</v>
      </c>
      <c r="AH16" s="46"/>
      <c r="AI16" s="63">
        <f t="shared" si="14"/>
        <v>0</v>
      </c>
      <c r="AJ16" s="46"/>
      <c r="AK16" s="63">
        <f t="shared" si="15"/>
        <v>0</v>
      </c>
      <c r="AL16" s="46"/>
      <c r="AM16" s="63">
        <f t="shared" si="16"/>
        <v>0</v>
      </c>
      <c r="AN16" s="46"/>
      <c r="AO16" s="63">
        <f t="shared" si="17"/>
        <v>0</v>
      </c>
      <c r="AP16" s="46"/>
      <c r="AQ16" s="63">
        <f t="shared" si="18"/>
        <v>0</v>
      </c>
      <c r="AR16" s="46"/>
      <c r="AS16" s="63">
        <f t="shared" si="19"/>
        <v>0</v>
      </c>
      <c r="AT16" s="46"/>
      <c r="AU16" s="63">
        <f t="shared" si="20"/>
        <v>0</v>
      </c>
      <c r="AV16" s="46"/>
      <c r="AW16" s="63">
        <f t="shared" si="21"/>
        <v>0</v>
      </c>
      <c r="AX16" s="46"/>
      <c r="AY16" s="63">
        <f t="shared" si="22"/>
        <v>0</v>
      </c>
      <c r="AZ16" s="66">
        <f t="shared" si="23"/>
        <v>0</v>
      </c>
      <c r="BA16" s="121" t="str">
        <f t="shared" si="0"/>
        <v/>
      </c>
      <c r="BB16" s="152"/>
      <c r="BC16" s="153"/>
      <c r="BD16" s="153"/>
      <c r="BE16" s="153"/>
      <c r="BF16" s="197"/>
      <c r="BG16" s="199">
        <f t="shared" si="1"/>
        <v>0</v>
      </c>
      <c r="BH16" s="155" t="str">
        <f t="shared" si="2"/>
        <v/>
      </c>
      <c r="BI16" s="115"/>
      <c r="BJ16" s="115"/>
      <c r="BK16" s="116"/>
      <c r="BL16" s="110"/>
      <c r="BM16" s="21"/>
      <c r="BN16" s="36"/>
      <c r="BO16" s="36"/>
      <c r="BP16" s="37"/>
      <c r="BQ16" s="21"/>
      <c r="BR16" s="37"/>
      <c r="BS16" s="47">
        <f t="shared" si="24"/>
        <v>0</v>
      </c>
      <c r="BT16" s="38">
        <f t="shared" si="25"/>
        <v>0</v>
      </c>
      <c r="BU16" s="36"/>
      <c r="BV16" s="37"/>
      <c r="BW16" s="93"/>
      <c r="BX16" s="94"/>
      <c r="BY16" s="52">
        <f t="shared" si="3"/>
        <v>0</v>
      </c>
      <c r="BZ16" s="38">
        <f t="shared" si="3"/>
        <v>0</v>
      </c>
      <c r="CA16" s="53">
        <f t="shared" si="4"/>
        <v>0</v>
      </c>
      <c r="CB16" s="35"/>
    </row>
    <row r="17" spans="2:80" ht="22.5" customHeight="1" x14ac:dyDescent="0.15">
      <c r="B17" s="43"/>
      <c r="C17" s="44"/>
      <c r="D17" s="45"/>
      <c r="E17" s="55"/>
      <c r="F17" s="58"/>
      <c r="G17" s="46"/>
      <c r="H17" s="46"/>
      <c r="I17" s="46"/>
      <c r="J17" s="46"/>
      <c r="K17" s="46"/>
      <c r="L17" s="46"/>
      <c r="M17" s="161"/>
      <c r="N17" s="161"/>
      <c r="O17" s="133"/>
      <c r="P17" s="129"/>
      <c r="Q17" s="64">
        <f t="shared" si="5"/>
        <v>0</v>
      </c>
      <c r="R17" s="46"/>
      <c r="S17" s="63">
        <f t="shared" si="6"/>
        <v>0</v>
      </c>
      <c r="T17" s="46"/>
      <c r="U17" s="63">
        <f t="shared" si="7"/>
        <v>0</v>
      </c>
      <c r="V17" s="46"/>
      <c r="W17" s="63">
        <f t="shared" si="8"/>
        <v>0</v>
      </c>
      <c r="X17" s="46"/>
      <c r="Y17" s="63">
        <f t="shared" si="9"/>
        <v>0</v>
      </c>
      <c r="Z17" s="46"/>
      <c r="AA17" s="63">
        <f t="shared" si="10"/>
        <v>0</v>
      </c>
      <c r="AB17" s="46"/>
      <c r="AC17" s="63">
        <f t="shared" si="11"/>
        <v>0</v>
      </c>
      <c r="AD17" s="46"/>
      <c r="AE17" s="63">
        <f t="shared" si="12"/>
        <v>0</v>
      </c>
      <c r="AF17" s="46"/>
      <c r="AG17" s="63">
        <f t="shared" si="13"/>
        <v>0</v>
      </c>
      <c r="AH17" s="46"/>
      <c r="AI17" s="63">
        <f t="shared" si="14"/>
        <v>0</v>
      </c>
      <c r="AJ17" s="46"/>
      <c r="AK17" s="63">
        <f t="shared" si="15"/>
        <v>0</v>
      </c>
      <c r="AL17" s="46"/>
      <c r="AM17" s="63">
        <f t="shared" si="16"/>
        <v>0</v>
      </c>
      <c r="AN17" s="46"/>
      <c r="AO17" s="63">
        <f t="shared" si="17"/>
        <v>0</v>
      </c>
      <c r="AP17" s="46"/>
      <c r="AQ17" s="63">
        <f t="shared" si="18"/>
        <v>0</v>
      </c>
      <c r="AR17" s="46"/>
      <c r="AS17" s="63">
        <f t="shared" si="19"/>
        <v>0</v>
      </c>
      <c r="AT17" s="46"/>
      <c r="AU17" s="63">
        <f t="shared" si="20"/>
        <v>0</v>
      </c>
      <c r="AV17" s="46"/>
      <c r="AW17" s="63">
        <f t="shared" si="21"/>
        <v>0</v>
      </c>
      <c r="AX17" s="46"/>
      <c r="AY17" s="63">
        <f t="shared" si="22"/>
        <v>0</v>
      </c>
      <c r="AZ17" s="66">
        <f t="shared" si="23"/>
        <v>0</v>
      </c>
      <c r="BA17" s="121" t="str">
        <f t="shared" si="0"/>
        <v/>
      </c>
      <c r="BB17" s="152"/>
      <c r="BC17" s="153"/>
      <c r="BD17" s="153"/>
      <c r="BE17" s="153"/>
      <c r="BF17" s="197"/>
      <c r="BG17" s="199">
        <f t="shared" si="1"/>
        <v>0</v>
      </c>
      <c r="BH17" s="155" t="str">
        <f t="shared" si="2"/>
        <v/>
      </c>
      <c r="BI17" s="115"/>
      <c r="BJ17" s="115"/>
      <c r="BK17" s="116"/>
      <c r="BL17" s="110"/>
      <c r="BM17" s="21"/>
      <c r="BN17" s="36"/>
      <c r="BO17" s="36"/>
      <c r="BP17" s="37"/>
      <c r="BQ17" s="21"/>
      <c r="BR17" s="37"/>
      <c r="BS17" s="47">
        <f t="shared" si="24"/>
        <v>0</v>
      </c>
      <c r="BT17" s="38">
        <f t="shared" si="25"/>
        <v>0</v>
      </c>
      <c r="BU17" s="36"/>
      <c r="BV17" s="37"/>
      <c r="BW17" s="93"/>
      <c r="BX17" s="94"/>
      <c r="BY17" s="52">
        <f t="shared" si="3"/>
        <v>0</v>
      </c>
      <c r="BZ17" s="38">
        <f t="shared" si="3"/>
        <v>0</v>
      </c>
      <c r="CA17" s="53">
        <f t="shared" si="4"/>
        <v>0</v>
      </c>
      <c r="CB17" s="35"/>
    </row>
    <row r="18" spans="2:80" ht="22.5" customHeight="1" x14ac:dyDescent="0.15">
      <c r="B18" s="43"/>
      <c r="C18" s="44"/>
      <c r="D18" s="45"/>
      <c r="E18" s="55"/>
      <c r="F18" s="58"/>
      <c r="G18" s="46"/>
      <c r="H18" s="46"/>
      <c r="I18" s="46"/>
      <c r="J18" s="46"/>
      <c r="K18" s="46"/>
      <c r="L18" s="46"/>
      <c r="M18" s="161"/>
      <c r="N18" s="161"/>
      <c r="O18" s="133"/>
      <c r="P18" s="129"/>
      <c r="Q18" s="64">
        <f t="shared" si="5"/>
        <v>0</v>
      </c>
      <c r="R18" s="46"/>
      <c r="S18" s="63">
        <f t="shared" si="6"/>
        <v>0</v>
      </c>
      <c r="T18" s="46"/>
      <c r="U18" s="63">
        <f t="shared" si="7"/>
        <v>0</v>
      </c>
      <c r="V18" s="46"/>
      <c r="W18" s="63">
        <f t="shared" si="8"/>
        <v>0</v>
      </c>
      <c r="X18" s="46"/>
      <c r="Y18" s="63">
        <f t="shared" si="9"/>
        <v>0</v>
      </c>
      <c r="Z18" s="46"/>
      <c r="AA18" s="63">
        <f t="shared" si="10"/>
        <v>0</v>
      </c>
      <c r="AB18" s="46"/>
      <c r="AC18" s="63">
        <f t="shared" si="11"/>
        <v>0</v>
      </c>
      <c r="AD18" s="46"/>
      <c r="AE18" s="63">
        <f t="shared" si="12"/>
        <v>0</v>
      </c>
      <c r="AF18" s="46"/>
      <c r="AG18" s="63">
        <f t="shared" si="13"/>
        <v>0</v>
      </c>
      <c r="AH18" s="46"/>
      <c r="AI18" s="63">
        <f t="shared" si="14"/>
        <v>0</v>
      </c>
      <c r="AJ18" s="46"/>
      <c r="AK18" s="63">
        <f t="shared" si="15"/>
        <v>0</v>
      </c>
      <c r="AL18" s="46"/>
      <c r="AM18" s="63">
        <f t="shared" si="16"/>
        <v>0</v>
      </c>
      <c r="AN18" s="46"/>
      <c r="AO18" s="63">
        <f t="shared" si="17"/>
        <v>0</v>
      </c>
      <c r="AP18" s="46"/>
      <c r="AQ18" s="63">
        <f t="shared" si="18"/>
        <v>0</v>
      </c>
      <c r="AR18" s="46"/>
      <c r="AS18" s="63">
        <f t="shared" si="19"/>
        <v>0</v>
      </c>
      <c r="AT18" s="46"/>
      <c r="AU18" s="63">
        <f t="shared" si="20"/>
        <v>0</v>
      </c>
      <c r="AV18" s="46"/>
      <c r="AW18" s="63">
        <f t="shared" si="21"/>
        <v>0</v>
      </c>
      <c r="AX18" s="46"/>
      <c r="AY18" s="63">
        <f t="shared" si="22"/>
        <v>0</v>
      </c>
      <c r="AZ18" s="66">
        <f t="shared" si="23"/>
        <v>0</v>
      </c>
      <c r="BA18" s="121" t="str">
        <f t="shared" si="0"/>
        <v/>
      </c>
      <c r="BB18" s="152"/>
      <c r="BC18" s="153"/>
      <c r="BD18" s="153"/>
      <c r="BE18" s="153"/>
      <c r="BF18" s="197"/>
      <c r="BG18" s="199">
        <f t="shared" si="1"/>
        <v>0</v>
      </c>
      <c r="BH18" s="155" t="str">
        <f t="shared" si="2"/>
        <v/>
      </c>
      <c r="BI18" s="115"/>
      <c r="BJ18" s="115"/>
      <c r="BK18" s="116"/>
      <c r="BL18" s="110"/>
      <c r="BM18" s="21"/>
      <c r="BN18" s="36"/>
      <c r="BO18" s="36"/>
      <c r="BP18" s="37"/>
      <c r="BQ18" s="21"/>
      <c r="BR18" s="37"/>
      <c r="BS18" s="47">
        <f t="shared" si="24"/>
        <v>0</v>
      </c>
      <c r="BT18" s="38">
        <f t="shared" si="25"/>
        <v>0</v>
      </c>
      <c r="BU18" s="36"/>
      <c r="BV18" s="37"/>
      <c r="BW18" s="93"/>
      <c r="BX18" s="94"/>
      <c r="BY18" s="52">
        <f t="shared" si="3"/>
        <v>0</v>
      </c>
      <c r="BZ18" s="38">
        <f t="shared" si="3"/>
        <v>0</v>
      </c>
      <c r="CA18" s="53">
        <f t="shared" si="4"/>
        <v>0</v>
      </c>
      <c r="CB18" s="35"/>
    </row>
    <row r="19" spans="2:80" ht="22.5" customHeight="1" thickBot="1" x14ac:dyDescent="0.2">
      <c r="B19" s="67"/>
      <c r="C19" s="68"/>
      <c r="D19" s="69"/>
      <c r="E19" s="70"/>
      <c r="F19" s="71"/>
      <c r="G19" s="72"/>
      <c r="H19" s="72"/>
      <c r="I19" s="72"/>
      <c r="J19" s="72"/>
      <c r="K19" s="72"/>
      <c r="L19" s="72"/>
      <c r="M19" s="162"/>
      <c r="N19" s="162"/>
      <c r="O19" s="134"/>
      <c r="P19" s="130"/>
      <c r="Q19" s="73">
        <f t="shared" si="5"/>
        <v>0</v>
      </c>
      <c r="R19" s="72"/>
      <c r="S19" s="74">
        <f t="shared" si="6"/>
        <v>0</v>
      </c>
      <c r="T19" s="72"/>
      <c r="U19" s="74">
        <f t="shared" si="7"/>
        <v>0</v>
      </c>
      <c r="V19" s="72"/>
      <c r="W19" s="74">
        <f t="shared" si="8"/>
        <v>0</v>
      </c>
      <c r="X19" s="72"/>
      <c r="Y19" s="74">
        <f t="shared" si="9"/>
        <v>0</v>
      </c>
      <c r="Z19" s="72"/>
      <c r="AA19" s="74">
        <f t="shared" si="10"/>
        <v>0</v>
      </c>
      <c r="AB19" s="72"/>
      <c r="AC19" s="74">
        <f t="shared" si="11"/>
        <v>0</v>
      </c>
      <c r="AD19" s="72"/>
      <c r="AE19" s="74">
        <f t="shared" si="12"/>
        <v>0</v>
      </c>
      <c r="AF19" s="72"/>
      <c r="AG19" s="74">
        <f t="shared" si="13"/>
        <v>0</v>
      </c>
      <c r="AH19" s="72"/>
      <c r="AI19" s="74">
        <f t="shared" si="14"/>
        <v>0</v>
      </c>
      <c r="AJ19" s="72"/>
      <c r="AK19" s="74">
        <f t="shared" si="15"/>
        <v>0</v>
      </c>
      <c r="AL19" s="72"/>
      <c r="AM19" s="74">
        <f t="shared" si="16"/>
        <v>0</v>
      </c>
      <c r="AN19" s="72"/>
      <c r="AO19" s="74">
        <f t="shared" si="17"/>
        <v>0</v>
      </c>
      <c r="AP19" s="72"/>
      <c r="AQ19" s="74">
        <f t="shared" si="18"/>
        <v>0</v>
      </c>
      <c r="AR19" s="72"/>
      <c r="AS19" s="74">
        <f t="shared" si="19"/>
        <v>0</v>
      </c>
      <c r="AT19" s="72"/>
      <c r="AU19" s="74">
        <f t="shared" si="20"/>
        <v>0</v>
      </c>
      <c r="AV19" s="72"/>
      <c r="AW19" s="74">
        <f t="shared" si="21"/>
        <v>0</v>
      </c>
      <c r="AX19" s="72"/>
      <c r="AY19" s="74">
        <f t="shared" si="22"/>
        <v>0</v>
      </c>
      <c r="AZ19" s="75">
        <f t="shared" si="23"/>
        <v>0</v>
      </c>
      <c r="BA19" s="121" t="str">
        <f t="shared" si="0"/>
        <v/>
      </c>
      <c r="BB19" s="152"/>
      <c r="BC19" s="153"/>
      <c r="BD19" s="153"/>
      <c r="BE19" s="153"/>
      <c r="BF19" s="197"/>
      <c r="BG19" s="199">
        <f t="shared" si="1"/>
        <v>0</v>
      </c>
      <c r="BH19" s="155" t="str">
        <f t="shared" si="2"/>
        <v/>
      </c>
      <c r="BI19" s="115"/>
      <c r="BJ19" s="115"/>
      <c r="BK19" s="116"/>
      <c r="BL19" s="111"/>
      <c r="BM19" s="76"/>
      <c r="BN19" s="77"/>
      <c r="BO19" s="77"/>
      <c r="BP19" s="78"/>
      <c r="BQ19" s="76"/>
      <c r="BR19" s="78"/>
      <c r="BS19" s="79">
        <f t="shared" si="24"/>
        <v>0</v>
      </c>
      <c r="BT19" s="80">
        <f t="shared" si="25"/>
        <v>0</v>
      </c>
      <c r="BU19" s="97"/>
      <c r="BV19" s="98"/>
      <c r="BW19" s="95"/>
      <c r="BX19" s="96"/>
      <c r="BY19" s="81">
        <f t="shared" si="3"/>
        <v>0</v>
      </c>
      <c r="BZ19" s="80">
        <f t="shared" si="3"/>
        <v>0</v>
      </c>
      <c r="CA19" s="82">
        <f t="shared" si="4"/>
        <v>0</v>
      </c>
      <c r="CB19" s="83"/>
    </row>
    <row r="20" spans="2:80" ht="22.5" customHeight="1" thickTop="1" thickBot="1" x14ac:dyDescent="0.2">
      <c r="B20" s="205" t="s">
        <v>84</v>
      </c>
      <c r="C20" s="206"/>
      <c r="D20" s="206"/>
      <c r="E20" s="206"/>
      <c r="F20" s="90"/>
      <c r="G20" s="91"/>
      <c r="H20" s="91"/>
      <c r="I20" s="91"/>
      <c r="J20" s="91"/>
      <c r="K20" s="91"/>
      <c r="L20" s="91"/>
      <c r="M20" s="163"/>
      <c r="N20" s="163"/>
      <c r="O20" s="117"/>
      <c r="P20" s="92"/>
      <c r="Q20" s="92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117"/>
      <c r="BL20" s="112">
        <f>SUM(BL12:BL19)</f>
        <v>0</v>
      </c>
      <c r="BM20" s="84">
        <f t="shared" ref="BM20:BR20" si="26">SUM(BM12:BM19)</f>
        <v>0</v>
      </c>
      <c r="BN20" s="85">
        <f t="shared" si="26"/>
        <v>0</v>
      </c>
      <c r="BO20" s="85">
        <f t="shared" si="26"/>
        <v>0</v>
      </c>
      <c r="BP20" s="86">
        <f t="shared" si="26"/>
        <v>0</v>
      </c>
      <c r="BQ20" s="84">
        <f t="shared" si="26"/>
        <v>0</v>
      </c>
      <c r="BR20" s="86">
        <f t="shared" si="26"/>
        <v>0</v>
      </c>
      <c r="BS20" s="84">
        <f>SUM(BM20,BR20)</f>
        <v>0</v>
      </c>
      <c r="BT20" s="85">
        <f>SUM(BN20,BR20)</f>
        <v>0</v>
      </c>
      <c r="BU20" s="86">
        <f>SUM(BU12:BU19)</f>
        <v>0</v>
      </c>
      <c r="BV20" s="86">
        <f>SUM(BV12:BV19)</f>
        <v>0</v>
      </c>
      <c r="BW20" s="85"/>
      <c r="BX20" s="85"/>
      <c r="BY20" s="87">
        <f>SUM(BS20,BU20,BW20)</f>
        <v>0</v>
      </c>
      <c r="BZ20" s="85">
        <f>SUM(BT20,BV20,BX20)</f>
        <v>0</v>
      </c>
      <c r="CA20" s="88">
        <f>SUM(BO20,BR20,BV20,BX20)</f>
        <v>0</v>
      </c>
      <c r="CB20" s="89"/>
    </row>
    <row r="21" spans="2:80" s="29" customFormat="1" ht="13.5" customHeight="1" x14ac:dyDescent="0.15">
      <c r="B21" s="24"/>
      <c r="C21" s="24"/>
      <c r="D21" s="25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</row>
    <row r="22" spans="2:80" s="29" customFormat="1" ht="13.5" customHeight="1" x14ac:dyDescent="0.15">
      <c r="B22" s="24"/>
      <c r="C22" s="24"/>
      <c r="D22" s="30"/>
      <c r="E22" s="26"/>
      <c r="F22" s="31"/>
      <c r="G22" s="24"/>
      <c r="H22" s="24"/>
      <c r="I22" s="31"/>
      <c r="J22" s="31"/>
      <c r="K22" s="24"/>
      <c r="L22" s="31"/>
      <c r="M22" s="31"/>
      <c r="N22" s="31"/>
      <c r="O22" s="31"/>
      <c r="P22" s="31"/>
      <c r="Q22" s="31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31"/>
      <c r="AL22" s="24"/>
      <c r="AM22" s="31"/>
      <c r="AN22" s="24"/>
      <c r="AO22" s="24"/>
      <c r="AP22" s="24"/>
      <c r="AQ22" s="31"/>
      <c r="AR22" s="31"/>
      <c r="AS22" s="31"/>
      <c r="AT22" s="24"/>
      <c r="AU22" s="31"/>
      <c r="AV22" s="24"/>
      <c r="AW22" s="31"/>
      <c r="AX22" s="24"/>
      <c r="AY22" s="31"/>
      <c r="AZ22" s="31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</sheetData>
  <autoFilter ref="B11:CB11"/>
  <mergeCells count="94">
    <mergeCell ref="A3:A11"/>
    <mergeCell ref="CB3:CB9"/>
    <mergeCell ref="F4:O5"/>
    <mergeCell ref="P4:BH5"/>
    <mergeCell ref="BI4:BK5"/>
    <mergeCell ref="BL4:BT5"/>
    <mergeCell ref="BU4:BX5"/>
    <mergeCell ref="BY4:CA5"/>
    <mergeCell ref="Z6:AA8"/>
    <mergeCell ref="N7:N9"/>
    <mergeCell ref="O7:O9"/>
    <mergeCell ref="P7:Q8"/>
    <mergeCell ref="R7:S8"/>
    <mergeCell ref="F6:G6"/>
    <mergeCell ref="Z9:Z10"/>
    <mergeCell ref="P3:BA3"/>
    <mergeCell ref="BL3:CA3"/>
    <mergeCell ref="H6:O6"/>
    <mergeCell ref="P6:U6"/>
    <mergeCell ref="V6:W8"/>
    <mergeCell ref="X6:Y8"/>
    <mergeCell ref="BL7:BL10"/>
    <mergeCell ref="T7:U8"/>
    <mergeCell ref="AJ7:AK8"/>
    <mergeCell ref="AL7:AM8"/>
    <mergeCell ref="AP7:AQ8"/>
    <mergeCell ref="AT7:AU8"/>
    <mergeCell ref="AX7:AY8"/>
    <mergeCell ref="AB6:AC8"/>
    <mergeCell ref="F3:O3"/>
    <mergeCell ref="AF6:AG8"/>
    <mergeCell ref="I7:I9"/>
    <mergeCell ref="J7:J9"/>
    <mergeCell ref="K7:K9"/>
    <mergeCell ref="L7:L9"/>
    <mergeCell ref="M7:M9"/>
    <mergeCell ref="BN7:BN10"/>
    <mergeCell ref="BP7:BP9"/>
    <mergeCell ref="AR6:AS8"/>
    <mergeCell ref="BJ8:BJ10"/>
    <mergeCell ref="BP6:BR6"/>
    <mergeCell ref="BK6:BK10"/>
    <mergeCell ref="BL6:BO6"/>
    <mergeCell ref="BI6:BI10"/>
    <mergeCell ref="BG8:BG10"/>
    <mergeCell ref="BC8:BD8"/>
    <mergeCell ref="BA6:BA10"/>
    <mergeCell ref="BB6:BG7"/>
    <mergeCell ref="BH6:BH10"/>
    <mergeCell ref="AV7:AW8"/>
    <mergeCell ref="AV9:AV10"/>
    <mergeCell ref="BF8:BF9"/>
    <mergeCell ref="BB8:BB9"/>
    <mergeCell ref="P9:P10"/>
    <mergeCell ref="R9:R10"/>
    <mergeCell ref="T9:T10"/>
    <mergeCell ref="V9:V10"/>
    <mergeCell ref="X9:X10"/>
    <mergeCell ref="AD6:AE8"/>
    <mergeCell ref="AH6:AI8"/>
    <mergeCell ref="AN6:AO8"/>
    <mergeCell ref="AB9:AB10"/>
    <mergeCell ref="AZ6:AZ10"/>
    <mergeCell ref="CA8:CA10"/>
    <mergeCell ref="BS7:BS10"/>
    <mergeCell ref="BT7:BT10"/>
    <mergeCell ref="BY6:BY8"/>
    <mergeCell ref="BZ6:BZ8"/>
    <mergeCell ref="BS6:BT6"/>
    <mergeCell ref="BU6:BV8"/>
    <mergeCell ref="BW6:BX8"/>
    <mergeCell ref="BV9:BV10"/>
    <mergeCell ref="BW9:BW10"/>
    <mergeCell ref="BX9:BX10"/>
    <mergeCell ref="BU9:BU10"/>
    <mergeCell ref="BE8:BE9"/>
    <mergeCell ref="BQ7:BQ10"/>
    <mergeCell ref="BR7:BR10"/>
    <mergeCell ref="B20:E20"/>
    <mergeCell ref="AR9:AR10"/>
    <mergeCell ref="AT9:AT10"/>
    <mergeCell ref="AX9:AX10"/>
    <mergeCell ref="BO9:BO10"/>
    <mergeCell ref="AF9:AF10"/>
    <mergeCell ref="AH9:AH10"/>
    <mergeCell ref="AJ9:AJ10"/>
    <mergeCell ref="AL9:AL10"/>
    <mergeCell ref="AN9:AN10"/>
    <mergeCell ref="AP9:AP10"/>
    <mergeCell ref="BM7:BM10"/>
    <mergeCell ref="AD9:AD10"/>
    <mergeCell ref="F7:F9"/>
    <mergeCell ref="G7:G9"/>
    <mergeCell ref="H7:H9"/>
  </mergeCells>
  <phoneticPr fontId="2"/>
  <pageMargins left="0.43307086614173229" right="0.19685039370078741" top="0.59055118110236227" bottom="0.35433070866141736" header="0.19685039370078741" footer="0.19685039370078741"/>
  <pageSetup paperSize="8" scale="70" fitToHeight="2" pageOrder="overThenDown" orientation="landscape" r:id="rId1"/>
  <headerFooter alignWithMargins="0">
    <oddFooter>&amp;R&amp;9&amp;F　　&amp;D　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B22"/>
  <sheetViews>
    <sheetView zoomScale="90" zoomScaleNormal="90" zoomScaleSheetLayoutView="10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L25" sqref="L25"/>
    </sheetView>
  </sheetViews>
  <sheetFormatPr defaultRowHeight="13.5" x14ac:dyDescent="0.15"/>
  <cols>
    <col min="1" max="1" width="2.625" customWidth="1"/>
    <col min="2" max="2" width="4.625" style="15" customWidth="1"/>
    <col min="3" max="3" width="9.5" style="15" customWidth="1"/>
    <col min="4" max="4" width="9.625" style="16" customWidth="1"/>
    <col min="5" max="5" width="9.625" style="17" customWidth="1"/>
    <col min="6" max="6" width="5.625" style="18" customWidth="1"/>
    <col min="7" max="8" width="5.625" style="15" customWidth="1"/>
    <col min="9" max="10" width="5.625" style="18" customWidth="1"/>
    <col min="11" max="11" width="5.625" style="15" customWidth="1"/>
    <col min="12" max="15" width="5.625" style="18" customWidth="1"/>
    <col min="16" max="17" width="5.5" style="18" customWidth="1"/>
    <col min="18" max="36" width="5.5" style="15" customWidth="1"/>
    <col min="37" max="37" width="5.5" style="18" customWidth="1"/>
    <col min="38" max="38" width="5.5" style="15" customWidth="1"/>
    <col min="39" max="39" width="5.5" style="18" customWidth="1"/>
    <col min="40" max="42" width="5.5" style="15" customWidth="1"/>
    <col min="43" max="45" width="5.5" style="18" customWidth="1"/>
    <col min="46" max="46" width="5.5" style="15" customWidth="1"/>
    <col min="47" max="47" width="5.5" style="18" customWidth="1"/>
    <col min="48" max="48" width="5.5" style="15" customWidth="1"/>
    <col min="49" max="49" width="5.5" style="18" customWidth="1"/>
    <col min="50" max="50" width="5.5" style="15" customWidth="1"/>
    <col min="51" max="51" width="5.5" style="18" customWidth="1"/>
    <col min="52" max="52" width="6.25" style="18" customWidth="1"/>
    <col min="53" max="60" width="6.25" style="15" customWidth="1"/>
    <col min="61" max="63" width="7.875" style="15" customWidth="1"/>
    <col min="64" max="64" width="6.25" style="22" customWidth="1"/>
    <col min="65" max="65" width="10.625" style="22" customWidth="1"/>
    <col min="66" max="66" width="10.5" style="1" customWidth="1"/>
    <col min="67" max="67" width="10.625" style="1" customWidth="1"/>
    <col min="68" max="68" width="6.25" style="22" customWidth="1"/>
    <col min="69" max="69" width="10.75" style="22" customWidth="1"/>
    <col min="70" max="70" width="10.75" style="1" customWidth="1"/>
    <col min="71" max="71" width="10.75" style="22" customWidth="1"/>
    <col min="72" max="72" width="10.75" style="1" customWidth="1"/>
    <col min="73" max="76" width="9.5" style="1" customWidth="1"/>
    <col min="77" max="77" width="10.875" style="22" customWidth="1"/>
    <col min="78" max="79" width="10.875" style="1" customWidth="1"/>
    <col min="80" max="80" width="10" style="23" customWidth="1"/>
  </cols>
  <sheetData>
    <row r="1" spans="1:80" ht="24" x14ac:dyDescent="0.15">
      <c r="B1" s="194" t="s">
        <v>59</v>
      </c>
      <c r="C1" s="118"/>
      <c r="D1" s="3"/>
      <c r="E1" s="4"/>
      <c r="F1" s="6"/>
      <c r="G1" s="2"/>
      <c r="H1" s="2"/>
      <c r="I1" s="6"/>
      <c r="J1" s="6"/>
      <c r="K1" s="2"/>
      <c r="L1" s="6"/>
      <c r="M1" s="6"/>
      <c r="N1" s="6"/>
      <c r="O1" s="6"/>
      <c r="P1" s="6"/>
      <c r="Q1" s="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6"/>
      <c r="AL1" s="2"/>
      <c r="AM1" s="6"/>
      <c r="AN1" s="2"/>
      <c r="AO1" s="2"/>
      <c r="AP1" s="2"/>
      <c r="AQ1" s="6"/>
      <c r="AR1" s="6"/>
      <c r="AS1" s="6"/>
      <c r="AT1" s="2"/>
      <c r="AU1" s="6"/>
      <c r="AV1" s="2"/>
      <c r="AW1" s="6"/>
      <c r="AX1" s="2"/>
      <c r="AY1" s="6"/>
      <c r="AZ1" s="6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19"/>
      <c r="BO1" s="19"/>
      <c r="BP1" s="2"/>
      <c r="BQ1" s="2"/>
      <c r="BR1" s="19"/>
      <c r="BS1" s="2"/>
      <c r="BT1" s="19"/>
      <c r="BU1" s="19"/>
      <c r="BV1" s="19"/>
      <c r="BW1" s="19"/>
      <c r="BX1" s="19"/>
      <c r="BY1" s="2"/>
      <c r="BZ1" s="19"/>
      <c r="CA1" s="19"/>
      <c r="CB1" s="20"/>
    </row>
    <row r="2" spans="1:80" ht="24.75" thickBot="1" x14ac:dyDescent="0.2">
      <c r="B2" s="195" t="s">
        <v>77</v>
      </c>
      <c r="C2" s="22"/>
      <c r="D2" s="135"/>
      <c r="E2" s="136"/>
      <c r="F2" s="137"/>
      <c r="G2" s="138"/>
      <c r="H2" s="22"/>
      <c r="I2" s="22"/>
      <c r="J2" s="22"/>
      <c r="K2" s="2"/>
      <c r="L2" s="2"/>
      <c r="M2" s="2"/>
      <c r="N2" s="2"/>
      <c r="O2" s="2"/>
      <c r="P2" s="6"/>
      <c r="Q2" s="6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0" ht="36" customHeight="1" thickBot="1" x14ac:dyDescent="0.2">
      <c r="A3" s="352" t="s">
        <v>85</v>
      </c>
      <c r="B3" s="7"/>
      <c r="C3" s="9"/>
      <c r="D3" s="8"/>
      <c r="E3" s="32"/>
      <c r="F3" s="312" t="s">
        <v>12</v>
      </c>
      <c r="G3" s="294"/>
      <c r="H3" s="294"/>
      <c r="I3" s="294"/>
      <c r="J3" s="294"/>
      <c r="K3" s="294"/>
      <c r="L3" s="294"/>
      <c r="M3" s="294"/>
      <c r="N3" s="294"/>
      <c r="O3" s="313"/>
      <c r="P3" s="294" t="s">
        <v>13</v>
      </c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106"/>
      <c r="BC3" s="106"/>
      <c r="BD3" s="106"/>
      <c r="BE3" s="106"/>
      <c r="BF3" s="106"/>
      <c r="BG3" s="106"/>
      <c r="BH3" s="106"/>
      <c r="BI3" s="106"/>
      <c r="BJ3" s="106"/>
      <c r="BK3" s="108"/>
      <c r="BL3" s="295" t="s">
        <v>81</v>
      </c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7"/>
      <c r="CB3" s="314" t="s">
        <v>3</v>
      </c>
    </row>
    <row r="4" spans="1:80" ht="18" customHeight="1" x14ac:dyDescent="0.15">
      <c r="A4" s="352"/>
      <c r="B4" s="10"/>
      <c r="C4" s="13"/>
      <c r="D4" s="12"/>
      <c r="E4" s="33"/>
      <c r="F4" s="316" t="s">
        <v>24</v>
      </c>
      <c r="G4" s="317"/>
      <c r="H4" s="317"/>
      <c r="I4" s="317"/>
      <c r="J4" s="317"/>
      <c r="K4" s="317"/>
      <c r="L4" s="317"/>
      <c r="M4" s="317"/>
      <c r="N4" s="317"/>
      <c r="O4" s="317"/>
      <c r="P4" s="316" t="s">
        <v>39</v>
      </c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20"/>
      <c r="BI4" s="322" t="s">
        <v>68</v>
      </c>
      <c r="BJ4" s="323"/>
      <c r="BK4" s="324"/>
      <c r="BL4" s="328" t="s">
        <v>28</v>
      </c>
      <c r="BM4" s="329"/>
      <c r="BN4" s="329"/>
      <c r="BO4" s="329"/>
      <c r="BP4" s="329"/>
      <c r="BQ4" s="329"/>
      <c r="BR4" s="329"/>
      <c r="BS4" s="329"/>
      <c r="BT4" s="330"/>
      <c r="BU4" s="334" t="s">
        <v>7</v>
      </c>
      <c r="BV4" s="335"/>
      <c r="BW4" s="335"/>
      <c r="BX4" s="335"/>
      <c r="BY4" s="338" t="s">
        <v>6</v>
      </c>
      <c r="BZ4" s="339"/>
      <c r="CA4" s="340"/>
      <c r="CB4" s="315"/>
    </row>
    <row r="5" spans="1:80" ht="18" customHeight="1" x14ac:dyDescent="0.15">
      <c r="A5" s="352"/>
      <c r="B5" s="10"/>
      <c r="C5" s="13"/>
      <c r="D5" s="12"/>
      <c r="E5" s="33"/>
      <c r="F5" s="318"/>
      <c r="G5" s="319"/>
      <c r="H5" s="319"/>
      <c r="I5" s="319"/>
      <c r="J5" s="319"/>
      <c r="K5" s="319"/>
      <c r="L5" s="319"/>
      <c r="M5" s="319"/>
      <c r="N5" s="319"/>
      <c r="O5" s="319"/>
      <c r="P5" s="318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21"/>
      <c r="BI5" s="325"/>
      <c r="BJ5" s="326"/>
      <c r="BK5" s="327"/>
      <c r="BL5" s="331"/>
      <c r="BM5" s="332"/>
      <c r="BN5" s="332"/>
      <c r="BO5" s="332"/>
      <c r="BP5" s="332"/>
      <c r="BQ5" s="332"/>
      <c r="BR5" s="332"/>
      <c r="BS5" s="332"/>
      <c r="BT5" s="333"/>
      <c r="BU5" s="336"/>
      <c r="BV5" s="337"/>
      <c r="BW5" s="337"/>
      <c r="BX5" s="337"/>
      <c r="BY5" s="341"/>
      <c r="BZ5" s="342"/>
      <c r="CA5" s="343"/>
      <c r="CB5" s="315"/>
    </row>
    <row r="6" spans="1:80" ht="18" customHeight="1" x14ac:dyDescent="0.15">
      <c r="A6" s="352"/>
      <c r="B6" s="10" t="s">
        <v>0</v>
      </c>
      <c r="C6" s="13" t="s">
        <v>33</v>
      </c>
      <c r="D6" s="14" t="s">
        <v>1</v>
      </c>
      <c r="E6" s="34" t="s">
        <v>2</v>
      </c>
      <c r="F6" s="350" t="s">
        <v>42</v>
      </c>
      <c r="G6" s="351"/>
      <c r="H6" s="298" t="s">
        <v>43</v>
      </c>
      <c r="I6" s="299"/>
      <c r="J6" s="299"/>
      <c r="K6" s="299"/>
      <c r="L6" s="299"/>
      <c r="M6" s="299"/>
      <c r="N6" s="299"/>
      <c r="O6" s="300"/>
      <c r="P6" s="301" t="s">
        <v>20</v>
      </c>
      <c r="Q6" s="301"/>
      <c r="R6" s="301"/>
      <c r="S6" s="301"/>
      <c r="T6" s="301"/>
      <c r="U6" s="302"/>
      <c r="V6" s="273" t="s">
        <v>40</v>
      </c>
      <c r="W6" s="274"/>
      <c r="X6" s="273" t="s">
        <v>41</v>
      </c>
      <c r="Y6" s="274"/>
      <c r="Z6" s="273" t="s">
        <v>73</v>
      </c>
      <c r="AA6" s="274"/>
      <c r="AB6" s="273" t="s">
        <v>74</v>
      </c>
      <c r="AC6" s="274"/>
      <c r="AD6" s="273" t="s">
        <v>75</v>
      </c>
      <c r="AE6" s="274"/>
      <c r="AF6" s="273" t="s">
        <v>51</v>
      </c>
      <c r="AG6" s="274"/>
      <c r="AH6" s="260" t="s">
        <v>52</v>
      </c>
      <c r="AI6" s="261"/>
      <c r="AJ6" s="202"/>
      <c r="AK6" s="204"/>
      <c r="AL6" s="156"/>
      <c r="AM6" s="203"/>
      <c r="AN6" s="260" t="s">
        <v>54</v>
      </c>
      <c r="AO6" s="261"/>
      <c r="AP6" s="202"/>
      <c r="AQ6" s="203"/>
      <c r="AR6" s="260" t="s">
        <v>56</v>
      </c>
      <c r="AS6" s="261"/>
      <c r="AT6" s="156"/>
      <c r="AU6" s="204"/>
      <c r="AV6" s="156"/>
      <c r="AW6" s="203"/>
      <c r="AX6" s="156"/>
      <c r="AY6" s="203"/>
      <c r="AZ6" s="217" t="s">
        <v>15</v>
      </c>
      <c r="BA6" s="284" t="s">
        <v>44</v>
      </c>
      <c r="BB6" s="286" t="s">
        <v>47</v>
      </c>
      <c r="BC6" s="287"/>
      <c r="BD6" s="287"/>
      <c r="BE6" s="287"/>
      <c r="BF6" s="287"/>
      <c r="BG6" s="288"/>
      <c r="BH6" s="292" t="s">
        <v>46</v>
      </c>
      <c r="BI6" s="279" t="s">
        <v>21</v>
      </c>
      <c r="BJ6" s="107"/>
      <c r="BK6" s="268" t="s">
        <v>22</v>
      </c>
      <c r="BL6" s="270" t="s">
        <v>16</v>
      </c>
      <c r="BM6" s="271"/>
      <c r="BN6" s="271"/>
      <c r="BO6" s="272"/>
      <c r="BP6" s="265" t="s">
        <v>5</v>
      </c>
      <c r="BQ6" s="266"/>
      <c r="BR6" s="267"/>
      <c r="BS6" s="230" t="s">
        <v>27</v>
      </c>
      <c r="BT6" s="231"/>
      <c r="BU6" s="232" t="s">
        <v>18</v>
      </c>
      <c r="BV6" s="233"/>
      <c r="BW6" s="232" t="s">
        <v>17</v>
      </c>
      <c r="BX6" s="238"/>
      <c r="BY6" s="228" t="s">
        <v>4</v>
      </c>
      <c r="BZ6" s="229" t="s">
        <v>8</v>
      </c>
      <c r="CA6" s="122"/>
      <c r="CB6" s="315"/>
    </row>
    <row r="7" spans="1:80" ht="31.5" customHeight="1" x14ac:dyDescent="0.15">
      <c r="A7" s="352"/>
      <c r="B7" s="10"/>
      <c r="C7" s="13"/>
      <c r="D7" s="14"/>
      <c r="E7" s="34"/>
      <c r="F7" s="214" t="s">
        <v>60</v>
      </c>
      <c r="G7" s="215" t="s">
        <v>61</v>
      </c>
      <c r="H7" s="215" t="s">
        <v>62</v>
      </c>
      <c r="I7" s="215" t="s">
        <v>63</v>
      </c>
      <c r="J7" s="215" t="s">
        <v>64</v>
      </c>
      <c r="K7" s="215" t="s">
        <v>65</v>
      </c>
      <c r="L7" s="215" t="s">
        <v>66</v>
      </c>
      <c r="M7" s="215" t="s">
        <v>67</v>
      </c>
      <c r="N7" s="215" t="s">
        <v>71</v>
      </c>
      <c r="O7" s="344" t="s">
        <v>72</v>
      </c>
      <c r="P7" s="346" t="s">
        <v>49</v>
      </c>
      <c r="Q7" s="347"/>
      <c r="R7" s="306" t="s">
        <v>48</v>
      </c>
      <c r="S7" s="274"/>
      <c r="T7" s="306" t="s">
        <v>50</v>
      </c>
      <c r="U7" s="274"/>
      <c r="V7" s="275"/>
      <c r="W7" s="276"/>
      <c r="X7" s="275"/>
      <c r="Y7" s="276"/>
      <c r="Z7" s="275"/>
      <c r="AA7" s="276"/>
      <c r="AB7" s="275"/>
      <c r="AC7" s="276"/>
      <c r="AD7" s="275"/>
      <c r="AE7" s="276"/>
      <c r="AF7" s="275"/>
      <c r="AG7" s="276"/>
      <c r="AH7" s="260"/>
      <c r="AI7" s="261"/>
      <c r="AJ7" s="273" t="s">
        <v>53</v>
      </c>
      <c r="AK7" s="274"/>
      <c r="AL7" s="273" t="s">
        <v>34</v>
      </c>
      <c r="AM7" s="274"/>
      <c r="AN7" s="260"/>
      <c r="AO7" s="261"/>
      <c r="AP7" s="273" t="s">
        <v>55</v>
      </c>
      <c r="AQ7" s="274"/>
      <c r="AR7" s="260"/>
      <c r="AS7" s="262"/>
      <c r="AT7" s="273" t="s">
        <v>57</v>
      </c>
      <c r="AU7" s="274"/>
      <c r="AV7" s="273" t="s">
        <v>58</v>
      </c>
      <c r="AW7" s="274"/>
      <c r="AX7" s="308" t="s">
        <v>78</v>
      </c>
      <c r="AY7" s="309"/>
      <c r="AZ7" s="218"/>
      <c r="BA7" s="285"/>
      <c r="BB7" s="289"/>
      <c r="BC7" s="290"/>
      <c r="BD7" s="290"/>
      <c r="BE7" s="290"/>
      <c r="BF7" s="290"/>
      <c r="BG7" s="291"/>
      <c r="BH7" s="293"/>
      <c r="BI7" s="280"/>
      <c r="BJ7" s="119"/>
      <c r="BK7" s="269"/>
      <c r="BL7" s="303" t="s">
        <v>37</v>
      </c>
      <c r="BM7" s="211" t="s">
        <v>4</v>
      </c>
      <c r="BN7" s="255" t="s">
        <v>8</v>
      </c>
      <c r="BO7" s="125"/>
      <c r="BP7" s="258" t="s">
        <v>37</v>
      </c>
      <c r="BQ7" s="247" t="s">
        <v>26</v>
      </c>
      <c r="BR7" s="250" t="s">
        <v>8</v>
      </c>
      <c r="BS7" s="222" t="s">
        <v>4</v>
      </c>
      <c r="BT7" s="225" t="s">
        <v>8</v>
      </c>
      <c r="BU7" s="234"/>
      <c r="BV7" s="235"/>
      <c r="BW7" s="234"/>
      <c r="BX7" s="239"/>
      <c r="BY7" s="228"/>
      <c r="BZ7" s="229"/>
      <c r="CA7" s="123"/>
      <c r="CB7" s="315"/>
    </row>
    <row r="8" spans="1:80" ht="31.5" customHeight="1" x14ac:dyDescent="0.15">
      <c r="A8" s="352"/>
      <c r="B8" s="10"/>
      <c r="C8" s="13"/>
      <c r="D8" s="12"/>
      <c r="E8" s="33"/>
      <c r="F8" s="214"/>
      <c r="G8" s="216"/>
      <c r="H8" s="216"/>
      <c r="I8" s="216"/>
      <c r="J8" s="216"/>
      <c r="K8" s="216"/>
      <c r="L8" s="216"/>
      <c r="M8" s="216"/>
      <c r="N8" s="216"/>
      <c r="O8" s="345"/>
      <c r="P8" s="348"/>
      <c r="Q8" s="349"/>
      <c r="R8" s="307"/>
      <c r="S8" s="278"/>
      <c r="T8" s="307"/>
      <c r="U8" s="278"/>
      <c r="V8" s="277"/>
      <c r="W8" s="278"/>
      <c r="X8" s="277"/>
      <c r="Y8" s="278"/>
      <c r="Z8" s="277"/>
      <c r="AA8" s="278"/>
      <c r="AB8" s="277"/>
      <c r="AC8" s="278"/>
      <c r="AD8" s="277"/>
      <c r="AE8" s="278"/>
      <c r="AF8" s="277"/>
      <c r="AG8" s="278"/>
      <c r="AH8" s="260"/>
      <c r="AI8" s="261"/>
      <c r="AJ8" s="277"/>
      <c r="AK8" s="278"/>
      <c r="AL8" s="277"/>
      <c r="AM8" s="278"/>
      <c r="AN8" s="260"/>
      <c r="AO8" s="261"/>
      <c r="AP8" s="277"/>
      <c r="AQ8" s="278"/>
      <c r="AR8" s="260"/>
      <c r="AS8" s="262"/>
      <c r="AT8" s="277"/>
      <c r="AU8" s="278"/>
      <c r="AV8" s="277"/>
      <c r="AW8" s="278"/>
      <c r="AX8" s="310"/>
      <c r="AY8" s="311"/>
      <c r="AZ8" s="218"/>
      <c r="BA8" s="285"/>
      <c r="BB8" s="245" t="s">
        <v>82</v>
      </c>
      <c r="BC8" s="282" t="s">
        <v>70</v>
      </c>
      <c r="BD8" s="283"/>
      <c r="BE8" s="245" t="s">
        <v>80</v>
      </c>
      <c r="BF8" s="245" t="s">
        <v>83</v>
      </c>
      <c r="BG8" s="245" t="s">
        <v>45</v>
      </c>
      <c r="BH8" s="293"/>
      <c r="BI8" s="280"/>
      <c r="BJ8" s="263" t="s">
        <v>23</v>
      </c>
      <c r="BK8" s="269"/>
      <c r="BL8" s="304"/>
      <c r="BM8" s="212"/>
      <c r="BN8" s="256"/>
      <c r="BO8" s="126"/>
      <c r="BP8" s="259"/>
      <c r="BQ8" s="248"/>
      <c r="BR8" s="251"/>
      <c r="BS8" s="223"/>
      <c r="BT8" s="226"/>
      <c r="BU8" s="236"/>
      <c r="BV8" s="237"/>
      <c r="BW8" s="236"/>
      <c r="BX8" s="240"/>
      <c r="BY8" s="228"/>
      <c r="BZ8" s="229"/>
      <c r="CA8" s="219" t="s">
        <v>19</v>
      </c>
      <c r="CB8" s="315"/>
    </row>
    <row r="9" spans="1:80" ht="53.25" customHeight="1" x14ac:dyDescent="0.15">
      <c r="A9" s="352"/>
      <c r="B9" s="10"/>
      <c r="C9" s="11"/>
      <c r="D9" s="12"/>
      <c r="E9" s="33"/>
      <c r="F9" s="214"/>
      <c r="G9" s="216"/>
      <c r="H9" s="216"/>
      <c r="I9" s="216"/>
      <c r="J9" s="216"/>
      <c r="K9" s="216"/>
      <c r="L9" s="216"/>
      <c r="M9" s="216"/>
      <c r="N9" s="216"/>
      <c r="O9" s="345"/>
      <c r="P9" s="253" t="s">
        <v>38</v>
      </c>
      <c r="Q9" s="61" t="s">
        <v>14</v>
      </c>
      <c r="R9" s="207" t="s">
        <v>38</v>
      </c>
      <c r="S9" s="61" t="s">
        <v>14</v>
      </c>
      <c r="T9" s="207" t="s">
        <v>38</v>
      </c>
      <c r="U9" s="61" t="s">
        <v>14</v>
      </c>
      <c r="V9" s="207" t="s">
        <v>38</v>
      </c>
      <c r="W9" s="61" t="s">
        <v>14</v>
      </c>
      <c r="X9" s="207" t="s">
        <v>38</v>
      </c>
      <c r="Y9" s="61" t="s">
        <v>14</v>
      </c>
      <c r="Z9" s="207" t="s">
        <v>38</v>
      </c>
      <c r="AA9" s="61" t="s">
        <v>14</v>
      </c>
      <c r="AB9" s="207" t="s">
        <v>38</v>
      </c>
      <c r="AC9" s="61" t="s">
        <v>14</v>
      </c>
      <c r="AD9" s="207" t="s">
        <v>38</v>
      </c>
      <c r="AE9" s="61" t="s">
        <v>14</v>
      </c>
      <c r="AF9" s="207" t="s">
        <v>38</v>
      </c>
      <c r="AG9" s="61" t="s">
        <v>14</v>
      </c>
      <c r="AH9" s="207" t="s">
        <v>38</v>
      </c>
      <c r="AI9" s="61" t="s">
        <v>14</v>
      </c>
      <c r="AJ9" s="207" t="s">
        <v>25</v>
      </c>
      <c r="AK9" s="61" t="s">
        <v>14</v>
      </c>
      <c r="AL9" s="207" t="s">
        <v>38</v>
      </c>
      <c r="AM9" s="61" t="s">
        <v>14</v>
      </c>
      <c r="AN9" s="207" t="s">
        <v>38</v>
      </c>
      <c r="AO9" s="61" t="s">
        <v>14</v>
      </c>
      <c r="AP9" s="207" t="s">
        <v>38</v>
      </c>
      <c r="AQ9" s="61" t="s">
        <v>14</v>
      </c>
      <c r="AR9" s="207" t="s">
        <v>38</v>
      </c>
      <c r="AS9" s="61" t="s">
        <v>14</v>
      </c>
      <c r="AT9" s="207" t="s">
        <v>35</v>
      </c>
      <c r="AU9" s="61" t="s">
        <v>14</v>
      </c>
      <c r="AV9" s="207" t="s">
        <v>36</v>
      </c>
      <c r="AW9" s="61" t="s">
        <v>14</v>
      </c>
      <c r="AX9" s="207" t="s">
        <v>38</v>
      </c>
      <c r="AY9" s="61" t="s">
        <v>14</v>
      </c>
      <c r="AZ9" s="218"/>
      <c r="BA9" s="285"/>
      <c r="BB9" s="246"/>
      <c r="BC9" s="201" t="s">
        <v>76</v>
      </c>
      <c r="BD9" s="201" t="s">
        <v>79</v>
      </c>
      <c r="BE9" s="246"/>
      <c r="BF9" s="246"/>
      <c r="BG9" s="246"/>
      <c r="BH9" s="293"/>
      <c r="BI9" s="280"/>
      <c r="BJ9" s="264"/>
      <c r="BK9" s="269"/>
      <c r="BL9" s="304"/>
      <c r="BM9" s="212"/>
      <c r="BN9" s="256"/>
      <c r="BO9" s="209" t="s">
        <v>29</v>
      </c>
      <c r="BP9" s="259"/>
      <c r="BQ9" s="248"/>
      <c r="BR9" s="251"/>
      <c r="BS9" s="223"/>
      <c r="BT9" s="226"/>
      <c r="BU9" s="241" t="s">
        <v>4</v>
      </c>
      <c r="BV9" s="241" t="s">
        <v>8</v>
      </c>
      <c r="BW9" s="241" t="s">
        <v>4</v>
      </c>
      <c r="BX9" s="243" t="s">
        <v>8</v>
      </c>
      <c r="BY9" s="200"/>
      <c r="BZ9" s="124"/>
      <c r="CA9" s="220"/>
      <c r="CB9" s="315"/>
    </row>
    <row r="10" spans="1:80" s="148" customFormat="1" ht="12" customHeight="1" thickBot="1" x14ac:dyDescent="0.2">
      <c r="A10" s="352"/>
      <c r="B10" s="10"/>
      <c r="C10" s="11"/>
      <c r="D10" s="12"/>
      <c r="E10" s="34"/>
      <c r="F10" s="139"/>
      <c r="G10" s="149"/>
      <c r="H10" s="149"/>
      <c r="I10" s="140"/>
      <c r="J10" s="140"/>
      <c r="K10" s="149"/>
      <c r="L10" s="140"/>
      <c r="M10" s="140"/>
      <c r="N10" s="140"/>
      <c r="O10" s="141"/>
      <c r="P10" s="254"/>
      <c r="Q10" s="142">
        <v>3</v>
      </c>
      <c r="R10" s="208"/>
      <c r="S10" s="143">
        <v>2</v>
      </c>
      <c r="T10" s="208"/>
      <c r="U10" s="143">
        <v>1</v>
      </c>
      <c r="V10" s="208"/>
      <c r="W10" s="143">
        <v>1</v>
      </c>
      <c r="X10" s="208"/>
      <c r="Y10" s="143">
        <v>1</v>
      </c>
      <c r="Z10" s="208"/>
      <c r="AA10" s="143">
        <v>1</v>
      </c>
      <c r="AB10" s="208"/>
      <c r="AC10" s="143">
        <v>1</v>
      </c>
      <c r="AD10" s="208"/>
      <c r="AE10" s="143">
        <v>1</v>
      </c>
      <c r="AF10" s="208"/>
      <c r="AG10" s="143">
        <v>3</v>
      </c>
      <c r="AH10" s="208"/>
      <c r="AI10" s="143">
        <v>1</v>
      </c>
      <c r="AJ10" s="208"/>
      <c r="AK10" s="142">
        <v>1</v>
      </c>
      <c r="AL10" s="208"/>
      <c r="AM10" s="142">
        <v>2</v>
      </c>
      <c r="AN10" s="208"/>
      <c r="AO10" s="143">
        <v>2</v>
      </c>
      <c r="AP10" s="208"/>
      <c r="AQ10" s="142">
        <v>3</v>
      </c>
      <c r="AR10" s="208"/>
      <c r="AS10" s="142">
        <v>1</v>
      </c>
      <c r="AT10" s="208"/>
      <c r="AU10" s="142">
        <v>1</v>
      </c>
      <c r="AV10" s="208"/>
      <c r="AW10" s="142">
        <v>1</v>
      </c>
      <c r="AX10" s="208"/>
      <c r="AY10" s="142">
        <v>3</v>
      </c>
      <c r="AZ10" s="218"/>
      <c r="BA10" s="285"/>
      <c r="BB10" s="191">
        <v>1</v>
      </c>
      <c r="BC10" s="191">
        <v>1</v>
      </c>
      <c r="BD10" s="191">
        <v>2</v>
      </c>
      <c r="BE10" s="191">
        <v>1</v>
      </c>
      <c r="BF10" s="191">
        <v>0.5</v>
      </c>
      <c r="BG10" s="281"/>
      <c r="BH10" s="293"/>
      <c r="BI10" s="280"/>
      <c r="BJ10" s="264"/>
      <c r="BK10" s="269"/>
      <c r="BL10" s="305"/>
      <c r="BM10" s="213"/>
      <c r="BN10" s="257"/>
      <c r="BO10" s="210"/>
      <c r="BP10" s="144"/>
      <c r="BQ10" s="249"/>
      <c r="BR10" s="252"/>
      <c r="BS10" s="224"/>
      <c r="BT10" s="227"/>
      <c r="BU10" s="242"/>
      <c r="BV10" s="242"/>
      <c r="BW10" s="242"/>
      <c r="BX10" s="244"/>
      <c r="BY10" s="145"/>
      <c r="BZ10" s="146"/>
      <c r="CA10" s="221"/>
      <c r="CB10" s="147"/>
    </row>
    <row r="11" spans="1:80" s="148" customFormat="1" ht="12" customHeight="1" thickBot="1" x14ac:dyDescent="0.2">
      <c r="A11" s="352"/>
      <c r="B11" s="164"/>
      <c r="C11" s="165"/>
      <c r="D11" s="166"/>
      <c r="E11" s="167"/>
      <c r="F11" s="168"/>
      <c r="G11" s="169"/>
      <c r="H11" s="169"/>
      <c r="I11" s="170"/>
      <c r="J11" s="170"/>
      <c r="K11" s="169"/>
      <c r="L11" s="170"/>
      <c r="M11" s="170"/>
      <c r="N11" s="170"/>
      <c r="O11" s="171"/>
      <c r="P11" s="172"/>
      <c r="Q11" s="173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74"/>
      <c r="AK11" s="173"/>
      <c r="AL11" s="169"/>
      <c r="AM11" s="173"/>
      <c r="AN11" s="169"/>
      <c r="AO11" s="169"/>
      <c r="AP11" s="169"/>
      <c r="AQ11" s="173"/>
      <c r="AR11" s="173"/>
      <c r="AS11" s="173"/>
      <c r="AT11" s="169"/>
      <c r="AU11" s="173"/>
      <c r="AV11" s="169"/>
      <c r="AW11" s="173"/>
      <c r="AX11" s="169"/>
      <c r="AY11" s="173"/>
      <c r="AZ11" s="173"/>
      <c r="BA11" s="169"/>
      <c r="BB11" s="175"/>
      <c r="BC11" s="175"/>
      <c r="BD11" s="175"/>
      <c r="BE11" s="175"/>
      <c r="BF11" s="175"/>
      <c r="BG11" s="176"/>
      <c r="BH11" s="176"/>
      <c r="BI11" s="177"/>
      <c r="BJ11" s="169"/>
      <c r="BK11" s="178"/>
      <c r="BL11" s="179"/>
      <c r="BM11" s="146"/>
      <c r="BN11" s="146"/>
      <c r="BO11" s="180"/>
      <c r="BP11" s="181"/>
      <c r="BQ11" s="146"/>
      <c r="BR11" s="180"/>
      <c r="BS11" s="182"/>
      <c r="BT11" s="146"/>
      <c r="BU11" s="183"/>
      <c r="BV11" s="183"/>
      <c r="BW11" s="183"/>
      <c r="BX11" s="184"/>
      <c r="BY11" s="145"/>
      <c r="BZ11" s="146"/>
      <c r="CA11" s="185"/>
      <c r="CB11" s="186"/>
    </row>
    <row r="12" spans="1:80" ht="22.5" customHeight="1" x14ac:dyDescent="0.15">
      <c r="B12" s="39">
        <v>1</v>
      </c>
      <c r="C12" s="40" t="s">
        <v>30</v>
      </c>
      <c r="D12" s="41" t="s">
        <v>9</v>
      </c>
      <c r="E12" s="54" t="s">
        <v>11</v>
      </c>
      <c r="F12" s="56">
        <v>5</v>
      </c>
      <c r="G12" s="42">
        <v>2</v>
      </c>
      <c r="H12" s="42">
        <v>3</v>
      </c>
      <c r="I12" s="42">
        <v>1</v>
      </c>
      <c r="J12" s="42">
        <v>1</v>
      </c>
      <c r="K12" s="42">
        <v>1</v>
      </c>
      <c r="L12" s="42">
        <v>1</v>
      </c>
      <c r="M12" s="159">
        <v>1</v>
      </c>
      <c r="N12" s="159">
        <v>0</v>
      </c>
      <c r="O12" s="131">
        <v>0</v>
      </c>
      <c r="P12" s="127">
        <v>2</v>
      </c>
      <c r="Q12" s="62">
        <f>P12*3</f>
        <v>6</v>
      </c>
      <c r="R12" s="60">
        <v>3</v>
      </c>
      <c r="S12" s="62">
        <f>R12*2</f>
        <v>6</v>
      </c>
      <c r="T12" s="60">
        <v>2</v>
      </c>
      <c r="U12" s="62">
        <f>T12*1</f>
        <v>2</v>
      </c>
      <c r="V12" s="60">
        <v>0</v>
      </c>
      <c r="W12" s="62">
        <f>V12*1</f>
        <v>0</v>
      </c>
      <c r="X12" s="60">
        <v>3</v>
      </c>
      <c r="Y12" s="62">
        <f>X12*1</f>
        <v>3</v>
      </c>
      <c r="Z12" s="60">
        <v>2</v>
      </c>
      <c r="AA12" s="62">
        <f>Z12*1</f>
        <v>2</v>
      </c>
      <c r="AB12" s="60">
        <v>1</v>
      </c>
      <c r="AC12" s="62">
        <f>AB12*1</f>
        <v>1</v>
      </c>
      <c r="AD12" s="60">
        <v>6</v>
      </c>
      <c r="AE12" s="62">
        <f>AD12*1</f>
        <v>6</v>
      </c>
      <c r="AF12" s="60">
        <v>3</v>
      </c>
      <c r="AG12" s="62">
        <f>AF12*3</f>
        <v>9</v>
      </c>
      <c r="AH12" s="60">
        <v>2</v>
      </c>
      <c r="AI12" s="62">
        <f>AH12*1</f>
        <v>2</v>
      </c>
      <c r="AJ12" s="60">
        <v>0</v>
      </c>
      <c r="AK12" s="62">
        <f>AJ12*1</f>
        <v>0</v>
      </c>
      <c r="AL12" s="60">
        <v>1</v>
      </c>
      <c r="AM12" s="62">
        <f>AL12*2</f>
        <v>2</v>
      </c>
      <c r="AN12" s="60">
        <v>1</v>
      </c>
      <c r="AO12" s="62">
        <f>AN12*2</f>
        <v>2</v>
      </c>
      <c r="AP12" s="60">
        <v>1</v>
      </c>
      <c r="AQ12" s="62">
        <f>AP12*3</f>
        <v>3</v>
      </c>
      <c r="AR12" s="60">
        <v>0</v>
      </c>
      <c r="AS12" s="62">
        <f>AR12*1</f>
        <v>0</v>
      </c>
      <c r="AT12" s="60">
        <v>0</v>
      </c>
      <c r="AU12" s="62">
        <f>AT12*1</f>
        <v>0</v>
      </c>
      <c r="AV12" s="60">
        <v>0</v>
      </c>
      <c r="AW12" s="62">
        <f>AV12*1</f>
        <v>0</v>
      </c>
      <c r="AX12" s="60">
        <v>0</v>
      </c>
      <c r="AY12" s="62">
        <f>AX12*3</f>
        <v>0</v>
      </c>
      <c r="AZ12" s="65">
        <f>SUM(Q12,S12,U12,W12,Y12,AA12,AC12,AE12,AG12,AI12,AK12,AM12,AO12,AQ12,AS12,AU12,AW12,AY12)</f>
        <v>44</v>
      </c>
      <c r="BA12" s="120">
        <f t="shared" ref="BA12:BA19" si="0">IF(AZ12&gt;0,AZ12/BL12,"")</f>
        <v>6.2857142857142856</v>
      </c>
      <c r="BB12" s="150">
        <v>1</v>
      </c>
      <c r="BC12" s="151"/>
      <c r="BD12" s="151"/>
      <c r="BE12" s="151"/>
      <c r="BF12" s="196"/>
      <c r="BG12" s="198">
        <f t="shared" ref="BG12:BG19" si="1">SUM(BB12:BF12)</f>
        <v>1</v>
      </c>
      <c r="BH12" s="154">
        <f t="shared" ref="BH12:BH19" si="2">IF(AZ12&gt;0,SUM(BA12,BG12),"")</f>
        <v>7.2857142857142856</v>
      </c>
      <c r="BI12" s="113"/>
      <c r="BJ12" s="113"/>
      <c r="BK12" s="114"/>
      <c r="BL12" s="109">
        <v>7</v>
      </c>
      <c r="BM12" s="49">
        <v>57060000</v>
      </c>
      <c r="BN12" s="51">
        <v>17118000</v>
      </c>
      <c r="BO12" s="51">
        <v>17118000</v>
      </c>
      <c r="BP12" s="51">
        <v>2</v>
      </c>
      <c r="BQ12" s="49">
        <v>18990000</v>
      </c>
      <c r="BR12" s="51">
        <v>1266000</v>
      </c>
      <c r="BS12" s="100">
        <f>SUM(BM12,BR12)</f>
        <v>58326000</v>
      </c>
      <c r="BT12" s="101">
        <f>SUM(BN12,BR12)</f>
        <v>18384000</v>
      </c>
      <c r="BU12" s="50"/>
      <c r="BV12" s="51"/>
      <c r="BW12" s="102"/>
      <c r="BX12" s="103"/>
      <c r="BY12" s="104">
        <f t="shared" ref="BY12:BZ19" si="3">BS12+BU12</f>
        <v>58326000</v>
      </c>
      <c r="BZ12" s="101">
        <f t="shared" si="3"/>
        <v>18384000</v>
      </c>
      <c r="CA12" s="99">
        <f t="shared" ref="CA12:CA19" si="4">BO12+BR12+BV12</f>
        <v>18384000</v>
      </c>
      <c r="CB12" s="105"/>
    </row>
    <row r="13" spans="1:80" ht="22.5" customHeight="1" x14ac:dyDescent="0.15">
      <c r="B13" s="43">
        <v>2</v>
      </c>
      <c r="C13" s="44" t="s">
        <v>30</v>
      </c>
      <c r="D13" s="45" t="s">
        <v>10</v>
      </c>
      <c r="E13" s="55" t="s">
        <v>11</v>
      </c>
      <c r="F13" s="57">
        <v>1</v>
      </c>
      <c r="G13" s="48">
        <v>2</v>
      </c>
      <c r="H13" s="48">
        <v>0</v>
      </c>
      <c r="I13" s="48">
        <v>1</v>
      </c>
      <c r="J13" s="48">
        <v>0</v>
      </c>
      <c r="K13" s="48">
        <v>0</v>
      </c>
      <c r="L13" s="48">
        <v>0</v>
      </c>
      <c r="M13" s="160">
        <v>0</v>
      </c>
      <c r="N13" s="160">
        <v>1</v>
      </c>
      <c r="O13" s="132">
        <v>1</v>
      </c>
      <c r="P13" s="128">
        <v>0</v>
      </c>
      <c r="Q13" s="63">
        <f t="shared" ref="Q13:Q19" si="5">P13*3</f>
        <v>0</v>
      </c>
      <c r="R13" s="46">
        <v>2</v>
      </c>
      <c r="S13" s="63">
        <f t="shared" ref="S13:S19" si="6">R13*2</f>
        <v>4</v>
      </c>
      <c r="T13" s="46">
        <v>1</v>
      </c>
      <c r="U13" s="63">
        <f t="shared" ref="U13:U19" si="7">T13*1</f>
        <v>1</v>
      </c>
      <c r="V13" s="46">
        <v>1</v>
      </c>
      <c r="W13" s="63">
        <f t="shared" ref="W13:W19" si="8">V13*1</f>
        <v>1</v>
      </c>
      <c r="X13" s="46">
        <v>0</v>
      </c>
      <c r="Y13" s="63">
        <f t="shared" ref="Y13:Y19" si="9">X13*1</f>
        <v>0</v>
      </c>
      <c r="Z13" s="46">
        <v>2</v>
      </c>
      <c r="AA13" s="63">
        <f t="shared" ref="AA13:AA19" si="10">Z13*1</f>
        <v>2</v>
      </c>
      <c r="AB13" s="46">
        <v>1</v>
      </c>
      <c r="AC13" s="63">
        <f t="shared" ref="AC13:AC19" si="11">AB13*1</f>
        <v>1</v>
      </c>
      <c r="AD13" s="46">
        <v>3</v>
      </c>
      <c r="AE13" s="63">
        <f t="shared" ref="AE13:AE19" si="12">AD13*1</f>
        <v>3</v>
      </c>
      <c r="AF13" s="46">
        <v>0</v>
      </c>
      <c r="AG13" s="63">
        <f t="shared" ref="AG13:AG19" si="13">AF13*3</f>
        <v>0</v>
      </c>
      <c r="AH13" s="46">
        <v>1</v>
      </c>
      <c r="AI13" s="63">
        <f t="shared" ref="AI13:AI19" si="14">AH13*1</f>
        <v>1</v>
      </c>
      <c r="AJ13" s="46">
        <v>0</v>
      </c>
      <c r="AK13" s="63">
        <f t="shared" ref="AK13:AK19" si="15">AJ13*1</f>
        <v>0</v>
      </c>
      <c r="AL13" s="46">
        <v>0</v>
      </c>
      <c r="AM13" s="63">
        <f t="shared" ref="AM13:AM19" si="16">AL13*2</f>
        <v>0</v>
      </c>
      <c r="AN13" s="46">
        <v>0</v>
      </c>
      <c r="AO13" s="63">
        <f t="shared" ref="AO13:AO19" si="17">AN13*2</f>
        <v>0</v>
      </c>
      <c r="AP13" s="46">
        <v>0</v>
      </c>
      <c r="AQ13" s="63">
        <f t="shared" ref="AQ13:AQ19" si="18">AP13*3</f>
        <v>0</v>
      </c>
      <c r="AR13" s="46">
        <v>1</v>
      </c>
      <c r="AS13" s="63">
        <f t="shared" ref="AS13:AS19" si="19">AR13*1</f>
        <v>1</v>
      </c>
      <c r="AT13" s="46">
        <v>1</v>
      </c>
      <c r="AU13" s="63">
        <f t="shared" ref="AU13:AU19" si="20">AT13*1</f>
        <v>1</v>
      </c>
      <c r="AV13" s="46">
        <v>0</v>
      </c>
      <c r="AW13" s="63">
        <f t="shared" ref="AW13:AW19" si="21">AV13*1</f>
        <v>0</v>
      </c>
      <c r="AX13" s="46">
        <v>0</v>
      </c>
      <c r="AY13" s="63">
        <f t="shared" ref="AY13:AY19" si="22">AX13*3</f>
        <v>0</v>
      </c>
      <c r="AZ13" s="66">
        <f t="shared" ref="AZ13:AZ19" si="23">SUM(Q13,S13,U13,W13,Y13,AA13,AC13,AE13,AG13,AI13,AK13,AM13,AO13,AQ13,AS13,AU13,AW13,AY13)</f>
        <v>15</v>
      </c>
      <c r="BA13" s="121">
        <f t="shared" si="0"/>
        <v>5</v>
      </c>
      <c r="BB13" s="152"/>
      <c r="BC13" s="153"/>
      <c r="BD13" s="153"/>
      <c r="BE13" s="153"/>
      <c r="BF13" s="197">
        <v>0.5</v>
      </c>
      <c r="BG13" s="199">
        <f t="shared" si="1"/>
        <v>0.5</v>
      </c>
      <c r="BH13" s="155">
        <f t="shared" si="2"/>
        <v>5.5</v>
      </c>
      <c r="BI13" s="115"/>
      <c r="BJ13" s="115"/>
      <c r="BK13" s="116"/>
      <c r="BL13" s="109">
        <v>3</v>
      </c>
      <c r="BM13" s="49">
        <v>21000000</v>
      </c>
      <c r="BN13" s="51">
        <v>6300000</v>
      </c>
      <c r="BO13" s="51">
        <v>6300000</v>
      </c>
      <c r="BP13" s="37">
        <v>3</v>
      </c>
      <c r="BQ13" s="21">
        <v>12000000</v>
      </c>
      <c r="BR13" s="37">
        <v>800000</v>
      </c>
      <c r="BS13" s="47">
        <f t="shared" ref="BS13:BS19" si="24">SUM(BM13,BR13)</f>
        <v>21800000</v>
      </c>
      <c r="BT13" s="38">
        <f>SUM(BN13,BR13)</f>
        <v>7100000</v>
      </c>
      <c r="BU13" s="36"/>
      <c r="BV13" s="37"/>
      <c r="BW13" s="93"/>
      <c r="BX13" s="94"/>
      <c r="BY13" s="52">
        <f t="shared" si="3"/>
        <v>21800000</v>
      </c>
      <c r="BZ13" s="38">
        <f t="shared" si="3"/>
        <v>7100000</v>
      </c>
      <c r="CA13" s="53">
        <f t="shared" si="4"/>
        <v>7100000</v>
      </c>
      <c r="CB13" s="35"/>
    </row>
    <row r="14" spans="1:80" ht="22.5" customHeight="1" x14ac:dyDescent="0.15">
      <c r="B14" s="43">
        <v>3</v>
      </c>
      <c r="C14" s="44" t="s">
        <v>30</v>
      </c>
      <c r="D14" s="45" t="s">
        <v>31</v>
      </c>
      <c r="E14" s="55" t="s">
        <v>69</v>
      </c>
      <c r="F14" s="58">
        <v>3</v>
      </c>
      <c r="G14" s="46">
        <v>0</v>
      </c>
      <c r="H14" s="46">
        <v>1</v>
      </c>
      <c r="I14" s="46">
        <v>1</v>
      </c>
      <c r="J14" s="46">
        <v>0</v>
      </c>
      <c r="K14" s="46">
        <v>0</v>
      </c>
      <c r="L14" s="46">
        <v>1</v>
      </c>
      <c r="M14" s="161">
        <v>0</v>
      </c>
      <c r="N14" s="161">
        <v>0</v>
      </c>
      <c r="O14" s="133">
        <v>0</v>
      </c>
      <c r="P14" s="129">
        <v>1</v>
      </c>
      <c r="Q14" s="64">
        <f t="shared" si="5"/>
        <v>3</v>
      </c>
      <c r="R14" s="46">
        <v>1</v>
      </c>
      <c r="S14" s="63">
        <f t="shared" si="6"/>
        <v>2</v>
      </c>
      <c r="T14" s="46">
        <v>1</v>
      </c>
      <c r="U14" s="63">
        <f t="shared" si="7"/>
        <v>1</v>
      </c>
      <c r="V14" s="46">
        <v>0</v>
      </c>
      <c r="W14" s="63">
        <f t="shared" si="8"/>
        <v>0</v>
      </c>
      <c r="X14" s="46">
        <v>1</v>
      </c>
      <c r="Y14" s="63">
        <f t="shared" si="9"/>
        <v>1</v>
      </c>
      <c r="Z14" s="46">
        <v>1</v>
      </c>
      <c r="AA14" s="63">
        <f t="shared" si="10"/>
        <v>1</v>
      </c>
      <c r="AB14" s="46">
        <v>1</v>
      </c>
      <c r="AC14" s="63">
        <f t="shared" si="11"/>
        <v>1</v>
      </c>
      <c r="AD14" s="46">
        <v>1</v>
      </c>
      <c r="AE14" s="63">
        <f t="shared" si="12"/>
        <v>1</v>
      </c>
      <c r="AF14" s="46">
        <v>0</v>
      </c>
      <c r="AG14" s="63">
        <f t="shared" si="13"/>
        <v>0</v>
      </c>
      <c r="AH14" s="46">
        <v>1</v>
      </c>
      <c r="AI14" s="63">
        <f t="shared" si="14"/>
        <v>1</v>
      </c>
      <c r="AJ14" s="46">
        <v>1</v>
      </c>
      <c r="AK14" s="63">
        <f t="shared" si="15"/>
        <v>1</v>
      </c>
      <c r="AL14" s="46">
        <v>0</v>
      </c>
      <c r="AM14" s="63">
        <f t="shared" si="16"/>
        <v>0</v>
      </c>
      <c r="AN14" s="46">
        <v>0</v>
      </c>
      <c r="AO14" s="63">
        <f t="shared" si="17"/>
        <v>0</v>
      </c>
      <c r="AP14" s="46">
        <v>0</v>
      </c>
      <c r="AQ14" s="63">
        <f t="shared" si="18"/>
        <v>0</v>
      </c>
      <c r="AR14" s="46">
        <v>1</v>
      </c>
      <c r="AS14" s="63">
        <f t="shared" si="19"/>
        <v>1</v>
      </c>
      <c r="AT14" s="46">
        <v>1</v>
      </c>
      <c r="AU14" s="63">
        <f t="shared" si="20"/>
        <v>1</v>
      </c>
      <c r="AV14" s="46">
        <v>1</v>
      </c>
      <c r="AW14" s="63">
        <f t="shared" si="21"/>
        <v>1</v>
      </c>
      <c r="AX14" s="46">
        <v>1</v>
      </c>
      <c r="AY14" s="63">
        <f t="shared" si="22"/>
        <v>3</v>
      </c>
      <c r="AZ14" s="66">
        <f t="shared" si="23"/>
        <v>18</v>
      </c>
      <c r="BA14" s="121">
        <f t="shared" si="0"/>
        <v>6</v>
      </c>
      <c r="BB14" s="152"/>
      <c r="BC14" s="153">
        <v>1</v>
      </c>
      <c r="BD14" s="153">
        <v>2</v>
      </c>
      <c r="BE14" s="153"/>
      <c r="BF14" s="197"/>
      <c r="BG14" s="199">
        <f t="shared" si="1"/>
        <v>3</v>
      </c>
      <c r="BH14" s="155">
        <f t="shared" si="2"/>
        <v>9</v>
      </c>
      <c r="BI14" s="115"/>
      <c r="BJ14" s="115"/>
      <c r="BK14" s="116"/>
      <c r="BL14" s="110">
        <v>3</v>
      </c>
      <c r="BM14" s="21">
        <v>35000000</v>
      </c>
      <c r="BN14" s="36">
        <v>10500000</v>
      </c>
      <c r="BO14" s="36">
        <v>10500000</v>
      </c>
      <c r="BP14" s="37"/>
      <c r="BQ14" s="21"/>
      <c r="BR14" s="37"/>
      <c r="BS14" s="47">
        <f t="shared" si="24"/>
        <v>35000000</v>
      </c>
      <c r="BT14" s="38">
        <f t="shared" ref="BT14:BT19" si="25">SUM(BN14,BR14)</f>
        <v>10500000</v>
      </c>
      <c r="BU14" s="36"/>
      <c r="BV14" s="37"/>
      <c r="BW14" s="93"/>
      <c r="BX14" s="94"/>
      <c r="BY14" s="52">
        <f t="shared" si="3"/>
        <v>35000000</v>
      </c>
      <c r="BZ14" s="38">
        <f t="shared" si="3"/>
        <v>10500000</v>
      </c>
      <c r="CA14" s="53">
        <f t="shared" si="4"/>
        <v>10500000</v>
      </c>
      <c r="CB14" s="35"/>
    </row>
    <row r="15" spans="1:80" ht="22.5" customHeight="1" x14ac:dyDescent="0.15">
      <c r="B15" s="43"/>
      <c r="C15" s="44"/>
      <c r="D15" s="45"/>
      <c r="E15" s="55"/>
      <c r="F15" s="58"/>
      <c r="G15" s="46"/>
      <c r="H15" s="46"/>
      <c r="I15" s="46"/>
      <c r="J15" s="46"/>
      <c r="K15" s="46"/>
      <c r="L15" s="46"/>
      <c r="M15" s="161"/>
      <c r="N15" s="161"/>
      <c r="O15" s="133"/>
      <c r="P15" s="129"/>
      <c r="Q15" s="64">
        <f t="shared" si="5"/>
        <v>0</v>
      </c>
      <c r="R15" s="46"/>
      <c r="S15" s="63">
        <f t="shared" si="6"/>
        <v>0</v>
      </c>
      <c r="T15" s="46"/>
      <c r="U15" s="63">
        <f t="shared" si="7"/>
        <v>0</v>
      </c>
      <c r="V15" s="46"/>
      <c r="W15" s="63">
        <f t="shared" si="8"/>
        <v>0</v>
      </c>
      <c r="X15" s="46"/>
      <c r="Y15" s="63">
        <f t="shared" si="9"/>
        <v>0</v>
      </c>
      <c r="Z15" s="46"/>
      <c r="AA15" s="63">
        <f t="shared" si="10"/>
        <v>0</v>
      </c>
      <c r="AB15" s="46"/>
      <c r="AC15" s="63">
        <f t="shared" si="11"/>
        <v>0</v>
      </c>
      <c r="AD15" s="46"/>
      <c r="AE15" s="63">
        <f t="shared" si="12"/>
        <v>0</v>
      </c>
      <c r="AF15" s="46"/>
      <c r="AG15" s="63">
        <f t="shared" si="13"/>
        <v>0</v>
      </c>
      <c r="AH15" s="46"/>
      <c r="AI15" s="63">
        <f t="shared" si="14"/>
        <v>0</v>
      </c>
      <c r="AJ15" s="46"/>
      <c r="AK15" s="63">
        <f t="shared" si="15"/>
        <v>0</v>
      </c>
      <c r="AL15" s="46"/>
      <c r="AM15" s="63">
        <f t="shared" si="16"/>
        <v>0</v>
      </c>
      <c r="AN15" s="46"/>
      <c r="AO15" s="63">
        <f t="shared" si="17"/>
        <v>0</v>
      </c>
      <c r="AP15" s="46"/>
      <c r="AQ15" s="63">
        <f t="shared" si="18"/>
        <v>0</v>
      </c>
      <c r="AR15" s="46"/>
      <c r="AS15" s="63">
        <f t="shared" si="19"/>
        <v>0</v>
      </c>
      <c r="AT15" s="46"/>
      <c r="AU15" s="63">
        <f t="shared" si="20"/>
        <v>0</v>
      </c>
      <c r="AV15" s="46"/>
      <c r="AW15" s="63">
        <f t="shared" si="21"/>
        <v>0</v>
      </c>
      <c r="AX15" s="46"/>
      <c r="AY15" s="63">
        <f t="shared" si="22"/>
        <v>0</v>
      </c>
      <c r="AZ15" s="66">
        <f t="shared" si="23"/>
        <v>0</v>
      </c>
      <c r="BA15" s="121" t="str">
        <f t="shared" si="0"/>
        <v/>
      </c>
      <c r="BB15" s="152"/>
      <c r="BC15" s="153"/>
      <c r="BD15" s="153"/>
      <c r="BE15" s="153"/>
      <c r="BF15" s="197"/>
      <c r="BG15" s="199">
        <f t="shared" si="1"/>
        <v>0</v>
      </c>
      <c r="BH15" s="155" t="str">
        <f t="shared" si="2"/>
        <v/>
      </c>
      <c r="BI15" s="115"/>
      <c r="BJ15" s="115"/>
      <c r="BK15" s="116"/>
      <c r="BL15" s="110"/>
      <c r="BM15" s="21"/>
      <c r="BN15" s="36"/>
      <c r="BO15" s="36"/>
      <c r="BP15" s="37"/>
      <c r="BQ15" s="21"/>
      <c r="BR15" s="37"/>
      <c r="BS15" s="47">
        <f t="shared" si="24"/>
        <v>0</v>
      </c>
      <c r="BT15" s="38">
        <f t="shared" si="25"/>
        <v>0</v>
      </c>
      <c r="BU15" s="36"/>
      <c r="BV15" s="37"/>
      <c r="BW15" s="93"/>
      <c r="BX15" s="94"/>
      <c r="BY15" s="52">
        <f t="shared" si="3"/>
        <v>0</v>
      </c>
      <c r="BZ15" s="38">
        <f t="shared" si="3"/>
        <v>0</v>
      </c>
      <c r="CA15" s="53">
        <f t="shared" si="4"/>
        <v>0</v>
      </c>
      <c r="CB15" s="35"/>
    </row>
    <row r="16" spans="1:80" ht="22.5" customHeight="1" x14ac:dyDescent="0.15">
      <c r="B16" s="43"/>
      <c r="C16" s="44"/>
      <c r="D16" s="45"/>
      <c r="E16" s="55"/>
      <c r="F16" s="58"/>
      <c r="G16" s="46"/>
      <c r="H16" s="46"/>
      <c r="I16" s="46"/>
      <c r="J16" s="46"/>
      <c r="K16" s="46"/>
      <c r="L16" s="46"/>
      <c r="M16" s="161"/>
      <c r="N16" s="161"/>
      <c r="O16" s="133"/>
      <c r="P16" s="129"/>
      <c r="Q16" s="64">
        <f t="shared" si="5"/>
        <v>0</v>
      </c>
      <c r="R16" s="46"/>
      <c r="S16" s="63">
        <f t="shared" si="6"/>
        <v>0</v>
      </c>
      <c r="T16" s="46"/>
      <c r="U16" s="63">
        <f t="shared" si="7"/>
        <v>0</v>
      </c>
      <c r="V16" s="46"/>
      <c r="W16" s="63">
        <f t="shared" si="8"/>
        <v>0</v>
      </c>
      <c r="X16" s="46"/>
      <c r="Y16" s="63">
        <f t="shared" si="9"/>
        <v>0</v>
      </c>
      <c r="Z16" s="46"/>
      <c r="AA16" s="63">
        <f t="shared" si="10"/>
        <v>0</v>
      </c>
      <c r="AB16" s="46"/>
      <c r="AC16" s="63">
        <f t="shared" si="11"/>
        <v>0</v>
      </c>
      <c r="AD16" s="46"/>
      <c r="AE16" s="63">
        <f t="shared" si="12"/>
        <v>0</v>
      </c>
      <c r="AF16" s="46"/>
      <c r="AG16" s="63">
        <f t="shared" si="13"/>
        <v>0</v>
      </c>
      <c r="AH16" s="46"/>
      <c r="AI16" s="63">
        <f t="shared" si="14"/>
        <v>0</v>
      </c>
      <c r="AJ16" s="46"/>
      <c r="AK16" s="63">
        <f t="shared" si="15"/>
        <v>0</v>
      </c>
      <c r="AL16" s="46"/>
      <c r="AM16" s="63">
        <f t="shared" si="16"/>
        <v>0</v>
      </c>
      <c r="AN16" s="46"/>
      <c r="AO16" s="63">
        <f t="shared" si="17"/>
        <v>0</v>
      </c>
      <c r="AP16" s="46"/>
      <c r="AQ16" s="63">
        <f t="shared" si="18"/>
        <v>0</v>
      </c>
      <c r="AR16" s="46"/>
      <c r="AS16" s="63">
        <f t="shared" si="19"/>
        <v>0</v>
      </c>
      <c r="AT16" s="46"/>
      <c r="AU16" s="63">
        <f t="shared" si="20"/>
        <v>0</v>
      </c>
      <c r="AV16" s="46"/>
      <c r="AW16" s="63">
        <f t="shared" si="21"/>
        <v>0</v>
      </c>
      <c r="AX16" s="46"/>
      <c r="AY16" s="63">
        <f t="shared" si="22"/>
        <v>0</v>
      </c>
      <c r="AZ16" s="66">
        <f t="shared" si="23"/>
        <v>0</v>
      </c>
      <c r="BA16" s="121" t="str">
        <f t="shared" si="0"/>
        <v/>
      </c>
      <c r="BB16" s="152"/>
      <c r="BC16" s="153"/>
      <c r="BD16" s="153"/>
      <c r="BE16" s="153"/>
      <c r="BF16" s="197"/>
      <c r="BG16" s="199">
        <f t="shared" si="1"/>
        <v>0</v>
      </c>
      <c r="BH16" s="155" t="str">
        <f t="shared" si="2"/>
        <v/>
      </c>
      <c r="BI16" s="115"/>
      <c r="BJ16" s="115"/>
      <c r="BK16" s="116"/>
      <c r="BL16" s="110"/>
      <c r="BM16" s="21"/>
      <c r="BN16" s="36"/>
      <c r="BO16" s="36"/>
      <c r="BP16" s="37"/>
      <c r="BQ16" s="21"/>
      <c r="BR16" s="37"/>
      <c r="BS16" s="47">
        <f t="shared" si="24"/>
        <v>0</v>
      </c>
      <c r="BT16" s="38">
        <f t="shared" si="25"/>
        <v>0</v>
      </c>
      <c r="BU16" s="36"/>
      <c r="BV16" s="37"/>
      <c r="BW16" s="93"/>
      <c r="BX16" s="94"/>
      <c r="BY16" s="52">
        <f t="shared" si="3"/>
        <v>0</v>
      </c>
      <c r="BZ16" s="38">
        <f t="shared" si="3"/>
        <v>0</v>
      </c>
      <c r="CA16" s="53">
        <f t="shared" si="4"/>
        <v>0</v>
      </c>
      <c r="CB16" s="35"/>
    </row>
    <row r="17" spans="2:80" ht="22.5" customHeight="1" x14ac:dyDescent="0.15">
      <c r="B17" s="43"/>
      <c r="C17" s="44"/>
      <c r="D17" s="45"/>
      <c r="E17" s="55"/>
      <c r="F17" s="58"/>
      <c r="G17" s="46"/>
      <c r="H17" s="46"/>
      <c r="I17" s="46"/>
      <c r="J17" s="46"/>
      <c r="K17" s="46"/>
      <c r="L17" s="46"/>
      <c r="M17" s="161"/>
      <c r="N17" s="161"/>
      <c r="O17" s="133"/>
      <c r="P17" s="129"/>
      <c r="Q17" s="64">
        <f t="shared" si="5"/>
        <v>0</v>
      </c>
      <c r="R17" s="46"/>
      <c r="S17" s="63">
        <f t="shared" si="6"/>
        <v>0</v>
      </c>
      <c r="T17" s="46"/>
      <c r="U17" s="63">
        <f t="shared" si="7"/>
        <v>0</v>
      </c>
      <c r="V17" s="46"/>
      <c r="W17" s="63">
        <f t="shared" si="8"/>
        <v>0</v>
      </c>
      <c r="X17" s="46"/>
      <c r="Y17" s="63">
        <f t="shared" si="9"/>
        <v>0</v>
      </c>
      <c r="Z17" s="46"/>
      <c r="AA17" s="63">
        <f t="shared" si="10"/>
        <v>0</v>
      </c>
      <c r="AB17" s="46"/>
      <c r="AC17" s="63">
        <f t="shared" si="11"/>
        <v>0</v>
      </c>
      <c r="AD17" s="46"/>
      <c r="AE17" s="63">
        <f t="shared" si="12"/>
        <v>0</v>
      </c>
      <c r="AF17" s="46"/>
      <c r="AG17" s="63">
        <f t="shared" si="13"/>
        <v>0</v>
      </c>
      <c r="AH17" s="46"/>
      <c r="AI17" s="63">
        <f t="shared" si="14"/>
        <v>0</v>
      </c>
      <c r="AJ17" s="46"/>
      <c r="AK17" s="63">
        <f t="shared" si="15"/>
        <v>0</v>
      </c>
      <c r="AL17" s="46"/>
      <c r="AM17" s="63">
        <f t="shared" si="16"/>
        <v>0</v>
      </c>
      <c r="AN17" s="46"/>
      <c r="AO17" s="63">
        <f t="shared" si="17"/>
        <v>0</v>
      </c>
      <c r="AP17" s="46"/>
      <c r="AQ17" s="63">
        <f t="shared" si="18"/>
        <v>0</v>
      </c>
      <c r="AR17" s="46"/>
      <c r="AS17" s="63">
        <f t="shared" si="19"/>
        <v>0</v>
      </c>
      <c r="AT17" s="46"/>
      <c r="AU17" s="63">
        <f t="shared" si="20"/>
        <v>0</v>
      </c>
      <c r="AV17" s="46"/>
      <c r="AW17" s="63">
        <f t="shared" si="21"/>
        <v>0</v>
      </c>
      <c r="AX17" s="46"/>
      <c r="AY17" s="63">
        <f t="shared" si="22"/>
        <v>0</v>
      </c>
      <c r="AZ17" s="66">
        <f t="shared" si="23"/>
        <v>0</v>
      </c>
      <c r="BA17" s="121" t="str">
        <f t="shared" si="0"/>
        <v/>
      </c>
      <c r="BB17" s="152"/>
      <c r="BC17" s="153"/>
      <c r="BD17" s="153"/>
      <c r="BE17" s="153"/>
      <c r="BF17" s="197"/>
      <c r="BG17" s="199">
        <f t="shared" si="1"/>
        <v>0</v>
      </c>
      <c r="BH17" s="155" t="str">
        <f t="shared" si="2"/>
        <v/>
      </c>
      <c r="BI17" s="115"/>
      <c r="BJ17" s="115"/>
      <c r="BK17" s="116"/>
      <c r="BL17" s="110"/>
      <c r="BM17" s="21"/>
      <c r="BN17" s="36"/>
      <c r="BO17" s="36"/>
      <c r="BP17" s="37"/>
      <c r="BQ17" s="21"/>
      <c r="BR17" s="37"/>
      <c r="BS17" s="47">
        <f t="shared" si="24"/>
        <v>0</v>
      </c>
      <c r="BT17" s="38">
        <f t="shared" si="25"/>
        <v>0</v>
      </c>
      <c r="BU17" s="36"/>
      <c r="BV17" s="37"/>
      <c r="BW17" s="93"/>
      <c r="BX17" s="94"/>
      <c r="BY17" s="52">
        <f t="shared" si="3"/>
        <v>0</v>
      </c>
      <c r="BZ17" s="38">
        <f t="shared" si="3"/>
        <v>0</v>
      </c>
      <c r="CA17" s="53">
        <f t="shared" si="4"/>
        <v>0</v>
      </c>
      <c r="CB17" s="35"/>
    </row>
    <row r="18" spans="2:80" ht="22.5" customHeight="1" x14ac:dyDescent="0.15">
      <c r="B18" s="43"/>
      <c r="C18" s="44"/>
      <c r="D18" s="45"/>
      <c r="E18" s="55"/>
      <c r="F18" s="58"/>
      <c r="G18" s="46"/>
      <c r="H18" s="46"/>
      <c r="I18" s="46"/>
      <c r="J18" s="46"/>
      <c r="K18" s="46"/>
      <c r="L18" s="46"/>
      <c r="M18" s="161"/>
      <c r="N18" s="161"/>
      <c r="O18" s="133"/>
      <c r="P18" s="129"/>
      <c r="Q18" s="64">
        <f t="shared" si="5"/>
        <v>0</v>
      </c>
      <c r="R18" s="46"/>
      <c r="S18" s="63">
        <f t="shared" si="6"/>
        <v>0</v>
      </c>
      <c r="T18" s="46"/>
      <c r="U18" s="63">
        <f t="shared" si="7"/>
        <v>0</v>
      </c>
      <c r="V18" s="46"/>
      <c r="W18" s="63">
        <f t="shared" si="8"/>
        <v>0</v>
      </c>
      <c r="X18" s="46"/>
      <c r="Y18" s="63">
        <f t="shared" si="9"/>
        <v>0</v>
      </c>
      <c r="Z18" s="46"/>
      <c r="AA18" s="63">
        <f t="shared" si="10"/>
        <v>0</v>
      </c>
      <c r="AB18" s="46"/>
      <c r="AC18" s="63">
        <f t="shared" si="11"/>
        <v>0</v>
      </c>
      <c r="AD18" s="46"/>
      <c r="AE18" s="63">
        <f t="shared" si="12"/>
        <v>0</v>
      </c>
      <c r="AF18" s="46"/>
      <c r="AG18" s="63">
        <f t="shared" si="13"/>
        <v>0</v>
      </c>
      <c r="AH18" s="46"/>
      <c r="AI18" s="63">
        <f t="shared" si="14"/>
        <v>0</v>
      </c>
      <c r="AJ18" s="46"/>
      <c r="AK18" s="63">
        <f t="shared" si="15"/>
        <v>0</v>
      </c>
      <c r="AL18" s="46"/>
      <c r="AM18" s="63">
        <f t="shared" si="16"/>
        <v>0</v>
      </c>
      <c r="AN18" s="46"/>
      <c r="AO18" s="63">
        <f t="shared" si="17"/>
        <v>0</v>
      </c>
      <c r="AP18" s="46"/>
      <c r="AQ18" s="63">
        <f t="shared" si="18"/>
        <v>0</v>
      </c>
      <c r="AR18" s="46"/>
      <c r="AS18" s="63">
        <f t="shared" si="19"/>
        <v>0</v>
      </c>
      <c r="AT18" s="46"/>
      <c r="AU18" s="63">
        <f t="shared" si="20"/>
        <v>0</v>
      </c>
      <c r="AV18" s="46"/>
      <c r="AW18" s="63">
        <f t="shared" si="21"/>
        <v>0</v>
      </c>
      <c r="AX18" s="46"/>
      <c r="AY18" s="63">
        <f t="shared" si="22"/>
        <v>0</v>
      </c>
      <c r="AZ18" s="66">
        <f t="shared" si="23"/>
        <v>0</v>
      </c>
      <c r="BA18" s="121" t="str">
        <f t="shared" si="0"/>
        <v/>
      </c>
      <c r="BB18" s="152"/>
      <c r="BC18" s="153"/>
      <c r="BD18" s="153"/>
      <c r="BE18" s="153"/>
      <c r="BF18" s="197"/>
      <c r="BG18" s="199">
        <f t="shared" si="1"/>
        <v>0</v>
      </c>
      <c r="BH18" s="155" t="str">
        <f t="shared" si="2"/>
        <v/>
      </c>
      <c r="BI18" s="115"/>
      <c r="BJ18" s="115"/>
      <c r="BK18" s="116"/>
      <c r="BL18" s="110"/>
      <c r="BM18" s="21"/>
      <c r="BN18" s="36"/>
      <c r="BO18" s="36"/>
      <c r="BP18" s="37"/>
      <c r="BQ18" s="21"/>
      <c r="BR18" s="37"/>
      <c r="BS18" s="47">
        <f t="shared" si="24"/>
        <v>0</v>
      </c>
      <c r="BT18" s="38">
        <f t="shared" si="25"/>
        <v>0</v>
      </c>
      <c r="BU18" s="36"/>
      <c r="BV18" s="37"/>
      <c r="BW18" s="93"/>
      <c r="BX18" s="94"/>
      <c r="BY18" s="52">
        <f t="shared" si="3"/>
        <v>0</v>
      </c>
      <c r="BZ18" s="38">
        <f t="shared" si="3"/>
        <v>0</v>
      </c>
      <c r="CA18" s="53">
        <f t="shared" si="4"/>
        <v>0</v>
      </c>
      <c r="CB18" s="35"/>
    </row>
    <row r="19" spans="2:80" ht="22.5" customHeight="1" thickBot="1" x14ac:dyDescent="0.2">
      <c r="B19" s="67"/>
      <c r="C19" s="68"/>
      <c r="D19" s="69"/>
      <c r="E19" s="70"/>
      <c r="F19" s="71"/>
      <c r="G19" s="72"/>
      <c r="H19" s="72"/>
      <c r="I19" s="72"/>
      <c r="J19" s="72"/>
      <c r="K19" s="72"/>
      <c r="L19" s="72"/>
      <c r="M19" s="162"/>
      <c r="N19" s="162"/>
      <c r="O19" s="134"/>
      <c r="P19" s="130"/>
      <c r="Q19" s="73">
        <f t="shared" si="5"/>
        <v>0</v>
      </c>
      <c r="R19" s="72"/>
      <c r="S19" s="74">
        <f t="shared" si="6"/>
        <v>0</v>
      </c>
      <c r="T19" s="72"/>
      <c r="U19" s="74">
        <f t="shared" si="7"/>
        <v>0</v>
      </c>
      <c r="V19" s="72"/>
      <c r="W19" s="74">
        <f t="shared" si="8"/>
        <v>0</v>
      </c>
      <c r="X19" s="72"/>
      <c r="Y19" s="74">
        <f t="shared" si="9"/>
        <v>0</v>
      </c>
      <c r="Z19" s="72"/>
      <c r="AA19" s="74">
        <f t="shared" si="10"/>
        <v>0</v>
      </c>
      <c r="AB19" s="72"/>
      <c r="AC19" s="74">
        <f t="shared" si="11"/>
        <v>0</v>
      </c>
      <c r="AD19" s="72"/>
      <c r="AE19" s="74">
        <f t="shared" si="12"/>
        <v>0</v>
      </c>
      <c r="AF19" s="72"/>
      <c r="AG19" s="74">
        <f t="shared" si="13"/>
        <v>0</v>
      </c>
      <c r="AH19" s="72"/>
      <c r="AI19" s="74">
        <f t="shared" si="14"/>
        <v>0</v>
      </c>
      <c r="AJ19" s="72"/>
      <c r="AK19" s="74">
        <f t="shared" si="15"/>
        <v>0</v>
      </c>
      <c r="AL19" s="72"/>
      <c r="AM19" s="74">
        <f t="shared" si="16"/>
        <v>0</v>
      </c>
      <c r="AN19" s="72"/>
      <c r="AO19" s="74">
        <f t="shared" si="17"/>
        <v>0</v>
      </c>
      <c r="AP19" s="72"/>
      <c r="AQ19" s="74">
        <f t="shared" si="18"/>
        <v>0</v>
      </c>
      <c r="AR19" s="72"/>
      <c r="AS19" s="74">
        <f t="shared" si="19"/>
        <v>0</v>
      </c>
      <c r="AT19" s="72"/>
      <c r="AU19" s="74">
        <f t="shared" si="20"/>
        <v>0</v>
      </c>
      <c r="AV19" s="72"/>
      <c r="AW19" s="74">
        <f t="shared" si="21"/>
        <v>0</v>
      </c>
      <c r="AX19" s="72"/>
      <c r="AY19" s="74">
        <f t="shared" si="22"/>
        <v>0</v>
      </c>
      <c r="AZ19" s="75">
        <f t="shared" si="23"/>
        <v>0</v>
      </c>
      <c r="BA19" s="121" t="str">
        <f t="shared" si="0"/>
        <v/>
      </c>
      <c r="BB19" s="152"/>
      <c r="BC19" s="153"/>
      <c r="BD19" s="153"/>
      <c r="BE19" s="153"/>
      <c r="BF19" s="197"/>
      <c r="BG19" s="199">
        <f t="shared" si="1"/>
        <v>0</v>
      </c>
      <c r="BH19" s="155" t="str">
        <f t="shared" si="2"/>
        <v/>
      </c>
      <c r="BI19" s="115"/>
      <c r="BJ19" s="115"/>
      <c r="BK19" s="116"/>
      <c r="BL19" s="111"/>
      <c r="BM19" s="76"/>
      <c r="BN19" s="77"/>
      <c r="BO19" s="77"/>
      <c r="BP19" s="78"/>
      <c r="BQ19" s="76"/>
      <c r="BR19" s="78"/>
      <c r="BS19" s="79">
        <f t="shared" si="24"/>
        <v>0</v>
      </c>
      <c r="BT19" s="80">
        <f t="shared" si="25"/>
        <v>0</v>
      </c>
      <c r="BU19" s="97"/>
      <c r="BV19" s="98"/>
      <c r="BW19" s="95"/>
      <c r="BX19" s="96"/>
      <c r="BY19" s="81">
        <f t="shared" si="3"/>
        <v>0</v>
      </c>
      <c r="BZ19" s="80">
        <f t="shared" si="3"/>
        <v>0</v>
      </c>
      <c r="CA19" s="82">
        <f t="shared" si="4"/>
        <v>0</v>
      </c>
      <c r="CB19" s="83"/>
    </row>
    <row r="20" spans="2:80" ht="22.5" customHeight="1" thickTop="1" thickBot="1" x14ac:dyDescent="0.2">
      <c r="B20" s="205" t="s">
        <v>32</v>
      </c>
      <c r="C20" s="206"/>
      <c r="D20" s="206"/>
      <c r="E20" s="206"/>
      <c r="F20" s="90"/>
      <c r="G20" s="91"/>
      <c r="H20" s="91"/>
      <c r="I20" s="91"/>
      <c r="J20" s="91"/>
      <c r="K20" s="91"/>
      <c r="L20" s="91"/>
      <c r="M20" s="163"/>
      <c r="N20" s="163"/>
      <c r="O20" s="117"/>
      <c r="P20" s="92"/>
      <c r="Q20" s="92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117"/>
      <c r="BL20" s="112">
        <f>SUM(BL12:BL19)</f>
        <v>13</v>
      </c>
      <c r="BM20" s="84">
        <f t="shared" ref="BM20:BR20" si="26">SUM(BM12:BM19)</f>
        <v>113060000</v>
      </c>
      <c r="BN20" s="85">
        <f t="shared" si="26"/>
        <v>33918000</v>
      </c>
      <c r="BO20" s="85">
        <f t="shared" si="26"/>
        <v>33918000</v>
      </c>
      <c r="BP20" s="86">
        <f t="shared" si="26"/>
        <v>5</v>
      </c>
      <c r="BQ20" s="84">
        <f t="shared" si="26"/>
        <v>30990000</v>
      </c>
      <c r="BR20" s="86">
        <f t="shared" si="26"/>
        <v>2066000</v>
      </c>
      <c r="BS20" s="84">
        <f>SUM(BM20,BR20)</f>
        <v>115126000</v>
      </c>
      <c r="BT20" s="85">
        <f>SUM(BN20,BR20)</f>
        <v>35984000</v>
      </c>
      <c r="BU20" s="86">
        <f>SUM(BU12:BU19)</f>
        <v>0</v>
      </c>
      <c r="BV20" s="86">
        <f>SUM(BV12:BV19)</f>
        <v>0</v>
      </c>
      <c r="BW20" s="85"/>
      <c r="BX20" s="85"/>
      <c r="BY20" s="87">
        <f>SUM(BS20,BU20,BW20)</f>
        <v>115126000</v>
      </c>
      <c r="BZ20" s="85">
        <f>SUM(BT20,BV20,BX20)</f>
        <v>35984000</v>
      </c>
      <c r="CA20" s="88">
        <f>SUM(BO20,BR20,BV20,BX20)</f>
        <v>35984000</v>
      </c>
      <c r="CB20" s="89"/>
    </row>
    <row r="21" spans="2:80" s="29" customFormat="1" ht="13.5" customHeight="1" x14ac:dyDescent="0.15">
      <c r="B21" s="24"/>
      <c r="C21" s="24"/>
      <c r="D21" s="25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</row>
    <row r="22" spans="2:80" s="29" customFormat="1" ht="13.5" customHeight="1" x14ac:dyDescent="0.15">
      <c r="B22" s="24"/>
      <c r="C22" s="24"/>
      <c r="D22" s="30"/>
      <c r="E22" s="26"/>
      <c r="F22" s="31"/>
      <c r="G22" s="24"/>
      <c r="H22" s="24"/>
      <c r="I22" s="31"/>
      <c r="J22" s="31"/>
      <c r="K22" s="24"/>
      <c r="L22" s="31"/>
      <c r="M22" s="31"/>
      <c r="N22" s="31"/>
      <c r="O22" s="31"/>
      <c r="P22" s="31"/>
      <c r="Q22" s="31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31"/>
      <c r="AL22" s="24"/>
      <c r="AM22" s="31"/>
      <c r="AN22" s="24"/>
      <c r="AO22" s="24"/>
      <c r="AP22" s="24"/>
      <c r="AQ22" s="31"/>
      <c r="AR22" s="31"/>
      <c r="AS22" s="31"/>
      <c r="AT22" s="24"/>
      <c r="AU22" s="31"/>
      <c r="AV22" s="24"/>
      <c r="AW22" s="31"/>
      <c r="AX22" s="24"/>
      <c r="AY22" s="31"/>
      <c r="AZ22" s="31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</sheetData>
  <autoFilter ref="B11:CB11"/>
  <mergeCells count="94">
    <mergeCell ref="A3:A11"/>
    <mergeCell ref="F3:O3"/>
    <mergeCell ref="P3:BA3"/>
    <mergeCell ref="BL3:CA3"/>
    <mergeCell ref="CB3:CB9"/>
    <mergeCell ref="F4:O5"/>
    <mergeCell ref="P4:BH5"/>
    <mergeCell ref="BI4:BK5"/>
    <mergeCell ref="BL4:BT5"/>
    <mergeCell ref="BU4:BX5"/>
    <mergeCell ref="BY4:CA5"/>
    <mergeCell ref="AR6:AS8"/>
    <mergeCell ref="AJ7:AK8"/>
    <mergeCell ref="AL7:AM8"/>
    <mergeCell ref="AP7:AQ8"/>
    <mergeCell ref="F6:G6"/>
    <mergeCell ref="H6:O6"/>
    <mergeCell ref="P6:U6"/>
    <mergeCell ref="V6:W8"/>
    <mergeCell ref="X6:Y8"/>
    <mergeCell ref="Z6:AA8"/>
    <mergeCell ref="O7:O9"/>
    <mergeCell ref="P7:Q8"/>
    <mergeCell ref="R7:S8"/>
    <mergeCell ref="T7:U8"/>
    <mergeCell ref="AB6:AC8"/>
    <mergeCell ref="AD6:AE8"/>
    <mergeCell ref="AF6:AG8"/>
    <mergeCell ref="AH6:AI8"/>
    <mergeCell ref="AN6:AO8"/>
    <mergeCell ref="BP7:BP9"/>
    <mergeCell ref="BQ7:BQ10"/>
    <mergeCell ref="BR7:BR10"/>
    <mergeCell ref="BS7:BS10"/>
    <mergeCell ref="AZ6:AZ10"/>
    <mergeCell ref="BA6:BA10"/>
    <mergeCell ref="BB6:BG7"/>
    <mergeCell ref="BH6:BH10"/>
    <mergeCell ref="BI6:BI10"/>
    <mergeCell ref="BK6:BK10"/>
    <mergeCell ref="BZ6:BZ8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BL6:BO6"/>
    <mergeCell ref="BP6:BR6"/>
    <mergeCell ref="BS6:BT6"/>
    <mergeCell ref="BU6:BV8"/>
    <mergeCell ref="BW6:BX8"/>
    <mergeCell ref="BY6:BY8"/>
    <mergeCell ref="BL7:BL10"/>
    <mergeCell ref="BM7:BM10"/>
    <mergeCell ref="BN7:BN10"/>
    <mergeCell ref="AT9:AT10"/>
    <mergeCell ref="AV9:AV10"/>
    <mergeCell ref="AX9:AX10"/>
    <mergeCell ref="CA8:CA10"/>
    <mergeCell ref="P9:P10"/>
    <mergeCell ref="R9:R10"/>
    <mergeCell ref="T9:T10"/>
    <mergeCell ref="V9:V10"/>
    <mergeCell ref="X9:X10"/>
    <mergeCell ref="Z9:Z10"/>
    <mergeCell ref="AB9:AB10"/>
    <mergeCell ref="AD9:AD10"/>
    <mergeCell ref="AF9:AF10"/>
    <mergeCell ref="BT7:BT10"/>
    <mergeCell ref="BB8:BB9"/>
    <mergeCell ref="BC8:BD8"/>
    <mergeCell ref="BE8:BE9"/>
    <mergeCell ref="BF8:BF9"/>
    <mergeCell ref="BG8:BG10"/>
    <mergeCell ref="BU9:BU10"/>
    <mergeCell ref="BV9:BV10"/>
    <mergeCell ref="BW9:BW10"/>
    <mergeCell ref="BX9:BX10"/>
    <mergeCell ref="B20:E20"/>
    <mergeCell ref="AH9:AH10"/>
    <mergeCell ref="AJ9:AJ10"/>
    <mergeCell ref="AL9:AL10"/>
    <mergeCell ref="AN9:AN10"/>
    <mergeCell ref="AP9:AP10"/>
    <mergeCell ref="AR9:AR10"/>
    <mergeCell ref="BJ8:BJ10"/>
    <mergeCell ref="BO9:BO10"/>
    <mergeCell ref="AT7:AU8"/>
    <mergeCell ref="AV7:AW8"/>
    <mergeCell ref="AX7:AY8"/>
  </mergeCells>
  <phoneticPr fontId="2"/>
  <pageMargins left="0.43307086614173229" right="0.19685039370078741" top="0.59055118110236227" bottom="0.35433070866141736" header="0.19685039370078741" footer="0.19685039370078741"/>
  <pageSetup paperSize="8" scale="70" fitToHeight="2" pageOrder="overThenDown" orientation="landscape" r:id="rId1"/>
  <headerFooter alignWithMargins="0">
    <oddFooter>&amp;R&amp;9&amp;F　　&amp;D　　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地区総括表(Ａ表) </vt:lpstr>
      <vt:lpstr>地区総括表(Ａ表) (記載例) </vt:lpstr>
      <vt:lpstr>'地区総括表(Ａ表) '!Print_Area</vt:lpstr>
      <vt:lpstr>'地区総括表(Ａ表) (記載例) '!Print_Area</vt:lpstr>
      <vt:lpstr>'地区総括表(Ａ表) '!Print_Titles</vt:lpstr>
      <vt:lpstr>'地区総括表(Ａ表) (記載例) 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農業経営課</cp:lastModifiedBy>
  <cp:lastPrinted>2015-12-28T06:20:09Z</cp:lastPrinted>
  <dcterms:created xsi:type="dcterms:W3CDTF">2007-10-08T11:38:53Z</dcterms:created>
  <dcterms:modified xsi:type="dcterms:W3CDTF">2016-01-16T04:27:20Z</dcterms:modified>
</cp:coreProperties>
</file>