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4095" tabRatio="877"/>
  </bookViews>
  <sheets>
    <sheet name="別紙様式１－１号" sheetId="8" r:id="rId1"/>
    <sheet name="別紙様式１－１号別添１" sheetId="26" r:id="rId2"/>
    <sheet name="別紙様式１－１号別添２" sheetId="5" r:id="rId3"/>
    <sheet name="別紙様式１－１号別添3" sheetId="19" state="hidden" r:id="rId4"/>
    <sheet name="別紙様式１－３号" sheetId="17" state="hidden" r:id="rId5"/>
    <sheet name="別紙様式１－３号別添１" sheetId="15" state="hidden" r:id="rId6"/>
    <sheet name="整理番号表（融資主体型補助事業）" sheetId="16" r:id="rId7"/>
    <sheet name="（別紙様式１－10号）" sheetId="22" state="hidden" r:id="rId8"/>
    <sheet name="（別紙様式１－10号別添１）" sheetId="23" state="hidden" r:id="rId9"/>
    <sheet name="（別紙様式１－10号別添２）" sheetId="24" state="hidden" r:id="rId10"/>
    <sheet name="（別紙様式１－1１号)" sheetId="25" state="hidden" r:id="rId11"/>
  </sheets>
  <externalReferences>
    <externalReference r:id="rId12"/>
  </externalReferences>
  <definedNames>
    <definedName name="_xlnm.Print_Area" localSheetId="7">'（別紙様式１－10号）'!$A$1:$AP$87</definedName>
    <definedName name="_xlnm.Print_Area" localSheetId="8">'（別紙様式１－10号別添１）'!$A$1:$F$19</definedName>
    <definedName name="_xlnm.Print_Area" localSheetId="9">'（別紙様式１－10号別添２）'!$A$1:$G$22</definedName>
    <definedName name="_xlnm.Print_Area" localSheetId="10">'（別紙様式１－1１号)'!$A$1:$AP$63</definedName>
    <definedName name="_xlnm.Print_Area" localSheetId="0">'別紙様式１－１号'!$A$1:$AO$104</definedName>
    <definedName name="_xlnm.Print_Area" localSheetId="1">'別紙様式１－１号別添１'!$A$1:$AO$122</definedName>
    <definedName name="_xlnm.Print_Area" localSheetId="2">'別紙様式１－１号別添２'!$A$1:$AL$152</definedName>
    <definedName name="_xlnm.Print_Area" localSheetId="3">'別紙様式１－１号別添3'!$A$1:$AO$62</definedName>
    <definedName name="_xlnm.Print_Area" localSheetId="5">'別紙様式１－３号別添１'!$A$1:$AM$40</definedName>
    <definedName name="管轄局" localSheetId="1">[1]Sheet1!$B$3:$B$11</definedName>
    <definedName name="管轄局">[1]Sheet1!$B$3:$B$11</definedName>
    <definedName name="政策目的" localSheetId="1">[1]Sheet1!$G$3:$G$5</definedName>
    <definedName name="政策目的">[1]Sheet1!$G$3:$G$5</definedName>
  </definedNames>
  <calcPr calcId="145621"/>
</workbook>
</file>

<file path=xl/calcChain.xml><?xml version="1.0" encoding="utf-8"?>
<calcChain xmlns="http://schemas.openxmlformats.org/spreadsheetml/2006/main">
  <c r="J77" i="17" l="1"/>
  <c r="J75" i="17" s="1"/>
  <c r="J83" i="17" s="1"/>
  <c r="R75" i="17"/>
  <c r="L21" i="17"/>
  <c r="AN21" i="17" s="1"/>
  <c r="L19" i="17"/>
  <c r="AN19" i="17" s="1"/>
  <c r="R83" i="17" l="1"/>
  <c r="Z83" i="17" s="1"/>
  <c r="AE77" i="17"/>
  <c r="Z77" i="17"/>
  <c r="AL65" i="26"/>
  <c r="AL62" i="26"/>
  <c r="AL59" i="26"/>
  <c r="AL55" i="26"/>
  <c r="AL52" i="26"/>
  <c r="AL49" i="26"/>
  <c r="AL46" i="26"/>
  <c r="AL43" i="26"/>
  <c r="AL39" i="26"/>
  <c r="AL36" i="26"/>
  <c r="AL33" i="26"/>
  <c r="AL30" i="26"/>
  <c r="AL27" i="26"/>
  <c r="AL24" i="26"/>
  <c r="AL21" i="26"/>
  <c r="AL18" i="26"/>
  <c r="AL15" i="26"/>
  <c r="AL12" i="26"/>
  <c r="AJ101" i="26"/>
  <c r="AJ99" i="26"/>
  <c r="AB95" i="26"/>
  <c r="AJ95" i="26" s="1"/>
  <c r="AJ91" i="26"/>
  <c r="AB87" i="26"/>
  <c r="AJ87" i="26" s="1"/>
  <c r="AJ106" i="26" l="1"/>
  <c r="AA113" i="26" s="1"/>
  <c r="AL70" i="26"/>
  <c r="AK73" i="26" s="1"/>
  <c r="AA110" i="26" s="1"/>
  <c r="H53" i="8"/>
  <c r="AA116" i="26" l="1"/>
  <c r="AJ17" i="17"/>
  <c r="AF17" i="17"/>
  <c r="AB17" i="17"/>
  <c r="X17" i="17"/>
  <c r="X23" i="17" s="1"/>
  <c r="T17" i="17"/>
  <c r="T23" i="17" s="1"/>
  <c r="P17" i="17"/>
  <c r="L17" i="17" s="1"/>
  <c r="P15" i="17"/>
  <c r="L13" i="17"/>
  <c r="AJ11" i="17"/>
  <c r="AJ23" i="17" s="1"/>
  <c r="AF11" i="17"/>
  <c r="AF23" i="17" s="1"/>
  <c r="AB11" i="17"/>
  <c r="AB23" i="17" s="1"/>
  <c r="X11" i="17"/>
  <c r="T11" i="17"/>
  <c r="P11" i="17"/>
  <c r="P23" i="17" s="1"/>
  <c r="J65" i="17" l="1"/>
  <c r="L23" i="17"/>
  <c r="J67" i="17" s="1"/>
  <c r="L15" i="17"/>
  <c r="J79" i="17"/>
  <c r="L11" i="17"/>
  <c r="AE65" i="17" l="1"/>
  <c r="J69" i="17"/>
  <c r="Z65" i="17"/>
  <c r="Z79" i="17"/>
  <c r="AE79" i="17"/>
  <c r="Z75" i="17"/>
  <c r="AE75" i="17"/>
  <c r="J81" i="17"/>
  <c r="R69" i="17" l="1"/>
  <c r="AE69" i="17" s="1"/>
  <c r="Z67" i="17"/>
  <c r="AE67" i="17"/>
  <c r="Z81" i="17"/>
  <c r="AE81" i="17"/>
  <c r="AE83" i="17"/>
  <c r="AB95" i="5"/>
  <c r="Y95" i="5"/>
  <c r="D95" i="5"/>
  <c r="AB93" i="5"/>
  <c r="Y93" i="5"/>
  <c r="D93" i="5"/>
  <c r="AB91" i="5"/>
  <c r="Y91" i="5"/>
  <c r="D91" i="5"/>
  <c r="P97" i="5" s="1"/>
  <c r="Z69" i="17" l="1"/>
  <c r="V97" i="5"/>
  <c r="J97" i="5"/>
  <c r="G97" i="5"/>
  <c r="AB97" i="5" s="1"/>
  <c r="S97" i="5"/>
  <c r="M97" i="5"/>
  <c r="D97" i="5"/>
  <c r="Y97" i="5" l="1"/>
  <c r="W34" i="15" l="1"/>
  <c r="V34" i="15"/>
  <c r="U34" i="15"/>
  <c r="T34" i="15"/>
  <c r="S34" i="15"/>
  <c r="R34" i="15"/>
  <c r="Q34" i="15"/>
  <c r="P34" i="15" s="1"/>
  <c r="AD33" i="15"/>
  <c r="AB33" i="15"/>
  <c r="Z33" i="15"/>
  <c r="X33" i="15"/>
  <c r="P33" i="15"/>
  <c r="M33" i="15"/>
  <c r="J33" i="15"/>
  <c r="H33" i="15"/>
  <c r="D33" i="15"/>
  <c r="AD32" i="15"/>
  <c r="AB32" i="15"/>
  <c r="Z32" i="15"/>
  <c r="X32" i="15"/>
  <c r="P32" i="15"/>
  <c r="M32" i="15"/>
  <c r="J32" i="15"/>
  <c r="H32" i="15"/>
  <c r="D32" i="15"/>
  <c r="AD31" i="15"/>
  <c r="AB31" i="15"/>
  <c r="Z31" i="15"/>
  <c r="X31" i="15"/>
  <c r="P31" i="15"/>
  <c r="M31" i="15"/>
  <c r="J31" i="15"/>
  <c r="H31" i="15"/>
  <c r="D31" i="15"/>
  <c r="AD30" i="15"/>
  <c r="AB30" i="15"/>
  <c r="Z30" i="15"/>
  <c r="X30" i="15"/>
  <c r="P30" i="15"/>
  <c r="M30" i="15"/>
  <c r="J30" i="15"/>
  <c r="H30" i="15"/>
  <c r="D30" i="15"/>
  <c r="AD29" i="15"/>
  <c r="AB29" i="15"/>
  <c r="Z29" i="15"/>
  <c r="X29" i="15"/>
  <c r="P29" i="15"/>
  <c r="M29" i="15"/>
  <c r="J29" i="15"/>
  <c r="H29" i="15"/>
  <c r="D29" i="15"/>
  <c r="AD28" i="15"/>
  <c r="AB28" i="15"/>
  <c r="Z28" i="15"/>
  <c r="X28" i="15"/>
  <c r="P28" i="15"/>
  <c r="M28" i="15"/>
  <c r="J28" i="15"/>
  <c r="H28" i="15"/>
  <c r="D28" i="15"/>
  <c r="AD27" i="15"/>
  <c r="AB27" i="15"/>
  <c r="Z27" i="15"/>
  <c r="X27" i="15"/>
  <c r="P27" i="15"/>
  <c r="M27" i="15"/>
  <c r="J27" i="15"/>
  <c r="H27" i="15"/>
  <c r="D27" i="15"/>
  <c r="AD26" i="15"/>
  <c r="AB26" i="15"/>
  <c r="Z26" i="15"/>
  <c r="X26" i="15"/>
  <c r="P26" i="15"/>
  <c r="M26" i="15"/>
  <c r="J26" i="15"/>
  <c r="H26" i="15"/>
  <c r="D26" i="15"/>
  <c r="AD25" i="15"/>
  <c r="AB25" i="15"/>
  <c r="Z25" i="15"/>
  <c r="X25" i="15"/>
  <c r="P25" i="15"/>
  <c r="M25" i="15"/>
  <c r="J25" i="15"/>
  <c r="H25" i="15"/>
  <c r="D25" i="15"/>
  <c r="AD24" i="15"/>
  <c r="AB24" i="15"/>
  <c r="Z24" i="15"/>
  <c r="X24" i="15"/>
  <c r="P24" i="15"/>
  <c r="M24" i="15"/>
  <c r="J24" i="15"/>
  <c r="H24" i="15"/>
  <c r="D24" i="15"/>
  <c r="AD23" i="15"/>
  <c r="AB23" i="15"/>
  <c r="Z23" i="15"/>
  <c r="X23" i="15"/>
  <c r="P23" i="15"/>
  <c r="M23" i="15"/>
  <c r="J23" i="15"/>
  <c r="H23" i="15"/>
  <c r="D23" i="15"/>
  <c r="AD22" i="15"/>
  <c r="AB22" i="15"/>
  <c r="Z22" i="15"/>
  <c r="X22" i="15"/>
  <c r="P22" i="15"/>
  <c r="M22" i="15"/>
  <c r="J22" i="15"/>
  <c r="H22" i="15"/>
  <c r="D22" i="15"/>
  <c r="AD21" i="15"/>
  <c r="AB21" i="15"/>
  <c r="Z21" i="15"/>
  <c r="X21" i="15"/>
  <c r="P21" i="15"/>
  <c r="M21" i="15"/>
  <c r="J21" i="15"/>
  <c r="H21" i="15"/>
  <c r="D21" i="15"/>
  <c r="AD20" i="15"/>
  <c r="AB20" i="15"/>
  <c r="Z20" i="15"/>
  <c r="X20" i="15"/>
  <c r="P20" i="15"/>
  <c r="M20" i="15"/>
  <c r="J20" i="15"/>
  <c r="H20" i="15"/>
  <c r="D20" i="15"/>
  <c r="AD19" i="15"/>
  <c r="AB19" i="15"/>
  <c r="Z19" i="15"/>
  <c r="X19" i="15"/>
  <c r="P19" i="15"/>
  <c r="M19" i="15"/>
  <c r="J19" i="15"/>
  <c r="H19" i="15"/>
  <c r="D19" i="15"/>
  <c r="AD18" i="15"/>
  <c r="AB18" i="15"/>
  <c r="Z18" i="15"/>
  <c r="X18" i="15"/>
  <c r="P18" i="15"/>
  <c r="M18" i="15"/>
  <c r="J18" i="15"/>
  <c r="H18" i="15"/>
  <c r="D18" i="15"/>
  <c r="AD17" i="15"/>
  <c r="AB17" i="15"/>
  <c r="Z17" i="15"/>
  <c r="X17" i="15"/>
  <c r="P17" i="15"/>
  <c r="M17" i="15"/>
  <c r="J17" i="15"/>
  <c r="H17" i="15"/>
  <c r="D17" i="15"/>
  <c r="AD16" i="15"/>
  <c r="AB16" i="15"/>
  <c r="Z16" i="15"/>
  <c r="X16" i="15"/>
  <c r="P16" i="15"/>
  <c r="M16" i="15"/>
  <c r="J16" i="15"/>
  <c r="H16" i="15"/>
  <c r="D16" i="15"/>
  <c r="AD15" i="15"/>
  <c r="AB15" i="15"/>
  <c r="Z15" i="15"/>
  <c r="X15" i="15"/>
  <c r="P15" i="15"/>
  <c r="M15" i="15"/>
  <c r="J15" i="15"/>
  <c r="H15" i="15"/>
  <c r="D15" i="15"/>
  <c r="AD14" i="15"/>
  <c r="AB14" i="15"/>
  <c r="Z14" i="15"/>
  <c r="X14" i="15"/>
  <c r="P14" i="15"/>
  <c r="M14" i="15"/>
  <c r="J14" i="15"/>
  <c r="H14" i="15"/>
  <c r="D14" i="15"/>
  <c r="AD13" i="15"/>
  <c r="AB13" i="15"/>
  <c r="Z13" i="15"/>
  <c r="X13" i="15"/>
  <c r="P13" i="15"/>
  <c r="M13" i="15"/>
  <c r="J13" i="15"/>
  <c r="H13" i="15"/>
  <c r="D13" i="15"/>
  <c r="AD12" i="15"/>
  <c r="AB12" i="15"/>
  <c r="Z12" i="15"/>
  <c r="X12" i="15"/>
  <c r="P12" i="15"/>
  <c r="M12" i="15"/>
  <c r="J12" i="15"/>
  <c r="H12" i="15"/>
  <c r="D12" i="15"/>
  <c r="AD11" i="15"/>
  <c r="AB11" i="15"/>
  <c r="Z11" i="15"/>
  <c r="X11" i="15"/>
  <c r="P11" i="15"/>
  <c r="M11" i="15"/>
  <c r="J11" i="15"/>
  <c r="H11" i="15"/>
  <c r="R64" i="8"/>
  <c r="AG64" i="8" s="1"/>
  <c r="AF56" i="8"/>
  <c r="AB56" i="8"/>
  <c r="X56" i="8"/>
  <c r="T56" i="8"/>
  <c r="P56" i="8"/>
  <c r="L56" i="8"/>
  <c r="L54" i="8"/>
  <c r="H54" i="8" s="1"/>
  <c r="H56" i="8"/>
  <c r="AD34" i="15" l="1"/>
  <c r="AE34" i="15" s="1"/>
  <c r="E34" i="15"/>
</calcChain>
</file>

<file path=xl/comments1.xml><?xml version="1.0" encoding="utf-8"?>
<comments xmlns="http://schemas.openxmlformats.org/spreadsheetml/2006/main">
  <authors>
    <author>農林水産省</author>
  </authors>
  <commentList>
    <comment ref="L54" author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農林水産省</author>
  </authors>
  <commentList>
    <comment ref="Y91" authorId="0">
      <text>
        <r>
          <rPr>
            <sz val="9"/>
            <color indexed="10"/>
            <rFont val="ＭＳ Ｐゴシック"/>
            <family val="3"/>
            <charset val="128"/>
          </rPr>
          <t>・助成限度率を超えている場合×が表示される。
・融資率を超えている場合×が表示される</t>
        </r>
      </text>
    </comment>
    <comment ref="AB91" authorId="0">
      <text>
        <r>
          <rPr>
            <sz val="9"/>
            <color indexed="10"/>
            <rFont val="ＭＳ Ｐゴシック"/>
            <family val="3"/>
            <charset val="128"/>
          </rPr>
          <t>・融資を受けていない場合は×が表示される</t>
        </r>
      </text>
    </comment>
    <comment ref="B109" authorId="0">
      <text>
        <r>
          <rPr>
            <sz val="9"/>
            <color indexed="10"/>
            <rFont val="ＭＳ Ｐゴシック"/>
            <family val="3"/>
            <charset val="128"/>
          </rPr>
          <t>確定申告の収支内訳書等から概ねの数字を記載して下さい。</t>
        </r>
      </text>
    </comment>
  </commentList>
</comments>
</file>

<file path=xl/comments3.xml><?xml version="1.0" encoding="utf-8"?>
<comments xmlns="http://schemas.openxmlformats.org/spreadsheetml/2006/main">
  <authors>
    <author>農林水産省</author>
  </authors>
  <commentList>
    <comment ref="L8" authorId="0">
      <text>
        <r>
          <rPr>
            <sz val="9"/>
            <color indexed="81"/>
            <rFont val="ＭＳ Ｐゴシック"/>
            <family val="3"/>
            <charset val="128"/>
          </rPr>
          <t>整理番号表の②整備内容の番号を確認して入力して下さい。</t>
        </r>
      </text>
    </comment>
    <comment ref="Y8" authorId="0">
      <text>
        <r>
          <rPr>
            <sz val="9"/>
            <color indexed="81"/>
            <rFont val="ＭＳ Ｐゴシック"/>
            <family val="3"/>
            <charset val="128"/>
          </rPr>
          <t>整理番号表の④金融機関の番号を確認して入力して下さい。</t>
        </r>
      </text>
    </comment>
    <comment ref="AA8" authorId="0">
      <text>
        <r>
          <rPr>
            <sz val="9"/>
            <color indexed="81"/>
            <rFont val="ＭＳ Ｐゴシック"/>
            <family val="3"/>
            <charset val="128"/>
          </rPr>
          <t>整理番号表の⑤融資（資金）種類の番号を確認して入力して下さい。</t>
        </r>
      </text>
    </comment>
    <comment ref="E11" authorId="0">
      <text>
        <r>
          <rPr>
            <b/>
            <sz val="9"/>
            <color indexed="81"/>
            <rFont val="ＭＳ Ｐゴシック"/>
            <family val="3"/>
            <charset val="128"/>
          </rPr>
          <t>入力単位は「経営体ごと」ではなく　　「１施設ごと」とする。</t>
        </r>
      </text>
    </comment>
    <comment ref="AC11" authorId="0">
      <text>
        <r>
          <rPr>
            <b/>
            <sz val="9"/>
            <color indexed="81"/>
            <rFont val="ＭＳ Ｐゴシック"/>
            <family val="3"/>
            <charset val="128"/>
          </rPr>
          <t>該当する場合のみ「１」を入力して下さい。
※該当がない場合は空欄にして下さい。</t>
        </r>
      </text>
    </comment>
  </commentList>
</comments>
</file>

<file path=xl/sharedStrings.xml><?xml version="1.0" encoding="utf-8"?>
<sst xmlns="http://schemas.openxmlformats.org/spreadsheetml/2006/main" count="874" uniqueCount="644">
  <si>
    <t>都道府県名</t>
    <rPh sb="0" eb="4">
      <t>トドウフケン</t>
    </rPh>
    <rPh sb="4" eb="5">
      <t>メイ</t>
    </rPh>
    <phoneticPr fontId="3"/>
  </si>
  <si>
    <t>市町村名</t>
    <rPh sb="0" eb="3">
      <t>シチョウソン</t>
    </rPh>
    <rPh sb="3" eb="4">
      <t>メイ</t>
    </rPh>
    <phoneticPr fontId="3"/>
  </si>
  <si>
    <t>成果目標項目</t>
    <rPh sb="0" eb="2">
      <t>セイカ</t>
    </rPh>
    <rPh sb="2" eb="4">
      <t>モクヒョウ</t>
    </rPh>
    <rPh sb="4" eb="6">
      <t>コウモク</t>
    </rPh>
    <phoneticPr fontId="3"/>
  </si>
  <si>
    <t>地区名</t>
    <rPh sb="0" eb="2">
      <t>チク</t>
    </rPh>
    <rPh sb="2" eb="3">
      <t>メイ</t>
    </rPh>
    <phoneticPr fontId="3"/>
  </si>
  <si>
    <t>その他</t>
    <rPh sb="2" eb="3">
      <t>タ</t>
    </rPh>
    <phoneticPr fontId="3"/>
  </si>
  <si>
    <t>事後評価の検証方法</t>
    <rPh sb="0" eb="2">
      <t>ジゴ</t>
    </rPh>
    <rPh sb="2" eb="4">
      <t>ヒョウカ</t>
    </rPh>
    <rPh sb="5" eb="7">
      <t>ケンショウ</t>
    </rPh>
    <rPh sb="7" eb="9">
      <t>ホウホウ</t>
    </rPh>
    <phoneticPr fontId="3"/>
  </si>
  <si>
    <t>〔目標設定の考え方及び事後評価の具体的な検証方法〕</t>
    <rPh sb="1" eb="3">
      <t>モクヒョウ</t>
    </rPh>
    <rPh sb="3" eb="5">
      <t>セッテイ</t>
    </rPh>
    <rPh sb="6" eb="7">
      <t>カンガ</t>
    </rPh>
    <rPh sb="8" eb="9">
      <t>カタ</t>
    </rPh>
    <rPh sb="9" eb="10">
      <t>オヨ</t>
    </rPh>
    <rPh sb="11" eb="13">
      <t>ジゴ</t>
    </rPh>
    <rPh sb="13" eb="15">
      <t>ヒョウカ</t>
    </rPh>
    <rPh sb="16" eb="19">
      <t>グタイテキ</t>
    </rPh>
    <rPh sb="20" eb="22">
      <t>ケンショウ</t>
    </rPh>
    <rPh sb="22" eb="24">
      <t>ホウホウ</t>
    </rPh>
    <phoneticPr fontId="3"/>
  </si>
  <si>
    <t>負担区分</t>
    <rPh sb="0" eb="2">
      <t>フタン</t>
    </rPh>
    <rPh sb="2" eb="4">
      <t>クブン</t>
    </rPh>
    <phoneticPr fontId="3"/>
  </si>
  <si>
    <t>対象経営体負担経費</t>
    <rPh sb="0" eb="2">
      <t>タイショウ</t>
    </rPh>
    <rPh sb="2" eb="4">
      <t>ケイエイ</t>
    </rPh>
    <rPh sb="4" eb="5">
      <t>タイ</t>
    </rPh>
    <rPh sb="5" eb="7">
      <t>フタン</t>
    </rPh>
    <rPh sb="7" eb="9">
      <t>ケイヒ</t>
    </rPh>
    <phoneticPr fontId="3"/>
  </si>
  <si>
    <t>融資</t>
    <rPh sb="0" eb="2">
      <t>ユウシ</t>
    </rPh>
    <phoneticPr fontId="3"/>
  </si>
  <si>
    <t>自己負担</t>
    <rPh sb="0" eb="2">
      <t>ジコ</t>
    </rPh>
    <rPh sb="2" eb="4">
      <t>フタン</t>
    </rPh>
    <phoneticPr fontId="3"/>
  </si>
  <si>
    <t>計</t>
    <rPh sb="0" eb="1">
      <t>ケイ</t>
    </rPh>
    <phoneticPr fontId="3"/>
  </si>
  <si>
    <t>区　　　分</t>
    <rPh sb="0" eb="1">
      <t>ク</t>
    </rPh>
    <rPh sb="4" eb="5">
      <t>ブン</t>
    </rPh>
    <phoneticPr fontId="3"/>
  </si>
  <si>
    <t>（単位：円）</t>
    <rPh sb="1" eb="3">
      <t>タンイ</t>
    </rPh>
    <rPh sb="4" eb="5">
      <t>エン</t>
    </rPh>
    <phoneticPr fontId="3"/>
  </si>
  <si>
    <t>自己資金</t>
    <rPh sb="0" eb="2">
      <t>ジコ</t>
    </rPh>
    <rPh sb="2" eb="4">
      <t>シキン</t>
    </rPh>
    <phoneticPr fontId="3"/>
  </si>
  <si>
    <t>項　　目</t>
    <rPh sb="0" eb="1">
      <t>コウ</t>
    </rPh>
    <rPh sb="3" eb="4">
      <t>メ</t>
    </rPh>
    <phoneticPr fontId="3"/>
  </si>
  <si>
    <t>着工（契約）
予定年月日</t>
    <rPh sb="0" eb="2">
      <t>チャッコウ</t>
    </rPh>
    <rPh sb="3" eb="5">
      <t>ケイヤク</t>
    </rPh>
    <rPh sb="7" eb="9">
      <t>ヨテイ</t>
    </rPh>
    <rPh sb="9" eb="12">
      <t>ネンガッピ</t>
    </rPh>
    <phoneticPr fontId="3"/>
  </si>
  <si>
    <t>住　　　　所</t>
    <rPh sb="0" eb="1">
      <t>ジュウ</t>
    </rPh>
    <rPh sb="5" eb="6">
      <t>ショ</t>
    </rPh>
    <phoneticPr fontId="3"/>
  </si>
  <si>
    <t>代表者名
（法人等の場合に記載）</t>
    <rPh sb="0" eb="3">
      <t>ダイヒョウシャ</t>
    </rPh>
    <rPh sb="3" eb="4">
      <t>メイ</t>
    </rPh>
    <rPh sb="6" eb="8">
      <t>ホウジン</t>
    </rPh>
    <rPh sb="8" eb="9">
      <t>トウ</t>
    </rPh>
    <rPh sb="10" eb="12">
      <t>バアイ</t>
    </rPh>
    <rPh sb="13" eb="15">
      <t>キサイ</t>
    </rPh>
    <phoneticPr fontId="3"/>
  </si>
  <si>
    <t>担保措置
の有無</t>
    <rPh sb="0" eb="2">
      <t>タンポ</t>
    </rPh>
    <rPh sb="2" eb="4">
      <t>ソチ</t>
    </rPh>
    <rPh sb="6" eb="8">
      <t>ウム</t>
    </rPh>
    <phoneticPr fontId="3"/>
  </si>
  <si>
    <t>融資率（％）</t>
    <rPh sb="0" eb="2">
      <t>ユウシ</t>
    </rPh>
    <rPh sb="2" eb="3">
      <t>リツ</t>
    </rPh>
    <phoneticPr fontId="3"/>
  </si>
  <si>
    <t>備考</t>
    <rPh sb="0" eb="2">
      <t>ビコウ</t>
    </rPh>
    <phoneticPr fontId="3"/>
  </si>
  <si>
    <t>項　　　目</t>
    <rPh sb="0" eb="1">
      <t>コウ</t>
    </rPh>
    <rPh sb="4" eb="5">
      <t>メ</t>
    </rPh>
    <phoneticPr fontId="3"/>
  </si>
  <si>
    <t>資金調達のうち融資の概要</t>
    <rPh sb="0" eb="2">
      <t>シキン</t>
    </rPh>
    <rPh sb="2" eb="4">
      <t>チョウタツ</t>
    </rPh>
    <rPh sb="7" eb="9">
      <t>ユウシ</t>
    </rPh>
    <rPh sb="10" eb="12">
      <t>ガイヨウ</t>
    </rPh>
    <phoneticPr fontId="3"/>
  </si>
  <si>
    <t>融資①</t>
    <rPh sb="0" eb="2">
      <t>ユウシ</t>
    </rPh>
    <phoneticPr fontId="3"/>
  </si>
  <si>
    <t>融資②</t>
    <rPh sb="0" eb="2">
      <t>ユウシ</t>
    </rPh>
    <phoneticPr fontId="3"/>
  </si>
  <si>
    <t>金融機関名</t>
    <rPh sb="0" eb="2">
      <t>キンユウ</t>
    </rPh>
    <rPh sb="2" eb="5">
      <t>キカンメイ</t>
    </rPh>
    <phoneticPr fontId="3"/>
  </si>
  <si>
    <t>融　 資 　名</t>
    <rPh sb="0" eb="1">
      <t>ユウ</t>
    </rPh>
    <rPh sb="3" eb="4">
      <t>シ</t>
    </rPh>
    <rPh sb="6" eb="7">
      <t>メイ</t>
    </rPh>
    <phoneticPr fontId="3"/>
  </si>
  <si>
    <t>償 還 年 数</t>
    <rPh sb="0" eb="1">
      <t>ショウ</t>
    </rPh>
    <rPh sb="2" eb="3">
      <t>カン</t>
    </rPh>
    <rPh sb="4" eb="5">
      <t>トシ</t>
    </rPh>
    <rPh sb="6" eb="7">
      <t>カズ</t>
    </rPh>
    <phoneticPr fontId="3"/>
  </si>
  <si>
    <t>融資審査の進捗状況</t>
    <rPh sb="0" eb="2">
      <t>ユウシ</t>
    </rPh>
    <rPh sb="2" eb="4">
      <t>シンサ</t>
    </rPh>
    <rPh sb="5" eb="7">
      <t>シンチョク</t>
    </rPh>
    <rPh sb="7" eb="9">
      <t>ジョウキョウ</t>
    </rPh>
    <phoneticPr fontId="3"/>
  </si>
  <si>
    <t>借入予定</t>
    <rPh sb="0" eb="1">
      <t>カ</t>
    </rPh>
    <rPh sb="1" eb="2">
      <t>イ</t>
    </rPh>
    <rPh sb="2" eb="4">
      <t>ヨテイ</t>
    </rPh>
    <phoneticPr fontId="3"/>
  </si>
  <si>
    <t>資金調達計画（円）</t>
    <rPh sb="0" eb="2">
      <t>シキン</t>
    </rPh>
    <rPh sb="2" eb="4">
      <t>チョウタツ</t>
    </rPh>
    <rPh sb="4" eb="6">
      <t>ケイカク</t>
    </rPh>
    <rPh sb="7" eb="8">
      <t>エン</t>
    </rPh>
    <phoneticPr fontId="3"/>
  </si>
  <si>
    <t>融資金額（円）</t>
    <rPh sb="0" eb="1">
      <t>ユウ</t>
    </rPh>
    <rPh sb="1" eb="2">
      <t>シ</t>
    </rPh>
    <rPh sb="2" eb="3">
      <t>カネ</t>
    </rPh>
    <rPh sb="3" eb="4">
      <t>ガク</t>
    </rPh>
    <rPh sb="5" eb="6">
      <t>エン</t>
    </rPh>
    <phoneticPr fontId="3"/>
  </si>
  <si>
    <t>融資主体型補助事業対象経営体調書</t>
    <rPh sb="0" eb="2">
      <t>ユウシ</t>
    </rPh>
    <rPh sb="2" eb="4">
      <t>シュタイ</t>
    </rPh>
    <rPh sb="4" eb="5">
      <t>ガタ</t>
    </rPh>
    <rPh sb="5" eb="7">
      <t>ホジョ</t>
    </rPh>
    <rPh sb="7" eb="9">
      <t>ジギョウ</t>
    </rPh>
    <rPh sb="9" eb="11">
      <t>タイショウ</t>
    </rPh>
    <rPh sb="11" eb="14">
      <t>ケイエイタイ</t>
    </rPh>
    <rPh sb="14" eb="16">
      <t>チョウショ</t>
    </rPh>
    <phoneticPr fontId="3"/>
  </si>
  <si>
    <t>助成率（％）</t>
    <rPh sb="0" eb="3">
      <t>ジョセイリツ</t>
    </rPh>
    <phoneticPr fontId="3"/>
  </si>
  <si>
    <t>目標年度</t>
    <rPh sb="0" eb="2">
      <t>モクヒョウ</t>
    </rPh>
    <rPh sb="2" eb="4">
      <t>ネンド</t>
    </rPh>
    <phoneticPr fontId="3"/>
  </si>
  <si>
    <t>〔添付資料〕</t>
    <rPh sb="1" eb="3">
      <t>テンプ</t>
    </rPh>
    <rPh sb="3" eb="5">
      <t>シリョウ</t>
    </rPh>
    <phoneticPr fontId="3"/>
  </si>
  <si>
    <t>１年度目
（○年度）</t>
    <rPh sb="1" eb="3">
      <t>ネンド</t>
    </rPh>
    <rPh sb="3" eb="4">
      <t>メ</t>
    </rPh>
    <rPh sb="7" eb="9">
      <t>ネンド</t>
    </rPh>
    <phoneticPr fontId="3"/>
  </si>
  <si>
    <t>２年度目
（○年度）</t>
    <rPh sb="1" eb="3">
      <t>ネンド</t>
    </rPh>
    <rPh sb="3" eb="4">
      <t>メ</t>
    </rPh>
    <rPh sb="7" eb="9">
      <t>ネンド</t>
    </rPh>
    <phoneticPr fontId="3"/>
  </si>
  <si>
    <t>No</t>
    <phoneticPr fontId="3"/>
  </si>
  <si>
    <t>□</t>
    <phoneticPr fontId="3"/>
  </si>
  <si>
    <t>農業の６次産業化</t>
    <rPh sb="0" eb="2">
      <t>ノウギョウ</t>
    </rPh>
    <phoneticPr fontId="3"/>
  </si>
  <si>
    <t>経営面積の拡大</t>
    <rPh sb="0" eb="2">
      <t>ケイエイ</t>
    </rPh>
    <rPh sb="2" eb="4">
      <t>メンセキ</t>
    </rPh>
    <rPh sb="5" eb="7">
      <t>カクダイ</t>
    </rPh>
    <phoneticPr fontId="3"/>
  </si>
  <si>
    <t>農業経営の法人化</t>
    <rPh sb="0" eb="2">
      <t>ノウギョウ</t>
    </rPh>
    <rPh sb="2" eb="4">
      <t>ケイエイ</t>
    </rPh>
    <rPh sb="5" eb="8">
      <t>ホウジンカ</t>
    </rPh>
    <phoneticPr fontId="3"/>
  </si>
  <si>
    <t>事業実施年度</t>
    <rPh sb="0" eb="2">
      <t>ジギョウ</t>
    </rPh>
    <rPh sb="2" eb="4">
      <t>ジッシ</t>
    </rPh>
    <rPh sb="4" eb="6">
      <t>ネンド</t>
    </rPh>
    <phoneticPr fontId="3"/>
  </si>
  <si>
    <t>事業実施主体</t>
    <rPh sb="0" eb="2">
      <t>ジギョウ</t>
    </rPh>
    <rPh sb="2" eb="4">
      <t>ジッシ</t>
    </rPh>
    <rPh sb="4" eb="6">
      <t>シュタイ</t>
    </rPh>
    <phoneticPr fontId="3"/>
  </si>
  <si>
    <t>（○年度）</t>
    <rPh sb="2" eb="4">
      <t>ネンド</t>
    </rPh>
    <phoneticPr fontId="3"/>
  </si>
  <si>
    <t>1年度目</t>
    <rPh sb="1" eb="3">
      <t>ネンド</t>
    </rPh>
    <rPh sb="3" eb="4">
      <t>メ</t>
    </rPh>
    <phoneticPr fontId="3"/>
  </si>
  <si>
    <t>2年度目</t>
    <rPh sb="1" eb="3">
      <t>ネンド</t>
    </rPh>
    <rPh sb="3" eb="4">
      <t>メ</t>
    </rPh>
    <phoneticPr fontId="3"/>
  </si>
  <si>
    <t>国庫補助金</t>
    <rPh sb="0" eb="2">
      <t>コッコ</t>
    </rPh>
    <rPh sb="2" eb="5">
      <t>ホジョキン</t>
    </rPh>
    <phoneticPr fontId="3"/>
  </si>
  <si>
    <t>目標年度
（3年度目）</t>
    <rPh sb="0" eb="2">
      <t>モクヒョウ</t>
    </rPh>
    <rPh sb="2" eb="4">
      <t>ネンド</t>
    </rPh>
    <rPh sb="7" eb="9">
      <t>ネンド</t>
    </rPh>
    <rPh sb="9" eb="10">
      <t>メ</t>
    </rPh>
    <phoneticPr fontId="3"/>
  </si>
  <si>
    <t>実施年度</t>
    <rPh sb="0" eb="2">
      <t>ジッシ</t>
    </rPh>
    <rPh sb="2" eb="4">
      <t>ネンド</t>
    </rPh>
    <phoneticPr fontId="3"/>
  </si>
  <si>
    <t>事業内容</t>
    <rPh sb="0" eb="2">
      <t>ジギョウ</t>
    </rPh>
    <rPh sb="2" eb="4">
      <t>ナイヨウ</t>
    </rPh>
    <phoneticPr fontId="3"/>
  </si>
  <si>
    <t>事業費
(千円）</t>
    <rPh sb="0" eb="3">
      <t>ジギョウヒ</t>
    </rPh>
    <rPh sb="5" eb="7">
      <t>センエン</t>
    </rPh>
    <phoneticPr fontId="3"/>
  </si>
  <si>
    <t>国費
(千円）</t>
    <rPh sb="0" eb="2">
      <t>コクヒ</t>
    </rPh>
    <rPh sb="4" eb="6">
      <t>センエン</t>
    </rPh>
    <phoneticPr fontId="3"/>
  </si>
  <si>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3"/>
  </si>
  <si>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3"/>
  </si>
  <si>
    <t>（１）実施地区を黒色の実線で囲む。</t>
    <rPh sb="3" eb="5">
      <t>ジッシ</t>
    </rPh>
    <rPh sb="5" eb="7">
      <t>チク</t>
    </rPh>
    <rPh sb="8" eb="10">
      <t>クロイロ</t>
    </rPh>
    <rPh sb="11" eb="13">
      <t>ジッセン</t>
    </rPh>
    <rPh sb="14" eb="15">
      <t>カコ</t>
    </rPh>
    <phoneticPr fontId="3"/>
  </si>
  <si>
    <t>円</t>
    <rPh sb="0" eb="1">
      <t>エン</t>
    </rPh>
    <phoneticPr fontId="3"/>
  </si>
  <si>
    <t>平成　　年　　月　　日</t>
    <rPh sb="0" eb="2">
      <t>ヘイセイ</t>
    </rPh>
    <rPh sb="4" eb="5">
      <t>ネン</t>
    </rPh>
    <rPh sb="7" eb="8">
      <t>ツキ</t>
    </rPh>
    <rPh sb="10" eb="11">
      <t>ヒ</t>
    </rPh>
    <phoneticPr fontId="3"/>
  </si>
  <si>
    <t>具体的な使途</t>
    <rPh sb="0" eb="3">
      <t>グタイテキ</t>
    </rPh>
    <rPh sb="4" eb="6">
      <t>シト</t>
    </rPh>
    <phoneticPr fontId="3"/>
  </si>
  <si>
    <t>平成</t>
    <rPh sb="0" eb="2">
      <t>ヘイセイ</t>
    </rPh>
    <phoneticPr fontId="3"/>
  </si>
  <si>
    <t>年</t>
    <rPh sb="0" eb="1">
      <t>ネン</t>
    </rPh>
    <phoneticPr fontId="3"/>
  </si>
  <si>
    <t>月</t>
    <rPh sb="0" eb="1">
      <t>ツキ</t>
    </rPh>
    <phoneticPr fontId="3"/>
  </si>
  <si>
    <t>日</t>
    <rPh sb="0" eb="1">
      <t>ヒ</t>
    </rPh>
    <phoneticPr fontId="3"/>
  </si>
  <si>
    <t>区分</t>
    <rPh sb="0" eb="2">
      <t>クブン</t>
    </rPh>
    <phoneticPr fontId="3"/>
  </si>
  <si>
    <t>本年度予算額</t>
    <rPh sb="0" eb="3">
      <t>ホンネンド</t>
    </rPh>
    <rPh sb="3" eb="6">
      <t>ヨサンガク</t>
    </rPh>
    <phoneticPr fontId="3"/>
  </si>
  <si>
    <t>（本年度精算額）</t>
    <rPh sb="1" eb="4">
      <t>ホンネンド</t>
    </rPh>
    <rPh sb="4" eb="7">
      <t>セイサンガク</t>
    </rPh>
    <phoneticPr fontId="3"/>
  </si>
  <si>
    <t>前年度予算額</t>
    <rPh sb="0" eb="3">
      <t>ゼンネンド</t>
    </rPh>
    <rPh sb="3" eb="6">
      <t>ヨサンガク</t>
    </rPh>
    <phoneticPr fontId="3"/>
  </si>
  <si>
    <t>（本年度予算額）</t>
    <rPh sb="1" eb="4">
      <t>ホンネンド</t>
    </rPh>
    <rPh sb="4" eb="7">
      <t>ヨサンガク</t>
    </rPh>
    <phoneticPr fontId="3"/>
  </si>
  <si>
    <t>比較増減</t>
    <rPh sb="0" eb="2">
      <t>ヒカク</t>
    </rPh>
    <rPh sb="2" eb="4">
      <t>ゾウゲン</t>
    </rPh>
    <phoneticPr fontId="3"/>
  </si>
  <si>
    <t>増</t>
    <rPh sb="0" eb="1">
      <t>ゾウ</t>
    </rPh>
    <phoneticPr fontId="3"/>
  </si>
  <si>
    <t>減</t>
    <rPh sb="0" eb="1">
      <t>ゲン</t>
    </rPh>
    <phoneticPr fontId="3"/>
  </si>
  <si>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3"/>
  </si>
  <si>
    <t>農業機械等の保管・設置・施工住所</t>
    <rPh sb="0" eb="2">
      <t>ノウギョウ</t>
    </rPh>
    <rPh sb="2" eb="4">
      <t>キカイ</t>
    </rPh>
    <rPh sb="4" eb="5">
      <t>トウ</t>
    </rPh>
    <rPh sb="6" eb="8">
      <t>ホカン</t>
    </rPh>
    <rPh sb="9" eb="11">
      <t>セッチ</t>
    </rPh>
    <rPh sb="12" eb="14">
      <t>セコウ</t>
    </rPh>
    <rPh sb="14" eb="16">
      <t>ジュウショ</t>
    </rPh>
    <phoneticPr fontId="3"/>
  </si>
  <si>
    <t>［推進事務費の具体的内容］</t>
    <rPh sb="1" eb="3">
      <t>スイシン</t>
    </rPh>
    <rPh sb="3" eb="6">
      <t>ジムヒ</t>
    </rPh>
    <rPh sb="7" eb="10">
      <t>グタイテキ</t>
    </rPh>
    <rPh sb="10" eb="12">
      <t>ナイヨウ</t>
    </rPh>
    <phoneticPr fontId="3"/>
  </si>
  <si>
    <t>助成対象者名</t>
    <rPh sb="0" eb="2">
      <t>ジョセイ</t>
    </rPh>
    <rPh sb="2" eb="5">
      <t>タイショウシャ</t>
    </rPh>
    <rPh sb="5" eb="6">
      <t>メイ</t>
    </rPh>
    <phoneticPr fontId="3"/>
  </si>
  <si>
    <t>耐用年数（年）</t>
    <rPh sb="0" eb="2">
      <t>タイヨウ</t>
    </rPh>
    <rPh sb="2" eb="4">
      <t>ネンスウ</t>
    </rPh>
    <rPh sb="5" eb="6">
      <t>ネン</t>
    </rPh>
    <phoneticPr fontId="3"/>
  </si>
  <si>
    <t>No</t>
    <phoneticPr fontId="3"/>
  </si>
  <si>
    <t>B</t>
    <phoneticPr fontId="3"/>
  </si>
  <si>
    <t>C</t>
    <phoneticPr fontId="3"/>
  </si>
  <si>
    <t>□</t>
    <phoneticPr fontId="3"/>
  </si>
  <si>
    <t>①</t>
    <phoneticPr fontId="3"/>
  </si>
  <si>
    <t>②</t>
    <phoneticPr fontId="3"/>
  </si>
  <si>
    <t>⑤</t>
    <phoneticPr fontId="3"/>
  </si>
  <si>
    <t>目標設定の考え方</t>
    <phoneticPr fontId="3"/>
  </si>
  <si>
    <t>１．事業費</t>
    <rPh sb="2" eb="5">
      <t>ジギョウヒ</t>
    </rPh>
    <phoneticPr fontId="3"/>
  </si>
  <si>
    <t>事業費</t>
    <rPh sb="0" eb="3">
      <t>ジギョウヒヒ</t>
    </rPh>
    <phoneticPr fontId="3"/>
  </si>
  <si>
    <t>備　　考</t>
    <rPh sb="0" eb="1">
      <t>ソナエ</t>
    </rPh>
    <rPh sb="3" eb="4">
      <t>コウ</t>
    </rPh>
    <phoneticPr fontId="3"/>
  </si>
  <si>
    <t>都道
府県費</t>
    <rPh sb="0" eb="2">
      <t>トドウ</t>
    </rPh>
    <rPh sb="3" eb="5">
      <t>フケン</t>
    </rPh>
    <rPh sb="5" eb="6">
      <t>ヒ</t>
    </rPh>
    <phoneticPr fontId="3"/>
  </si>
  <si>
    <t>市町村費</t>
    <rPh sb="0" eb="3">
      <t>シチョウソン</t>
    </rPh>
    <rPh sb="3" eb="4">
      <t>ヒ</t>
    </rPh>
    <phoneticPr fontId="3"/>
  </si>
  <si>
    <t>経営体</t>
    <rPh sb="0" eb="3">
      <t>ケイエイタイ</t>
    </rPh>
    <phoneticPr fontId="3"/>
  </si>
  <si>
    <t>保証希望融資額：</t>
    <rPh sb="0" eb="2">
      <t>ホショウ</t>
    </rPh>
    <rPh sb="2" eb="4">
      <t>キボウ</t>
    </rPh>
    <rPh sb="4" eb="7">
      <t>ユウシガク</t>
    </rPh>
    <phoneticPr fontId="3"/>
  </si>
  <si>
    <t>事業費</t>
    <rPh sb="0" eb="3">
      <t>ジギョウヒ</t>
    </rPh>
    <phoneticPr fontId="3"/>
  </si>
  <si>
    <t>Z=a+b
+c+d</t>
    <phoneticPr fontId="3"/>
  </si>
  <si>
    <t>a</t>
    <phoneticPr fontId="3"/>
  </si>
  <si>
    <t>b</t>
    <phoneticPr fontId="3"/>
  </si>
  <si>
    <t>c</t>
    <phoneticPr fontId="3"/>
  </si>
  <si>
    <t>d</t>
    <phoneticPr fontId="3"/>
  </si>
  <si>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3"/>
  </si>
  <si>
    <t>配分基準項目</t>
    <rPh sb="0" eb="2">
      <t>ハイブン</t>
    </rPh>
    <rPh sb="2" eb="4">
      <t>キジュン</t>
    </rPh>
    <rPh sb="4" eb="6">
      <t>コウモク</t>
    </rPh>
    <phoneticPr fontId="3"/>
  </si>
  <si>
    <t>耕作放棄地の解消</t>
    <rPh sb="0" eb="2">
      <t>コウサク</t>
    </rPh>
    <rPh sb="2" eb="5">
      <t>ホウキチ</t>
    </rPh>
    <rPh sb="6" eb="8">
      <t>カイショウ</t>
    </rPh>
    <phoneticPr fontId="3"/>
  </si>
  <si>
    <t>農業経営の複合化</t>
    <rPh sb="0" eb="2">
      <t>ノウギョウ</t>
    </rPh>
    <rPh sb="2" eb="4">
      <t>ケイエイ</t>
    </rPh>
    <rPh sb="5" eb="8">
      <t>フクゴウカ</t>
    </rPh>
    <phoneticPr fontId="3"/>
  </si>
  <si>
    <t>２　附帯事務費</t>
    <rPh sb="2" eb="4">
      <t>フタイ</t>
    </rPh>
    <rPh sb="4" eb="7">
      <t>ジムヒ</t>
    </rPh>
    <phoneticPr fontId="3"/>
  </si>
  <si>
    <t>都道府県附帯事務費</t>
    <rPh sb="0" eb="4">
      <t>トドウフケン</t>
    </rPh>
    <rPh sb="4" eb="6">
      <t>フタイ</t>
    </rPh>
    <rPh sb="6" eb="9">
      <t>ジムヒ</t>
    </rPh>
    <phoneticPr fontId="3"/>
  </si>
  <si>
    <t>市町村附帯事務費</t>
    <rPh sb="0" eb="3">
      <t>シチョウソン</t>
    </rPh>
    <rPh sb="3" eb="5">
      <t>フタイ</t>
    </rPh>
    <rPh sb="5" eb="8">
      <t>ジムヒ</t>
    </rPh>
    <phoneticPr fontId="3"/>
  </si>
  <si>
    <t>（２）追加的信用供与補助事業</t>
    <rPh sb="3" eb="6">
      <t>ツイカテキ</t>
    </rPh>
    <rPh sb="6" eb="8">
      <t>シンヨウ</t>
    </rPh>
    <rPh sb="8" eb="10">
      <t>キョウヨ</t>
    </rPh>
    <rPh sb="10" eb="12">
      <t>ホジョ</t>
    </rPh>
    <rPh sb="12" eb="14">
      <t>ジギョウ</t>
    </rPh>
    <phoneticPr fontId="3"/>
  </si>
  <si>
    <t>（１）融資主体型補助事業</t>
    <rPh sb="3" eb="5">
      <t>ユウシ</t>
    </rPh>
    <rPh sb="5" eb="7">
      <t>シュタイ</t>
    </rPh>
    <rPh sb="7" eb="8">
      <t>ガタ</t>
    </rPh>
    <rPh sb="8" eb="10">
      <t>ホジョ</t>
    </rPh>
    <rPh sb="10" eb="12">
      <t>ジギョウ</t>
    </rPh>
    <phoneticPr fontId="3"/>
  </si>
  <si>
    <t>予算の配分基準ポイント</t>
    <rPh sb="0" eb="2">
      <t>ヨサン</t>
    </rPh>
    <rPh sb="3" eb="5">
      <t>ハイブン</t>
    </rPh>
    <rPh sb="5" eb="7">
      <t>キジュン</t>
    </rPh>
    <phoneticPr fontId="3"/>
  </si>
  <si>
    <t>（単位：人、経営体）</t>
    <rPh sb="1" eb="3">
      <t>タンイ</t>
    </rPh>
    <rPh sb="6" eb="9">
      <t>ケイエイタイ</t>
    </rPh>
    <phoneticPr fontId="3"/>
  </si>
  <si>
    <t>1.中心経営体</t>
    <rPh sb="2" eb="4">
      <t>チュウシン</t>
    </rPh>
    <rPh sb="4" eb="7">
      <t>ケイエイタイ</t>
    </rPh>
    <phoneticPr fontId="3"/>
  </si>
  <si>
    <t>2．中心経営体以外</t>
    <rPh sb="2" eb="4">
      <t>チュウシン</t>
    </rPh>
    <rPh sb="4" eb="7">
      <t>ケイエイタイ</t>
    </rPh>
    <rPh sb="7" eb="9">
      <t>イガイ</t>
    </rPh>
    <phoneticPr fontId="3"/>
  </si>
  <si>
    <t>【記載要領】</t>
    <rPh sb="1" eb="3">
      <t>キサイ</t>
    </rPh>
    <rPh sb="3" eb="5">
      <t>ヨウリョウ</t>
    </rPh>
    <phoneticPr fontId="3"/>
  </si>
  <si>
    <t>対象経営体負担経費</t>
    <rPh sb="0" eb="2">
      <t>タイショウ</t>
    </rPh>
    <rPh sb="2" eb="5">
      <t>ケイエイタイ</t>
    </rPh>
    <rPh sb="5" eb="7">
      <t>フタン</t>
    </rPh>
    <rPh sb="7" eb="9">
      <t>ケイヒ</t>
    </rPh>
    <phoneticPr fontId="3"/>
  </si>
  <si>
    <t>事業費
G=A+B+C+D+E+F</t>
    <rPh sb="0" eb="3">
      <t>ジギョウヒ</t>
    </rPh>
    <phoneticPr fontId="3"/>
  </si>
  <si>
    <t>都道府県費
B</t>
    <rPh sb="0" eb="4">
      <t>トドウフケン</t>
    </rPh>
    <rPh sb="4" eb="5">
      <t>ヒ</t>
    </rPh>
    <phoneticPr fontId="3"/>
  </si>
  <si>
    <t>市町村費
C</t>
    <rPh sb="0" eb="3">
      <t>シチョウソン</t>
    </rPh>
    <rPh sb="3" eb="4">
      <t>ヒ</t>
    </rPh>
    <phoneticPr fontId="3"/>
  </si>
  <si>
    <t>その他
D</t>
    <rPh sb="2" eb="3">
      <t>タ</t>
    </rPh>
    <phoneticPr fontId="3"/>
  </si>
  <si>
    <t>融資
E</t>
    <rPh sb="0" eb="2">
      <t>ユウシ</t>
    </rPh>
    <phoneticPr fontId="3"/>
  </si>
  <si>
    <t>自己負担
F</t>
    <rPh sb="0" eb="2">
      <t>ジコ</t>
    </rPh>
    <rPh sb="2" eb="4">
      <t>フタン</t>
    </rPh>
    <phoneticPr fontId="3"/>
  </si>
  <si>
    <t>（注）都道府県附帯事務費がある場合は入力すること。</t>
    <rPh sb="1" eb="2">
      <t>チュウ</t>
    </rPh>
    <rPh sb="3" eb="7">
      <t>トドウフケン</t>
    </rPh>
    <rPh sb="7" eb="9">
      <t>フタイ</t>
    </rPh>
    <rPh sb="9" eb="12">
      <t>ジムヒ</t>
    </rPh>
    <rPh sb="15" eb="17">
      <t>バアイ</t>
    </rPh>
    <rPh sb="18" eb="20">
      <t>ニュウリョク</t>
    </rPh>
    <phoneticPr fontId="3"/>
  </si>
  <si>
    <t>［都道府県附帯事務費の具体的な使途］</t>
    <rPh sb="1" eb="5">
      <t>トドウフケン</t>
    </rPh>
    <rPh sb="5" eb="7">
      <t>フタイ</t>
    </rPh>
    <rPh sb="7" eb="10">
      <t>ジムヒ</t>
    </rPh>
    <rPh sb="11" eb="14">
      <t>グタイテキ</t>
    </rPh>
    <rPh sb="15" eb="17">
      <t>シト</t>
    </rPh>
    <phoneticPr fontId="3"/>
  </si>
  <si>
    <t>新規就農</t>
    <rPh sb="0" eb="2">
      <t>シンキ</t>
    </rPh>
    <rPh sb="2" eb="4">
      <t>シュウノウ</t>
    </rPh>
    <phoneticPr fontId="3"/>
  </si>
  <si>
    <t>雇用</t>
    <rPh sb="0" eb="2">
      <t>コヨウ</t>
    </rPh>
    <phoneticPr fontId="3"/>
  </si>
  <si>
    <t>農業者の育成</t>
    <rPh sb="0" eb="3">
      <t>ノウギョウシャ</t>
    </rPh>
    <rPh sb="4" eb="6">
      <t>イクセイ</t>
    </rPh>
    <phoneticPr fontId="3"/>
  </si>
  <si>
    <t>市町村名</t>
    <rPh sb="0" eb="4">
      <t>シチョウソンメイ</t>
    </rPh>
    <phoneticPr fontId="3"/>
  </si>
  <si>
    <t>地区名</t>
    <rPh sb="0" eb="3">
      <t>チクメイ</t>
    </rPh>
    <phoneticPr fontId="3"/>
  </si>
  <si>
    <t>整備内容との関連の考え方</t>
    <rPh sb="0" eb="2">
      <t>セイビ</t>
    </rPh>
    <rPh sb="2" eb="4">
      <t>ナイヨウ</t>
    </rPh>
    <rPh sb="6" eb="8">
      <t>カンレン</t>
    </rPh>
    <rPh sb="9" eb="10">
      <t>カンガ</t>
    </rPh>
    <rPh sb="11" eb="12">
      <t>カタ</t>
    </rPh>
    <phoneticPr fontId="3"/>
  </si>
  <si>
    <t>○年度目
達成状況
（％）</t>
    <rPh sb="1" eb="4">
      <t>ネンドメ</t>
    </rPh>
    <rPh sb="5" eb="7">
      <t>タッセイ</t>
    </rPh>
    <rPh sb="7" eb="9">
      <t>ジョウキョウ</t>
    </rPh>
    <phoneticPr fontId="3"/>
  </si>
  <si>
    <t>1年度目</t>
    <rPh sb="1" eb="2">
      <t>ネン</t>
    </rPh>
    <rPh sb="2" eb="3">
      <t>ド</t>
    </rPh>
    <rPh sb="3" eb="4">
      <t>メ</t>
    </rPh>
    <phoneticPr fontId="3"/>
  </si>
  <si>
    <t>2年度目</t>
    <rPh sb="1" eb="2">
      <t>ネン</t>
    </rPh>
    <rPh sb="2" eb="3">
      <t>ド</t>
    </rPh>
    <rPh sb="3" eb="4">
      <t>メ</t>
    </rPh>
    <phoneticPr fontId="3"/>
  </si>
  <si>
    <t>対象経営体名</t>
    <rPh sb="0" eb="2">
      <t>タイショウ</t>
    </rPh>
    <rPh sb="2" eb="4">
      <t>ケイエイ</t>
    </rPh>
    <rPh sb="4" eb="5">
      <t>カラダ</t>
    </rPh>
    <rPh sb="5" eb="6">
      <t>メイ</t>
    </rPh>
    <phoneticPr fontId="3"/>
  </si>
  <si>
    <t>〔記入要領〕</t>
    <rPh sb="1" eb="3">
      <t>キニュウ</t>
    </rPh>
    <rPh sb="3" eb="5">
      <t>ヨウリョウ</t>
    </rPh>
    <phoneticPr fontId="3"/>
  </si>
  <si>
    <t>　対象経営体毎に記入する。なお、記入欄は対象経営体数等に応じて適宜挿入すること。</t>
    <rPh sb="26" eb="27">
      <t>トウ</t>
    </rPh>
    <phoneticPr fontId="3"/>
  </si>
  <si>
    <t>○年度目
達成状況
（％）</t>
    <rPh sb="1" eb="3">
      <t>ネンド</t>
    </rPh>
    <rPh sb="3" eb="4">
      <t>メ</t>
    </rPh>
    <rPh sb="5" eb="7">
      <t>タッセイ</t>
    </rPh>
    <rPh sb="7" eb="9">
      <t>ジョウキョウ</t>
    </rPh>
    <phoneticPr fontId="3"/>
  </si>
  <si>
    <t>（単位：経営体、％）</t>
    <rPh sb="1" eb="3">
      <t>タンイ</t>
    </rPh>
    <rPh sb="4" eb="7">
      <t>ケイエイタイ</t>
    </rPh>
    <phoneticPr fontId="3"/>
  </si>
  <si>
    <t>経営体育成支援事業目標達成状況報告書（○年度目）</t>
    <rPh sb="0" eb="3">
      <t>ケイエイタイ</t>
    </rPh>
    <rPh sb="3" eb="5">
      <t>イクセイ</t>
    </rPh>
    <rPh sb="5" eb="7">
      <t>シエン</t>
    </rPh>
    <rPh sb="7" eb="9">
      <t>ジギョウ</t>
    </rPh>
    <rPh sb="9" eb="11">
      <t>モクヒョウ</t>
    </rPh>
    <rPh sb="11" eb="13">
      <t>タッセイ</t>
    </rPh>
    <rPh sb="13" eb="15">
      <t>ジョウキョウ</t>
    </rPh>
    <rPh sb="15" eb="18">
      <t>ホウコクショ</t>
    </rPh>
    <rPh sb="20" eb="21">
      <t>ネン</t>
    </rPh>
    <rPh sb="21" eb="23">
      <t>ドメ</t>
    </rPh>
    <phoneticPr fontId="3"/>
  </si>
  <si>
    <t>都道府県名</t>
    <rPh sb="0" eb="4">
      <t>トドウフケン</t>
    </rPh>
    <rPh sb="4" eb="5">
      <t>メイ</t>
    </rPh>
    <phoneticPr fontId="5"/>
  </si>
  <si>
    <t>承認年度</t>
    <rPh sb="0" eb="2">
      <t>ショウニン</t>
    </rPh>
    <rPh sb="2" eb="4">
      <t>ネンド</t>
    </rPh>
    <phoneticPr fontId="5"/>
  </si>
  <si>
    <t>市町村名</t>
    <rPh sb="0" eb="3">
      <t>シチョウソン</t>
    </rPh>
    <rPh sb="3" eb="4">
      <t>メイ</t>
    </rPh>
    <phoneticPr fontId="5"/>
  </si>
  <si>
    <t>地区名</t>
    <rPh sb="0" eb="2">
      <t>チク</t>
    </rPh>
    <rPh sb="2" eb="3">
      <t>メイ</t>
    </rPh>
    <phoneticPr fontId="5"/>
  </si>
  <si>
    <t>都道府県の点検（評価）における所見(評価)及び指導内容</t>
    <rPh sb="0" eb="4">
      <t>トドウフケン</t>
    </rPh>
    <rPh sb="5" eb="7">
      <t>テンケン</t>
    </rPh>
    <rPh sb="8" eb="10">
      <t>ヒョウカ</t>
    </rPh>
    <rPh sb="15" eb="17">
      <t>ショケン</t>
    </rPh>
    <rPh sb="18" eb="20">
      <t>ヒョウカ</t>
    </rPh>
    <rPh sb="21" eb="22">
      <t>オヨ</t>
    </rPh>
    <rPh sb="23" eb="25">
      <t>シドウ</t>
    </rPh>
    <rPh sb="25" eb="27">
      <t>ナイヨウ</t>
    </rPh>
    <phoneticPr fontId="5"/>
  </si>
  <si>
    <t>農政局名</t>
    <rPh sb="0" eb="3">
      <t>ノウセイキョク</t>
    </rPh>
    <rPh sb="3" eb="4">
      <t>メイ</t>
    </rPh>
    <phoneticPr fontId="5"/>
  </si>
  <si>
    <t>都道府県の点検（評価）における所見(評価)及び指導内容を
踏まえた地方農政局等の所見(評価)及び指導内容</t>
    <rPh sb="0" eb="4">
      <t>トドウフケン</t>
    </rPh>
    <rPh sb="5" eb="7">
      <t>テンケン</t>
    </rPh>
    <rPh sb="8" eb="10">
      <t>ヒョウカ</t>
    </rPh>
    <rPh sb="15" eb="17">
      <t>ショケン</t>
    </rPh>
    <rPh sb="18" eb="20">
      <t>ヒョウカ</t>
    </rPh>
    <rPh sb="21" eb="22">
      <t>オヨ</t>
    </rPh>
    <rPh sb="23" eb="25">
      <t>シドウ</t>
    </rPh>
    <rPh sb="25" eb="27">
      <t>ナイヨウ</t>
    </rPh>
    <rPh sb="29" eb="30">
      <t>フ</t>
    </rPh>
    <rPh sb="33" eb="35">
      <t>チホウ</t>
    </rPh>
    <rPh sb="35" eb="38">
      <t>ノウセイキョク</t>
    </rPh>
    <rPh sb="38" eb="39">
      <t>トウ</t>
    </rPh>
    <rPh sb="40" eb="42">
      <t>ショケン</t>
    </rPh>
    <rPh sb="43" eb="45">
      <t>ヒョウカ</t>
    </rPh>
    <rPh sb="46" eb="47">
      <t>オヨ</t>
    </rPh>
    <rPh sb="48" eb="50">
      <t>シドウ</t>
    </rPh>
    <rPh sb="50" eb="52">
      <t>ナイヨウ</t>
    </rPh>
    <phoneticPr fontId="5"/>
  </si>
  <si>
    <t>助成対象者名
(合計は経営体数)</t>
    <rPh sb="0" eb="2">
      <t>ジョセイ</t>
    </rPh>
    <rPh sb="2" eb="5">
      <t>タイショウシャ</t>
    </rPh>
    <rPh sb="5" eb="6">
      <t>メイ</t>
    </rPh>
    <rPh sb="8" eb="10">
      <t>ゴウケイ</t>
    </rPh>
    <rPh sb="11" eb="13">
      <t>ケイエイ</t>
    </rPh>
    <rPh sb="13" eb="15">
      <t>タイスウ</t>
    </rPh>
    <phoneticPr fontId="3"/>
  </si>
  <si>
    <t>対象者区分</t>
    <rPh sb="3" eb="5">
      <t>クブン</t>
    </rPh>
    <phoneticPr fontId="3"/>
  </si>
  <si>
    <t>整備内容</t>
    <phoneticPr fontId="3"/>
  </si>
  <si>
    <t>融資概要</t>
    <phoneticPr fontId="3"/>
  </si>
  <si>
    <t>機械･施設名称及び能力･規模等</t>
    <rPh sb="0" eb="2">
      <t>キカイ</t>
    </rPh>
    <rPh sb="3" eb="5">
      <t>シセツ</t>
    </rPh>
    <rPh sb="5" eb="7">
      <t>メイショウ</t>
    </rPh>
    <rPh sb="7" eb="8">
      <t>オヨ</t>
    </rPh>
    <rPh sb="9" eb="11">
      <t>ノウリョク</t>
    </rPh>
    <rPh sb="12" eb="14">
      <t>キボ</t>
    </rPh>
    <rPh sb="14" eb="15">
      <t>トウ</t>
    </rPh>
    <phoneticPr fontId="3"/>
  </si>
  <si>
    <t>金融機関</t>
    <rPh sb="0" eb="2">
      <t>キンユウ</t>
    </rPh>
    <rPh sb="2" eb="4">
      <t>キカン</t>
    </rPh>
    <phoneticPr fontId="3"/>
  </si>
  <si>
    <t>融資（資金）種類</t>
    <rPh sb="0" eb="2">
      <t>ユウシ</t>
    </rPh>
    <rPh sb="3" eb="5">
      <t>シキン</t>
    </rPh>
    <rPh sb="6" eb="8">
      <t>シュルイ</t>
    </rPh>
    <phoneticPr fontId="3"/>
  </si>
  <si>
    <t>機関保証活用状況</t>
    <phoneticPr fontId="3"/>
  </si>
  <si>
    <t>事業費
　　　　（円）</t>
    <rPh sb="0" eb="3">
      <t>ジギョウヒ</t>
    </rPh>
    <rPh sb="9" eb="10">
      <t>エン</t>
    </rPh>
    <phoneticPr fontId="3"/>
  </si>
  <si>
    <t>融資額
　　　　　　（円）</t>
    <rPh sb="0" eb="3">
      <t>ユウシガク</t>
    </rPh>
    <rPh sb="11" eb="12">
      <t>エン</t>
    </rPh>
    <phoneticPr fontId="3"/>
  </si>
  <si>
    <t>自己資金
（円）</t>
    <rPh sb="0" eb="2">
      <t>ジコ</t>
    </rPh>
    <rPh sb="2" eb="4">
      <t>シキン</t>
    </rPh>
    <rPh sb="7" eb="8">
      <t>エン</t>
    </rPh>
    <phoneticPr fontId="3"/>
  </si>
  <si>
    <t>その他
　　　　（円）</t>
    <rPh sb="2" eb="3">
      <t>タ</t>
    </rPh>
    <rPh sb="9" eb="10">
      <t>エン</t>
    </rPh>
    <phoneticPr fontId="3"/>
  </si>
  <si>
    <t>融資率</t>
    <phoneticPr fontId="3"/>
  </si>
  <si>
    <t>追加的信用供与事業費</t>
    <rPh sb="0" eb="3">
      <t>ツイカテキ</t>
    </rPh>
    <rPh sb="3" eb="5">
      <t>シンヨウ</t>
    </rPh>
    <rPh sb="5" eb="7">
      <t>キョウヨ</t>
    </rPh>
    <rPh sb="7" eb="10">
      <t>ジギョウヒ</t>
    </rPh>
    <phoneticPr fontId="3"/>
  </si>
  <si>
    <t>整理番号</t>
    <rPh sb="0" eb="2">
      <t>セイリ</t>
    </rPh>
    <rPh sb="2" eb="4">
      <t>バンゴウ</t>
    </rPh>
    <phoneticPr fontId="6"/>
  </si>
  <si>
    <t>（確認用）</t>
    <rPh sb="1" eb="3">
      <t>カクニン</t>
    </rPh>
    <rPh sb="3" eb="4">
      <t>ヨウ</t>
    </rPh>
    <phoneticPr fontId="3"/>
  </si>
  <si>
    <t>整理番号</t>
    <rPh sb="0" eb="2">
      <t>セイリ</t>
    </rPh>
    <rPh sb="2" eb="4">
      <t>バンゴウ</t>
    </rPh>
    <phoneticPr fontId="3"/>
  </si>
  <si>
    <t>追加的信用供与事業活用の有無　　　　</t>
    <rPh sb="0" eb="3">
      <t>ツイカテキ</t>
    </rPh>
    <rPh sb="3" eb="5">
      <t>シンヨウ</t>
    </rPh>
    <rPh sb="5" eb="7">
      <t>キョウヨ</t>
    </rPh>
    <rPh sb="7" eb="9">
      <t>ジギョウ</t>
    </rPh>
    <rPh sb="9" eb="11">
      <t>カツヨウ</t>
    </rPh>
    <rPh sb="12" eb="14">
      <t>ウム</t>
    </rPh>
    <phoneticPr fontId="3"/>
  </si>
  <si>
    <t>保証希望
融資額(円)</t>
    <rPh sb="0" eb="2">
      <t>ホショウ</t>
    </rPh>
    <rPh sb="2" eb="4">
      <t>キボウ</t>
    </rPh>
    <rPh sb="5" eb="8">
      <t>ユウシガク</t>
    </rPh>
    <rPh sb="9" eb="10">
      <t>エン</t>
    </rPh>
    <phoneticPr fontId="3"/>
  </si>
  <si>
    <t>(千円)</t>
    <rPh sb="1" eb="3">
      <t>センエン</t>
    </rPh>
    <phoneticPr fontId="3"/>
  </si>
  <si>
    <t>合計</t>
    <rPh sb="0" eb="2">
      <t>ゴウケイ</t>
    </rPh>
    <phoneticPr fontId="6"/>
  </si>
  <si>
    <t>（注）</t>
    <rPh sb="1" eb="2">
      <t>チュウ</t>
    </rPh>
    <phoneticPr fontId="6"/>
  </si>
  <si>
    <t>１　記入は、１施設を単位とする。</t>
    <rPh sb="2" eb="4">
      <t>キニュウ</t>
    </rPh>
    <rPh sb="7" eb="9">
      <t>シセツ</t>
    </rPh>
    <rPh sb="10" eb="12">
      <t>タンイ</t>
    </rPh>
    <phoneticPr fontId="3"/>
  </si>
  <si>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3"/>
  </si>
  <si>
    <t>３　実施済みの場合にあっては、実績又は実績見込みの内容を記入する。</t>
    <rPh sb="2" eb="4">
      <t>ジッシ</t>
    </rPh>
    <rPh sb="4" eb="5">
      <t>ス</t>
    </rPh>
    <rPh sb="7" eb="9">
      <t>バアイ</t>
    </rPh>
    <phoneticPr fontId="6"/>
  </si>
  <si>
    <t>○融資主体型補助事業整理番号表</t>
    <rPh sb="8" eb="10">
      <t>ジギョウ</t>
    </rPh>
    <rPh sb="10" eb="12">
      <t>セイリ</t>
    </rPh>
    <rPh sb="12" eb="14">
      <t>バンゴウ</t>
    </rPh>
    <rPh sb="14" eb="15">
      <t>ヒョウ</t>
    </rPh>
    <phoneticPr fontId="3"/>
  </si>
  <si>
    <t>①対象者区分</t>
    <rPh sb="4" eb="6">
      <t>クブン</t>
    </rPh>
    <phoneticPr fontId="3"/>
  </si>
  <si>
    <t>番号</t>
    <rPh sb="0" eb="2">
      <t>バンゴウ</t>
    </rPh>
    <phoneticPr fontId="3"/>
  </si>
  <si>
    <t>施設等名</t>
    <rPh sb="0" eb="2">
      <t>シセツ</t>
    </rPh>
    <rPh sb="2" eb="3">
      <t>トウ</t>
    </rPh>
    <rPh sb="3" eb="4">
      <t>メイ</t>
    </rPh>
    <phoneticPr fontId="3"/>
  </si>
  <si>
    <t>名称</t>
    <rPh sb="0" eb="2">
      <t>メイショウ</t>
    </rPh>
    <phoneticPr fontId="3"/>
  </si>
  <si>
    <t>資金名</t>
    <rPh sb="0" eb="2">
      <t>シキン</t>
    </rPh>
    <rPh sb="2" eb="3">
      <t>メイ</t>
    </rPh>
    <phoneticPr fontId="3"/>
  </si>
  <si>
    <t>農業用機械</t>
    <rPh sb="0" eb="3">
      <t>ノウギョウヨウ</t>
    </rPh>
    <rPh sb="3" eb="5">
      <t>キカイ</t>
    </rPh>
    <phoneticPr fontId="3"/>
  </si>
  <si>
    <t>農協</t>
    <rPh sb="0" eb="1">
      <t>ノウ</t>
    </rPh>
    <rPh sb="1" eb="2">
      <t>キョウ</t>
    </rPh>
    <phoneticPr fontId="3"/>
  </si>
  <si>
    <t>近代化資金</t>
    <rPh sb="0" eb="3">
      <t>キンダイカ</t>
    </rPh>
    <rPh sb="3" eb="5">
      <t>シキン</t>
    </rPh>
    <phoneticPr fontId="3"/>
  </si>
  <si>
    <t>農協連</t>
    <rPh sb="0" eb="2">
      <t>ノウキョウ</t>
    </rPh>
    <rPh sb="2" eb="3">
      <t>レン</t>
    </rPh>
    <phoneticPr fontId="3"/>
  </si>
  <si>
    <t>田植機</t>
    <rPh sb="0" eb="3">
      <t>タウエキ</t>
    </rPh>
    <phoneticPr fontId="3"/>
  </si>
  <si>
    <t>農林中金</t>
    <rPh sb="0" eb="2">
      <t>ノウリン</t>
    </rPh>
    <rPh sb="2" eb="3">
      <t>チュウ</t>
    </rPh>
    <rPh sb="3" eb="4">
      <t>キン</t>
    </rPh>
    <phoneticPr fontId="3"/>
  </si>
  <si>
    <t>乗用管理機</t>
    <rPh sb="0" eb="2">
      <t>ジョウヨウ</t>
    </rPh>
    <rPh sb="2" eb="4">
      <t>カンリ</t>
    </rPh>
    <rPh sb="4" eb="5">
      <t>キ</t>
    </rPh>
    <phoneticPr fontId="3"/>
  </si>
  <si>
    <t>公庫資金（スーパーＬ）直貸</t>
    <rPh sb="0" eb="2">
      <t>コウコ</t>
    </rPh>
    <rPh sb="2" eb="4">
      <t>シキン</t>
    </rPh>
    <rPh sb="11" eb="12">
      <t>チョク</t>
    </rPh>
    <rPh sb="12" eb="13">
      <t>タイ</t>
    </rPh>
    <phoneticPr fontId="3"/>
  </si>
  <si>
    <t>茶複合管理機</t>
    <rPh sb="0" eb="1">
      <t>チャ</t>
    </rPh>
    <rPh sb="1" eb="3">
      <t>フクゴウ</t>
    </rPh>
    <rPh sb="3" eb="5">
      <t>カンリ</t>
    </rPh>
    <rPh sb="5" eb="6">
      <t>キ</t>
    </rPh>
    <phoneticPr fontId="3"/>
  </si>
  <si>
    <t>沖縄公庫</t>
    <rPh sb="0" eb="2">
      <t>オキナワ</t>
    </rPh>
    <rPh sb="2" eb="4">
      <t>コウコ</t>
    </rPh>
    <phoneticPr fontId="3"/>
  </si>
  <si>
    <t>公庫資金（スーパーＬ）転貸</t>
    <rPh sb="0" eb="2">
      <t>コウコ</t>
    </rPh>
    <rPh sb="2" eb="4">
      <t>シキン</t>
    </rPh>
    <rPh sb="11" eb="13">
      <t>テンタイ</t>
    </rPh>
    <phoneticPr fontId="3"/>
  </si>
  <si>
    <t>銀行</t>
    <rPh sb="0" eb="2">
      <t>ギンコウ</t>
    </rPh>
    <phoneticPr fontId="3"/>
  </si>
  <si>
    <t>公庫資金（その他）直貸</t>
    <rPh sb="0" eb="2">
      <t>コウコ</t>
    </rPh>
    <rPh sb="2" eb="4">
      <t>シキン</t>
    </rPh>
    <rPh sb="7" eb="8">
      <t>タ</t>
    </rPh>
    <rPh sb="9" eb="10">
      <t>チョク</t>
    </rPh>
    <rPh sb="10" eb="11">
      <t>タイ</t>
    </rPh>
    <phoneticPr fontId="3"/>
  </si>
  <si>
    <t>その他機械</t>
    <rPh sb="2" eb="3">
      <t>タ</t>
    </rPh>
    <rPh sb="3" eb="5">
      <t>キカイ</t>
    </rPh>
    <phoneticPr fontId="3"/>
  </si>
  <si>
    <t>信用金庫</t>
    <rPh sb="0" eb="2">
      <t>シンヨウ</t>
    </rPh>
    <rPh sb="2" eb="4">
      <t>キンコ</t>
    </rPh>
    <phoneticPr fontId="3"/>
  </si>
  <si>
    <t>公庫資金（その他）転貸</t>
    <rPh sb="0" eb="2">
      <t>コウコ</t>
    </rPh>
    <rPh sb="2" eb="4">
      <t>シキン</t>
    </rPh>
    <rPh sb="7" eb="8">
      <t>タ</t>
    </rPh>
    <rPh sb="9" eb="11">
      <t>テンタイ</t>
    </rPh>
    <phoneticPr fontId="3"/>
  </si>
  <si>
    <t>生産・流通</t>
    <rPh sb="0" eb="2">
      <t>セイサン</t>
    </rPh>
    <rPh sb="3" eb="5">
      <t>リュウツウ</t>
    </rPh>
    <phoneticPr fontId="3"/>
  </si>
  <si>
    <t>信用組合</t>
    <rPh sb="0" eb="2">
      <t>シンヨウ</t>
    </rPh>
    <rPh sb="2" eb="4">
      <t>クミアイ</t>
    </rPh>
    <phoneticPr fontId="3"/>
  </si>
  <si>
    <t>一般資金（プロパー資金）</t>
    <rPh sb="0" eb="2">
      <t>イッパン</t>
    </rPh>
    <rPh sb="2" eb="4">
      <t>シキン</t>
    </rPh>
    <rPh sb="9" eb="11">
      <t>シキン</t>
    </rPh>
    <phoneticPr fontId="3"/>
  </si>
  <si>
    <t>育苗施設</t>
    <rPh sb="0" eb="2">
      <t>イクビョウ</t>
    </rPh>
    <rPh sb="2" eb="4">
      <t>シセツ</t>
    </rPh>
    <phoneticPr fontId="3"/>
  </si>
  <si>
    <t>都道府県</t>
    <rPh sb="0" eb="4">
      <t>トドウフケン</t>
    </rPh>
    <phoneticPr fontId="3"/>
  </si>
  <si>
    <t>乾燥調製施設</t>
    <rPh sb="0" eb="2">
      <t>カンソウ</t>
    </rPh>
    <rPh sb="2" eb="4">
      <t>チョウセイ</t>
    </rPh>
    <rPh sb="4" eb="6">
      <t>シセツ</t>
    </rPh>
    <phoneticPr fontId="3"/>
  </si>
  <si>
    <t>果樹棚</t>
    <rPh sb="0" eb="2">
      <t>カジュ</t>
    </rPh>
    <rPh sb="2" eb="3">
      <t>ダナ</t>
    </rPh>
    <phoneticPr fontId="3"/>
  </si>
  <si>
    <t>集出荷施設</t>
    <rPh sb="0" eb="1">
      <t>シュウ</t>
    </rPh>
    <rPh sb="1" eb="3">
      <t>シュッカ</t>
    </rPh>
    <rPh sb="3" eb="5">
      <t>シセツ</t>
    </rPh>
    <phoneticPr fontId="3"/>
  </si>
  <si>
    <t>農産物加工施設</t>
    <rPh sb="0" eb="3">
      <t>ノウサンブツ</t>
    </rPh>
    <rPh sb="3" eb="5">
      <t>カコウ</t>
    </rPh>
    <rPh sb="5" eb="7">
      <t>シセツ</t>
    </rPh>
    <phoneticPr fontId="3"/>
  </si>
  <si>
    <t>加工・直売・交流</t>
    <rPh sb="0" eb="2">
      <t>カコウ</t>
    </rPh>
    <rPh sb="3" eb="5">
      <t>チョクバイ</t>
    </rPh>
    <rPh sb="6" eb="8">
      <t>コウリュウ</t>
    </rPh>
    <phoneticPr fontId="3"/>
  </si>
  <si>
    <t>直売施設</t>
    <rPh sb="0" eb="2">
      <t>チョクバイ</t>
    </rPh>
    <rPh sb="2" eb="4">
      <t>シセツ</t>
    </rPh>
    <phoneticPr fontId="3"/>
  </si>
  <si>
    <t>観光農業関連施設</t>
    <rPh sb="0" eb="2">
      <t>カンコウ</t>
    </rPh>
    <rPh sb="2" eb="4">
      <t>ノウギョウ</t>
    </rPh>
    <rPh sb="4" eb="6">
      <t>カンレン</t>
    </rPh>
    <rPh sb="6" eb="8">
      <t>シセツ</t>
    </rPh>
    <phoneticPr fontId="3"/>
  </si>
  <si>
    <t>畜舎（肉用牛）</t>
    <rPh sb="0" eb="2">
      <t>チクシャ</t>
    </rPh>
    <rPh sb="3" eb="6">
      <t>ニクヨウギュウ</t>
    </rPh>
    <phoneticPr fontId="3"/>
  </si>
  <si>
    <t>畜産・酪農</t>
    <rPh sb="0" eb="2">
      <t>チクサン</t>
    </rPh>
    <rPh sb="3" eb="5">
      <t>ラクノウ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</si>
  <si>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</si>
  <si>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</si>
  <si>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</si>
  <si>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</si>
  <si>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堆肥施設</t>
    <rPh sb="0" eb="2">
      <t>タイヒ</t>
    </rPh>
    <rPh sb="2" eb="4">
      <t>シセツ</t>
    </rPh>
    <phoneticPr fontId="3"/>
  </si>
  <si>
    <t>機械（畜産関係）</t>
    <rPh sb="0" eb="2">
      <t>キカイ</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</si>
  <si>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</si>
  <si>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</si>
  <si>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畦畔除去</t>
    <rPh sb="0" eb="2">
      <t>ケイハン</t>
    </rPh>
    <rPh sb="2" eb="4">
      <t>ジョキョ</t>
    </rPh>
    <phoneticPr fontId="3"/>
  </si>
  <si>
    <t>土地基盤整備</t>
    <rPh sb="0" eb="2">
      <t>トチ</t>
    </rPh>
    <rPh sb="2" eb="4">
      <t>キバン</t>
    </rPh>
    <rPh sb="4" eb="6">
      <t>セイビ</t>
    </rPh>
    <phoneticPr fontId="3"/>
  </si>
  <si>
    <t>区画整理</t>
    <rPh sb="0" eb="2">
      <t>クカク</t>
    </rPh>
    <rPh sb="2" eb="4">
      <t>セイリ</t>
    </rPh>
    <phoneticPr fontId="3"/>
  </si>
  <si>
    <t>暗渠排水</t>
    <rPh sb="0" eb="2">
      <t>アンキョ</t>
    </rPh>
    <rPh sb="2" eb="4">
      <t>ハイスイ</t>
    </rPh>
    <phoneticPr fontId="3"/>
  </si>
  <si>
    <t>明渠排水</t>
    <rPh sb="0" eb="2">
      <t>メイキョ</t>
    </rPh>
    <rPh sb="2" eb="4">
      <t>ハイスイ</t>
    </rPh>
    <phoneticPr fontId="3"/>
  </si>
  <si>
    <t>その他基盤整備</t>
    <rPh sb="2" eb="3">
      <t>タ</t>
    </rPh>
    <rPh sb="3" eb="5">
      <t>キバン</t>
    </rPh>
    <rPh sb="5" eb="7">
      <t>セイビ</t>
    </rPh>
    <phoneticPr fontId="3"/>
  </si>
  <si>
    <t>　融資主体型補助事業実施内容（内訳）</t>
    <rPh sb="1" eb="3">
      <t>ユウシ</t>
    </rPh>
    <rPh sb="3" eb="5">
      <t>シュタイ</t>
    </rPh>
    <rPh sb="5" eb="6">
      <t>ガタ</t>
    </rPh>
    <rPh sb="6" eb="8">
      <t>ホジョ</t>
    </rPh>
    <rPh sb="8" eb="10">
      <t>ジギョウ</t>
    </rPh>
    <rPh sb="10" eb="12">
      <t>ジッシ</t>
    </rPh>
    <rPh sb="12" eb="14">
      <t>ナイヨウ</t>
    </rPh>
    <rPh sb="15" eb="17">
      <t>ウチワケ</t>
    </rPh>
    <phoneticPr fontId="6"/>
  </si>
  <si>
    <t>国費
　　　　　（円）</t>
    <rPh sb="0" eb="2">
      <t>コクヒ</t>
    </rPh>
    <rPh sb="9" eb="10">
      <t>エン</t>
    </rPh>
    <phoneticPr fontId="3"/>
  </si>
  <si>
    <t>都道府県費
　　　　　　（円）</t>
    <rPh sb="0" eb="4">
      <t>トドウフケン</t>
    </rPh>
    <rPh sb="4" eb="5">
      <t>ヒ</t>
    </rPh>
    <rPh sb="13" eb="14">
      <t>エン</t>
    </rPh>
    <phoneticPr fontId="3"/>
  </si>
  <si>
    <t>市町村費
（円）</t>
    <rPh sb="0" eb="3">
      <t>シチョウソン</t>
    </rPh>
    <rPh sb="3" eb="4">
      <t>ヒ</t>
    </rPh>
    <rPh sb="7" eb="8">
      <t>エン</t>
    </rPh>
    <phoneticPr fontId="3"/>
  </si>
  <si>
    <t>対象経営体負担額</t>
    <rPh sb="0" eb="2">
      <t>タイショウ</t>
    </rPh>
    <rPh sb="2" eb="5">
      <t>ケイエイタイ</t>
    </rPh>
    <rPh sb="5" eb="8">
      <t>フタンガク</t>
    </rPh>
    <phoneticPr fontId="3"/>
  </si>
  <si>
    <t>現状</t>
    <rPh sb="0" eb="2">
      <t>ゲンジョウ</t>
    </rPh>
    <phoneticPr fontId="3"/>
  </si>
  <si>
    <t>(１)　収入の部</t>
    <rPh sb="4" eb="6">
      <t>シュウニュウ</t>
    </rPh>
    <rPh sb="7" eb="8">
      <t>ブ</t>
    </rPh>
    <phoneticPr fontId="3"/>
  </si>
  <si>
    <t>(２)　支出の部</t>
    <rPh sb="4" eb="6">
      <t>シシュツ</t>
    </rPh>
    <rPh sb="7" eb="8">
      <t>ブ</t>
    </rPh>
    <phoneticPr fontId="3"/>
  </si>
  <si>
    <t>Ⅰ　地区の成果目標</t>
    <rPh sb="2" eb="4">
      <t>チク</t>
    </rPh>
    <rPh sb="5" eb="7">
      <t>セイカ</t>
    </rPh>
    <rPh sb="7" eb="9">
      <t>モクヒョウ</t>
    </rPh>
    <phoneticPr fontId="3"/>
  </si>
  <si>
    <t>Ⅱ　経営体の成果目標</t>
    <rPh sb="2" eb="4">
      <t>ケイエイ</t>
    </rPh>
    <rPh sb="4" eb="5">
      <t>タイ</t>
    </rPh>
    <rPh sb="6" eb="8">
      <t>セイカ</t>
    </rPh>
    <rPh sb="8" eb="10">
      <t>モクヒョウ</t>
    </rPh>
    <phoneticPr fontId="3"/>
  </si>
  <si>
    <t>（１）融資主体型補助事業</t>
    <rPh sb="3" eb="5">
      <t>ユウシ</t>
    </rPh>
    <rPh sb="5" eb="7">
      <t>シュタイ</t>
    </rPh>
    <rPh sb="7" eb="8">
      <t>ガタ</t>
    </rPh>
    <rPh sb="8" eb="12">
      <t>ホジョジギョウ</t>
    </rPh>
    <phoneticPr fontId="3"/>
  </si>
  <si>
    <t>（２）追加的信用供与補助事業</t>
    <rPh sb="3" eb="6">
      <t>ツイカテキ</t>
    </rPh>
    <rPh sb="6" eb="8">
      <t>シンヨウ</t>
    </rPh>
    <rPh sb="8" eb="10">
      <t>キョウヨ</t>
    </rPh>
    <rPh sb="10" eb="14">
      <t>ホジョジギョウ</t>
    </rPh>
    <phoneticPr fontId="3"/>
  </si>
  <si>
    <t>（１）都道府県附帯事務費</t>
    <rPh sb="3" eb="7">
      <t>トドウフケン</t>
    </rPh>
    <rPh sb="7" eb="9">
      <t>フタイ</t>
    </rPh>
    <rPh sb="9" eb="12">
      <t>ジムヒ</t>
    </rPh>
    <phoneticPr fontId="3"/>
  </si>
  <si>
    <t>（２）市町村附帯事務費</t>
    <rPh sb="3" eb="6">
      <t>シチョウソン</t>
    </rPh>
    <rPh sb="6" eb="8">
      <t>フタイ</t>
    </rPh>
    <rPh sb="8" eb="11">
      <t>ジムヒ</t>
    </rPh>
    <phoneticPr fontId="3"/>
  </si>
  <si>
    <t>１　事業費</t>
    <rPh sb="2" eb="5">
      <t>ジギョウヒ</t>
    </rPh>
    <phoneticPr fontId="3"/>
  </si>
  <si>
    <t>２．附帯事務費</t>
    <rPh sb="2" eb="4">
      <t>フタイ</t>
    </rPh>
    <rPh sb="4" eb="7">
      <t>ジムヒ</t>
    </rPh>
    <phoneticPr fontId="3"/>
  </si>
  <si>
    <t>根拠資料</t>
    <rPh sb="0" eb="2">
      <t>コンキョ</t>
    </rPh>
    <rPh sb="2" eb="4">
      <t>シリョウ</t>
    </rPh>
    <phoneticPr fontId="3"/>
  </si>
  <si>
    <t>チェック欄</t>
    <rPh sb="4" eb="5">
      <t>ラン</t>
    </rPh>
    <phoneticPr fontId="3"/>
  </si>
  <si>
    <t>□</t>
    <phoneticPr fontId="3"/>
  </si>
  <si>
    <t>市町村名</t>
    <rPh sb="0" eb="4">
      <t>シチョウソンメイ</t>
    </rPh>
    <phoneticPr fontId="3"/>
  </si>
  <si>
    <t>地区名</t>
    <rPh sb="0" eb="3">
      <t>チクメイ</t>
    </rPh>
    <phoneticPr fontId="3"/>
  </si>
  <si>
    <t>経営内容</t>
    <rPh sb="0" eb="2">
      <t>ケイエイ</t>
    </rPh>
    <rPh sb="2" eb="4">
      <t>ナイヨウ</t>
    </rPh>
    <phoneticPr fontId="3"/>
  </si>
  <si>
    <t>経営規模</t>
    <rPh sb="0" eb="2">
      <t>ケイエイ</t>
    </rPh>
    <rPh sb="2" eb="4">
      <t>キボ</t>
    </rPh>
    <phoneticPr fontId="3"/>
  </si>
  <si>
    <t>現状
（○年度）</t>
    <rPh sb="0" eb="2">
      <t>ゲンジョウ</t>
    </rPh>
    <rPh sb="5" eb="7">
      <t>ネンド</t>
    </rPh>
    <phoneticPr fontId="3"/>
  </si>
  <si>
    <t>計画
（○年度）</t>
    <rPh sb="0" eb="2">
      <t>ケイカク</t>
    </rPh>
    <rPh sb="5" eb="7">
      <t>ネンド</t>
    </rPh>
    <phoneticPr fontId="3"/>
  </si>
  <si>
    <t>事業名</t>
    <rPh sb="0" eb="2">
      <t>ジギョウ</t>
    </rPh>
    <rPh sb="2" eb="3">
      <t>メイ</t>
    </rPh>
    <phoneticPr fontId="3"/>
  </si>
  <si>
    <t>番号</t>
    <rPh sb="0" eb="2">
      <t>バンゴウ</t>
    </rPh>
    <phoneticPr fontId="3"/>
  </si>
  <si>
    <t>設定している目標項目名</t>
    <rPh sb="0" eb="2">
      <t>セッテイ</t>
    </rPh>
    <rPh sb="6" eb="8">
      <t>モクヒョウ</t>
    </rPh>
    <rPh sb="8" eb="11">
      <t>コウモクメイ</t>
    </rPh>
    <phoneticPr fontId="3"/>
  </si>
  <si>
    <t>備考</t>
    <rPh sb="0" eb="2">
      <t>ビコウ</t>
    </rPh>
    <phoneticPr fontId="3"/>
  </si>
  <si>
    <t>３年度目
（○年度）</t>
    <rPh sb="1" eb="3">
      <t>ネンド</t>
    </rPh>
    <rPh sb="3" eb="4">
      <t>メ</t>
    </rPh>
    <rPh sb="7" eb="9">
      <t>ネンド</t>
    </rPh>
    <phoneticPr fontId="3"/>
  </si>
  <si>
    <t>４年度目
（○年度）</t>
    <rPh sb="1" eb="3">
      <t>ネンド</t>
    </rPh>
    <rPh sb="3" eb="4">
      <t>メ</t>
    </rPh>
    <rPh sb="7" eb="9">
      <t>ネンド</t>
    </rPh>
    <phoneticPr fontId="3"/>
  </si>
  <si>
    <t>Ⅲ　達成状況に関する事業実施主体の所見(評価)</t>
    <rPh sb="2" eb="4">
      <t>タッセイ</t>
    </rPh>
    <rPh sb="4" eb="6">
      <t>ジョウキョウ</t>
    </rPh>
    <rPh sb="7" eb="8">
      <t>カン</t>
    </rPh>
    <rPh sb="10" eb="12">
      <t>ジギョウ</t>
    </rPh>
    <rPh sb="12" eb="14">
      <t>ジッシ</t>
    </rPh>
    <rPh sb="14" eb="16">
      <t>シュタイ</t>
    </rPh>
    <rPh sb="17" eb="19">
      <t>ショケン</t>
    </rPh>
    <rPh sb="20" eb="22">
      <t>ヒョウカ</t>
    </rPh>
    <phoneticPr fontId="3"/>
  </si>
  <si>
    <t>□</t>
    <phoneticPr fontId="3"/>
  </si>
  <si>
    <t>（注）適切な人・農地プランが作成されているか確認するため、該当する場合に□にチェックを入れること。</t>
    <rPh sb="1" eb="2">
      <t>チュウ</t>
    </rPh>
    <rPh sb="3" eb="5">
      <t>テキセツ</t>
    </rPh>
    <rPh sb="6" eb="7">
      <t>ヒト</t>
    </rPh>
    <rPh sb="8" eb="10">
      <t>ノウチ</t>
    </rPh>
    <rPh sb="14" eb="16">
      <t>サクセイ</t>
    </rPh>
    <rPh sb="22" eb="24">
      <t>カクニン</t>
    </rPh>
    <rPh sb="29" eb="31">
      <t>ガイトウ</t>
    </rPh>
    <rPh sb="33" eb="35">
      <t>バアイ</t>
    </rPh>
    <rPh sb="43" eb="44">
      <t>イ</t>
    </rPh>
    <phoneticPr fontId="3"/>
  </si>
  <si>
    <t>歳</t>
    <rPh sb="0" eb="1">
      <t>サイ</t>
    </rPh>
    <phoneticPr fontId="3"/>
  </si>
  <si>
    <t>年齢</t>
    <rPh sb="0" eb="2">
      <t>ネンレイ</t>
    </rPh>
    <phoneticPr fontId="3"/>
  </si>
  <si>
    <t>性別</t>
    <rPh sb="0" eb="2">
      <t>セイベツ</t>
    </rPh>
    <phoneticPr fontId="3"/>
  </si>
  <si>
    <t>男　・　女</t>
    <rPh sb="0" eb="1">
      <t>オトコ</t>
    </rPh>
    <rPh sb="4" eb="5">
      <t>オンナ</t>
    </rPh>
    <phoneticPr fontId="3"/>
  </si>
  <si>
    <t>出身</t>
    <rPh sb="0" eb="2">
      <t>シュッシン</t>
    </rPh>
    <phoneticPr fontId="3"/>
  </si>
  <si>
    <t>農家　・　非農家</t>
    <rPh sb="0" eb="2">
      <t>ノウカ</t>
    </rPh>
    <rPh sb="5" eb="6">
      <t>ヒ</t>
    </rPh>
    <rPh sb="6" eb="8">
      <t>ノウカ</t>
    </rPh>
    <phoneticPr fontId="3"/>
  </si>
  <si>
    <t>研修
期間</t>
    <rPh sb="0" eb="2">
      <t>ケンシュウ</t>
    </rPh>
    <rPh sb="3" eb="5">
      <t>キカン</t>
    </rPh>
    <phoneticPr fontId="3"/>
  </si>
  <si>
    <t>平成　年　月　～　平成　年　月</t>
    <rPh sb="0" eb="2">
      <t>ヘイセイ</t>
    </rPh>
    <rPh sb="3" eb="4">
      <t>ネン</t>
    </rPh>
    <rPh sb="5" eb="6">
      <t>ツキ</t>
    </rPh>
    <rPh sb="9" eb="11">
      <t>ヘイセイ</t>
    </rPh>
    <rPh sb="12" eb="13">
      <t>ネン</t>
    </rPh>
    <rPh sb="14" eb="15">
      <t>ツキ</t>
    </rPh>
    <phoneticPr fontId="3"/>
  </si>
  <si>
    <t>今後の営農予定</t>
    <rPh sb="0" eb="2">
      <t>コンゴ</t>
    </rPh>
    <rPh sb="3" eb="5">
      <t>エイノウ</t>
    </rPh>
    <rPh sb="5" eb="7">
      <t>ヨテイ</t>
    </rPh>
    <phoneticPr fontId="3"/>
  </si>
  <si>
    <t>　　　年　　月から就農予定</t>
    <rPh sb="3" eb="4">
      <t>ネン</t>
    </rPh>
    <rPh sb="6" eb="7">
      <t>ツキ</t>
    </rPh>
    <rPh sb="9" eb="11">
      <t>シュウノウ</t>
    </rPh>
    <rPh sb="11" eb="13">
      <t>ヨテイ</t>
    </rPh>
    <phoneticPr fontId="3"/>
  </si>
  <si>
    <t>Ⅱ　配分基準表該当項目</t>
    <rPh sb="2" eb="4">
      <t>ハイブン</t>
    </rPh>
    <rPh sb="4" eb="6">
      <t>キジュン</t>
    </rPh>
    <rPh sb="6" eb="7">
      <t>ヒョウ</t>
    </rPh>
    <rPh sb="7" eb="9">
      <t>ガイトウ</t>
    </rPh>
    <rPh sb="9" eb="11">
      <t>コウモク</t>
    </rPh>
    <phoneticPr fontId="3"/>
  </si>
  <si>
    <t>Ⅲ　事業内容等</t>
    <rPh sb="2" eb="4">
      <t>ジギョウ</t>
    </rPh>
    <rPh sb="4" eb="6">
      <t>ナイヨウ</t>
    </rPh>
    <rPh sb="6" eb="7">
      <t>トウ</t>
    </rPh>
    <phoneticPr fontId="3"/>
  </si>
  <si>
    <t>Ⅳ　経営体の成果目標</t>
    <rPh sb="2" eb="5">
      <t>ケイエイタイ</t>
    </rPh>
    <rPh sb="6" eb="8">
      <t>セイカ</t>
    </rPh>
    <rPh sb="8" eb="10">
      <t>モクヒョウ</t>
    </rPh>
    <phoneticPr fontId="3"/>
  </si>
  <si>
    <t>Ⅵ　関連事業の実施状況</t>
    <rPh sb="2" eb="4">
      <t>カンレン</t>
    </rPh>
    <rPh sb="4" eb="6">
      <t>ジギョウ</t>
    </rPh>
    <rPh sb="7" eb="9">
      <t>ジッシ</t>
    </rPh>
    <rPh sb="9" eb="11">
      <t>ジョウキョウ</t>
    </rPh>
    <phoneticPr fontId="3"/>
  </si>
  <si>
    <t>追加的信用供与補助事業</t>
    <rPh sb="0" eb="3">
      <t>ツイカテキ</t>
    </rPh>
    <rPh sb="3" eb="5">
      <t>シンヨウ</t>
    </rPh>
    <rPh sb="5" eb="7">
      <t>キョウヨ</t>
    </rPh>
    <rPh sb="7" eb="9">
      <t>ホジョ</t>
    </rPh>
    <rPh sb="9" eb="11">
      <t>ジギョウ</t>
    </rPh>
    <phoneticPr fontId="3"/>
  </si>
  <si>
    <t>融資主体型補助事業</t>
    <rPh sb="0" eb="2">
      <t>ユウシ</t>
    </rPh>
    <rPh sb="2" eb="4">
      <t>シュタイ</t>
    </rPh>
    <rPh sb="4" eb="5">
      <t>ガタ</t>
    </rPh>
    <rPh sb="5" eb="7">
      <t>ホジョ</t>
    </rPh>
    <rPh sb="7" eb="9">
      <t>ジギョウ</t>
    </rPh>
    <phoneticPr fontId="3"/>
  </si>
  <si>
    <t>１　「現状」「目標」欄は、経営体育成支援計画書（以下「支援計画」という。）及び経営体調書の成果目標の「現状」「目標年度」欄の内容を記入する。</t>
    <rPh sb="3" eb="5">
      <t>ゲンジョウ</t>
    </rPh>
    <rPh sb="7" eb="9">
      <t>モクヒョウ</t>
    </rPh>
    <rPh sb="10" eb="11">
      <t>ラン</t>
    </rPh>
    <rPh sb="13" eb="16">
      <t>ケイエイタイ</t>
    </rPh>
    <rPh sb="16" eb="18">
      <t>イクセイ</t>
    </rPh>
    <rPh sb="18" eb="20">
      <t>シエン</t>
    </rPh>
    <rPh sb="20" eb="23">
      <t>ケイカクショ</t>
    </rPh>
    <rPh sb="24" eb="26">
      <t>イカ</t>
    </rPh>
    <rPh sb="27" eb="29">
      <t>シエン</t>
    </rPh>
    <rPh sb="29" eb="31">
      <t>ケイカク</t>
    </rPh>
    <rPh sb="37" eb="38">
      <t>オヨ</t>
    </rPh>
    <rPh sb="39" eb="41">
      <t>ケイエイ</t>
    </rPh>
    <rPh sb="41" eb="42">
      <t>タイ</t>
    </rPh>
    <rPh sb="42" eb="44">
      <t>チョウショ</t>
    </rPh>
    <rPh sb="45" eb="47">
      <t>セイカ</t>
    </rPh>
    <rPh sb="47" eb="49">
      <t>モクヒョウ</t>
    </rPh>
    <rPh sb="55" eb="57">
      <t>モクヒョウ</t>
    </rPh>
    <rPh sb="57" eb="59">
      <t>ネンド</t>
    </rPh>
    <rPh sb="65" eb="67">
      <t>キニュウ</t>
    </rPh>
    <phoneticPr fontId="3"/>
  </si>
  <si>
    <t>目標
達成状況（上段：計画、下段：実績）</t>
    <rPh sb="0" eb="2">
      <t>モクヒョウ</t>
    </rPh>
    <rPh sb="3" eb="5">
      <t>タッセイ</t>
    </rPh>
    <rPh sb="5" eb="7">
      <t>ジョウキョウ</t>
    </rPh>
    <phoneticPr fontId="3"/>
  </si>
  <si>
    <t>目標
達成状況（上段：計画、下段：実績）</t>
    <rPh sb="0" eb="2">
      <t>モクヒョウ</t>
    </rPh>
    <rPh sb="5" eb="7">
      <t>ジョウキョウ</t>
    </rPh>
    <rPh sb="14" eb="16">
      <t>ゲダン</t>
    </rPh>
    <phoneticPr fontId="3"/>
  </si>
  <si>
    <t>その他</t>
    <rPh sb="2" eb="3">
      <t>タ</t>
    </rPh>
    <phoneticPr fontId="3"/>
  </si>
  <si>
    <t>都道府県</t>
    <rPh sb="0" eb="4">
      <t>トドウフケン</t>
    </rPh>
    <phoneticPr fontId="3"/>
  </si>
  <si>
    <t>市町村</t>
    <rPh sb="0" eb="3">
      <t>シチョウソン</t>
    </rPh>
    <phoneticPr fontId="3"/>
  </si>
  <si>
    <t>地方公共団体等</t>
    <rPh sb="0" eb="2">
      <t>チホウ</t>
    </rPh>
    <rPh sb="2" eb="4">
      <t>コウキョウ</t>
    </rPh>
    <rPh sb="4" eb="6">
      <t>ダンタイ</t>
    </rPh>
    <rPh sb="6" eb="7">
      <t>トウ</t>
    </rPh>
    <phoneticPr fontId="3"/>
  </si>
  <si>
    <t>Ｄ</t>
    <phoneticPr fontId="3"/>
  </si>
  <si>
    <t>Ｅ</t>
    <phoneticPr fontId="3"/>
  </si>
  <si>
    <t>Ｆ</t>
    <phoneticPr fontId="3"/>
  </si>
  <si>
    <t>Ｇ</t>
    <phoneticPr fontId="3"/>
  </si>
  <si>
    <t>事業費（円）
A=B+C+D+E+F+G</t>
    <rPh sb="0" eb="3">
      <t>ジギョウヒ</t>
    </rPh>
    <rPh sb="4" eb="5">
      <t>エン</t>
    </rPh>
    <phoneticPr fontId="3"/>
  </si>
  <si>
    <t>H=B/A</t>
    <phoneticPr fontId="3"/>
  </si>
  <si>
    <t>I=C/A</t>
    <phoneticPr fontId="3"/>
  </si>
  <si>
    <t>□</t>
    <phoneticPr fontId="3"/>
  </si>
  <si>
    <t>人・農地プランの適切性が確認された。</t>
    <rPh sb="0" eb="1">
      <t>ヒト</t>
    </rPh>
    <rPh sb="2" eb="4">
      <t>ノウチ</t>
    </rPh>
    <rPh sb="8" eb="11">
      <t>テキセツセイ</t>
    </rPh>
    <rPh sb="12" eb="14">
      <t>カクニン</t>
    </rPh>
    <phoneticPr fontId="3"/>
  </si>
  <si>
    <t>（注）複数の実施地区がある場合は、行を追加して全て記載すること。</t>
    <rPh sb="1" eb="2">
      <t>チュウ</t>
    </rPh>
    <rPh sb="3" eb="5">
      <t>フクスウ</t>
    </rPh>
    <rPh sb="6" eb="8">
      <t>ジッシ</t>
    </rPh>
    <rPh sb="8" eb="10">
      <t>チク</t>
    </rPh>
    <rPh sb="13" eb="15">
      <t>バアイ</t>
    </rPh>
    <rPh sb="17" eb="18">
      <t>ギョウ</t>
    </rPh>
    <rPh sb="19" eb="21">
      <t>ツイカ</t>
    </rPh>
    <rPh sb="23" eb="24">
      <t>スベ</t>
    </rPh>
    <rPh sb="25" eb="27">
      <t>キサイ</t>
    </rPh>
    <phoneticPr fontId="3"/>
  </si>
  <si>
    <t>３．その他地方農政局長が必要と認める資料</t>
    <rPh sb="4" eb="5">
      <t>タ</t>
    </rPh>
    <rPh sb="5" eb="7">
      <t>チホウ</t>
    </rPh>
    <rPh sb="7" eb="10">
      <t>ノウセイキョク</t>
    </rPh>
    <rPh sb="10" eb="11">
      <t>チョウ</t>
    </rPh>
    <rPh sb="12" eb="14">
      <t>ヒツヨウ</t>
    </rPh>
    <rPh sb="15" eb="16">
      <t>ミト</t>
    </rPh>
    <rPh sb="18" eb="20">
      <t>シリョウ</t>
    </rPh>
    <phoneticPr fontId="3"/>
  </si>
  <si>
    <t>Ⅱ　実施地区の適切な人・農地プランの判定根拠</t>
    <rPh sb="2" eb="4">
      <t>ジッシ</t>
    </rPh>
    <rPh sb="4" eb="6">
      <t>チク</t>
    </rPh>
    <rPh sb="7" eb="9">
      <t>テキセツ</t>
    </rPh>
    <rPh sb="10" eb="11">
      <t>ヒト</t>
    </rPh>
    <rPh sb="12" eb="14">
      <t>ノウチ</t>
    </rPh>
    <rPh sb="18" eb="20">
      <t>ハンテイ</t>
    </rPh>
    <rPh sb="20" eb="22">
      <t>コンキョ</t>
    </rPh>
    <phoneticPr fontId="3"/>
  </si>
  <si>
    <t>農産物の高付加価値化</t>
    <rPh sb="0" eb="3">
      <t>ノウサンブツ</t>
    </rPh>
    <rPh sb="4" eb="7">
      <t>コウフカ</t>
    </rPh>
    <rPh sb="7" eb="10">
      <t>カチカ</t>
    </rPh>
    <phoneticPr fontId="3"/>
  </si>
  <si>
    <t>G=A+B+C
+D+E+F</t>
    <phoneticPr fontId="3"/>
  </si>
  <si>
    <t>A</t>
    <phoneticPr fontId="3"/>
  </si>
  <si>
    <t>B</t>
    <phoneticPr fontId="3"/>
  </si>
  <si>
    <t>C</t>
    <phoneticPr fontId="3"/>
  </si>
  <si>
    <t>D</t>
    <phoneticPr fontId="3"/>
  </si>
  <si>
    <t>E</t>
    <phoneticPr fontId="3"/>
  </si>
  <si>
    <t>F</t>
    <phoneticPr fontId="3"/>
  </si>
  <si>
    <t>代表者名</t>
    <rPh sb="0" eb="3">
      <t>ダイヒョウシャ</t>
    </rPh>
    <rPh sb="3" eb="4">
      <t>メイ</t>
    </rPh>
    <phoneticPr fontId="3"/>
  </si>
  <si>
    <t>事務局担当部局</t>
    <rPh sb="0" eb="3">
      <t>ジムキョク</t>
    </rPh>
    <rPh sb="3" eb="5">
      <t>タントウ</t>
    </rPh>
    <rPh sb="5" eb="7">
      <t>ブキョク</t>
    </rPh>
    <phoneticPr fontId="3"/>
  </si>
  <si>
    <t>事務責任者</t>
    <rPh sb="0" eb="2">
      <t>ジム</t>
    </rPh>
    <rPh sb="2" eb="5">
      <t>セキニンシャ</t>
    </rPh>
    <phoneticPr fontId="3"/>
  </si>
  <si>
    <t>（役職）</t>
    <rPh sb="1" eb="3">
      <t>ヤクショク</t>
    </rPh>
    <phoneticPr fontId="3"/>
  </si>
  <si>
    <t>（氏名）</t>
    <rPh sb="1" eb="3">
      <t>シメイ</t>
    </rPh>
    <phoneticPr fontId="3"/>
  </si>
  <si>
    <t>電話・ファックス</t>
    <rPh sb="0" eb="2">
      <t>デンワ</t>
    </rPh>
    <phoneticPr fontId="3"/>
  </si>
  <si>
    <t>ＴＥＬ</t>
    <phoneticPr fontId="3"/>
  </si>
  <si>
    <t>事務担当者</t>
    <rPh sb="0" eb="2">
      <t>ジム</t>
    </rPh>
    <rPh sb="2" eb="5">
      <t>タントウシャ</t>
    </rPh>
    <phoneticPr fontId="3"/>
  </si>
  <si>
    <t>ＦＡＸ</t>
    <phoneticPr fontId="3"/>
  </si>
  <si>
    <t>研修生の将来ビジョン
（数年後どのように農業に従事していくのか（従事させるのか）。</t>
    <rPh sb="0" eb="3">
      <t>ケンシュウセイ</t>
    </rPh>
    <rPh sb="4" eb="6">
      <t>ショウライ</t>
    </rPh>
    <rPh sb="12" eb="13">
      <t>スウ</t>
    </rPh>
    <rPh sb="20" eb="22">
      <t>ノウギョウ</t>
    </rPh>
    <rPh sb="23" eb="25">
      <t>ジュウジ</t>
    </rPh>
    <rPh sb="32" eb="34">
      <t>ジュウジ</t>
    </rPh>
    <phoneticPr fontId="3"/>
  </si>
  <si>
    <t>２　Ⅱの対象経営体の成果目標に関する達成状況は、支援計画の添付資料である経営体調書に掲げた経営体の成果目標の項目について、</t>
    <rPh sb="10" eb="12">
      <t>セイカ</t>
    </rPh>
    <rPh sb="12" eb="14">
      <t>モクヒョウ</t>
    </rPh>
    <rPh sb="24" eb="26">
      <t>シエン</t>
    </rPh>
    <rPh sb="26" eb="28">
      <t>ケイカク</t>
    </rPh>
    <rPh sb="45" eb="48">
      <t>ケイエイタイ</t>
    </rPh>
    <rPh sb="49" eb="51">
      <t>セイカ</t>
    </rPh>
    <rPh sb="51" eb="53">
      <t>モクヒョウ</t>
    </rPh>
    <phoneticPr fontId="3"/>
  </si>
  <si>
    <t>都道府県別実施計画</t>
    <rPh sb="0" eb="4">
      <t>トドウフケン</t>
    </rPh>
    <rPh sb="4" eb="5">
      <t>ベツ</t>
    </rPh>
    <rPh sb="5" eb="7">
      <t>ジッシ</t>
    </rPh>
    <rPh sb="7" eb="9">
      <t>ケイカク</t>
    </rPh>
    <phoneticPr fontId="3"/>
  </si>
  <si>
    <t>今後の地域内の話合い等の予定</t>
    <rPh sb="0" eb="2">
      <t>コンゴ</t>
    </rPh>
    <rPh sb="3" eb="6">
      <t>チイキナイ</t>
    </rPh>
    <rPh sb="7" eb="8">
      <t>ハナ</t>
    </rPh>
    <rPh sb="8" eb="9">
      <t>ア</t>
    </rPh>
    <rPh sb="10" eb="11">
      <t>トウ</t>
    </rPh>
    <rPh sb="12" eb="14">
      <t>ヨテイ</t>
    </rPh>
    <phoneticPr fontId="3"/>
  </si>
  <si>
    <t>地域内の話合い等の状況について</t>
    <rPh sb="0" eb="3">
      <t>チイキナイ</t>
    </rPh>
    <rPh sb="4" eb="5">
      <t>ハナ</t>
    </rPh>
    <rPh sb="5" eb="6">
      <t>ア</t>
    </rPh>
    <rPh sb="7" eb="8">
      <t>トウ</t>
    </rPh>
    <rPh sb="9" eb="11">
      <t>ジョウキョウ</t>
    </rPh>
    <phoneticPr fontId="3"/>
  </si>
  <si>
    <t>女性の取組</t>
    <rPh sb="0" eb="2">
      <t>ジョセイ</t>
    </rPh>
    <rPh sb="3" eb="5">
      <t>トリクミ</t>
    </rPh>
    <phoneticPr fontId="3"/>
  </si>
  <si>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3"/>
  </si>
  <si>
    <t>（注）市町村域を超えて実施している場合に関係自治体と調整した場合に□にチェックを入れること。</t>
    <rPh sb="1" eb="2">
      <t>チュウ</t>
    </rPh>
    <rPh sb="3" eb="7">
      <t>シチョウソンイキ</t>
    </rPh>
    <rPh sb="8" eb="9">
      <t>コ</t>
    </rPh>
    <rPh sb="11" eb="13">
      <t>ジッシ</t>
    </rPh>
    <rPh sb="17" eb="19">
      <t>バアイ</t>
    </rPh>
    <rPh sb="20" eb="22">
      <t>カンケイ</t>
    </rPh>
    <rPh sb="22" eb="25">
      <t>ジチタイ</t>
    </rPh>
    <rPh sb="26" eb="28">
      <t>チョウセイ</t>
    </rPh>
    <rPh sb="30" eb="32">
      <t>バアイ</t>
    </rPh>
    <rPh sb="40" eb="41">
      <t>イ</t>
    </rPh>
    <phoneticPr fontId="3"/>
  </si>
  <si>
    <t>事業に取り組む助成対象者数
Ｅ</t>
    <rPh sb="0" eb="2">
      <t>ジギョウ</t>
    </rPh>
    <rPh sb="3" eb="4">
      <t>ト</t>
    </rPh>
    <rPh sb="5" eb="6">
      <t>ク</t>
    </rPh>
    <rPh sb="7" eb="9">
      <t>ジョセイ</t>
    </rPh>
    <rPh sb="9" eb="12">
      <t>タイショウシャ</t>
    </rPh>
    <rPh sb="12" eb="13">
      <t>カズ</t>
    </rPh>
    <phoneticPr fontId="3"/>
  </si>
  <si>
    <t>□</t>
    <phoneticPr fontId="3"/>
  </si>
  <si>
    <t>事業実施地区が都道府県域を超える場合に関係自治体と調整を行っている。</t>
    <rPh sb="7" eb="11">
      <t>トドウフケン</t>
    </rPh>
    <rPh sb="11" eb="12">
      <t>イキ</t>
    </rPh>
    <phoneticPr fontId="3"/>
  </si>
  <si>
    <t>調整内容等について</t>
    <rPh sb="0" eb="2">
      <t>チョウセイ</t>
    </rPh>
    <rPh sb="2" eb="4">
      <t>ナイヨウ</t>
    </rPh>
    <rPh sb="4" eb="5">
      <t>トウ</t>
    </rPh>
    <phoneticPr fontId="3"/>
  </si>
  <si>
    <t>調整内容等について</t>
    <rPh sb="0" eb="2">
      <t>チョウセイ</t>
    </rPh>
    <rPh sb="2" eb="4">
      <t>ナイヨウ</t>
    </rPh>
    <rPh sb="4" eb="5">
      <t>トウ</t>
    </rPh>
    <phoneticPr fontId="3"/>
  </si>
  <si>
    <t>Ⅲ　都道府県域を超える場合の調整</t>
    <rPh sb="2" eb="6">
      <t>トドウフケン</t>
    </rPh>
    <rPh sb="6" eb="7">
      <t>イキ</t>
    </rPh>
    <rPh sb="8" eb="9">
      <t>コ</t>
    </rPh>
    <rPh sb="11" eb="13">
      <t>バアイ</t>
    </rPh>
    <rPh sb="14" eb="16">
      <t>チョウセイ</t>
    </rPh>
    <phoneticPr fontId="3"/>
  </si>
  <si>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3"/>
  </si>
  <si>
    <t>Ⅰ及びⅡの「達成状況」欄の上段は、支援計画及び経営体調書にある計画を記入し、下段は、当該年度の実績を記載し、</t>
    <rPh sb="1" eb="2">
      <t>オヨ</t>
    </rPh>
    <rPh sb="6" eb="8">
      <t>タッセイ</t>
    </rPh>
    <rPh sb="8" eb="10">
      <t>ジョウキョウ</t>
    </rPh>
    <rPh sb="11" eb="12">
      <t>ラン</t>
    </rPh>
    <rPh sb="13" eb="15">
      <t>ジョウダン</t>
    </rPh>
    <rPh sb="17" eb="19">
      <t>シエン</t>
    </rPh>
    <rPh sb="19" eb="21">
      <t>ケイカク</t>
    </rPh>
    <rPh sb="21" eb="22">
      <t>オヨ</t>
    </rPh>
    <rPh sb="23" eb="26">
      <t>ケイエイタイ</t>
    </rPh>
    <rPh sb="26" eb="28">
      <t>チョウショ</t>
    </rPh>
    <rPh sb="31" eb="33">
      <t>ケイカク</t>
    </rPh>
    <rPh sb="34" eb="36">
      <t>キニュウ</t>
    </rPh>
    <rPh sb="38" eb="40">
      <t>ゲダン</t>
    </rPh>
    <rPh sb="42" eb="44">
      <t>トウガイ</t>
    </rPh>
    <rPh sb="44" eb="46">
      <t>ネンド</t>
    </rPh>
    <rPh sb="47" eb="49">
      <t>ジッセキ</t>
    </rPh>
    <rPh sb="50" eb="52">
      <t>キサイ</t>
    </rPh>
    <phoneticPr fontId="3"/>
  </si>
  <si>
    <t>Ⅰ　事業実施地区の成果目標</t>
    <rPh sb="2" eb="4">
      <t>ジギョウ</t>
    </rPh>
    <rPh sb="4" eb="6">
      <t>ジッシ</t>
    </rPh>
    <rPh sb="6" eb="8">
      <t>チク</t>
    </rPh>
    <rPh sb="9" eb="11">
      <t>セイカ</t>
    </rPh>
    <rPh sb="11" eb="13">
      <t>モクヒョウ</t>
    </rPh>
    <phoneticPr fontId="3"/>
  </si>
  <si>
    <t>Ⅱ　施設整備計画</t>
    <rPh sb="2" eb="4">
      <t>シセツ</t>
    </rPh>
    <rPh sb="4" eb="6">
      <t>セイビ</t>
    </rPh>
    <rPh sb="6" eb="8">
      <t>ケイカク</t>
    </rPh>
    <phoneticPr fontId="3"/>
  </si>
  <si>
    <t>Ⅲ　事業実施主体の概要</t>
    <rPh sb="2" eb="4">
      <t>ジギョウ</t>
    </rPh>
    <rPh sb="4" eb="6">
      <t>ジッシ</t>
    </rPh>
    <rPh sb="6" eb="8">
      <t>シュタイ</t>
    </rPh>
    <rPh sb="9" eb="11">
      <t>ガイヨウ</t>
    </rPh>
    <phoneticPr fontId="3"/>
  </si>
  <si>
    <t>Ⅳ　市町村域を超える場合の調整</t>
    <rPh sb="2" eb="6">
      <t>シチョウソンイキ</t>
    </rPh>
    <rPh sb="7" eb="8">
      <t>コ</t>
    </rPh>
    <rPh sb="10" eb="12">
      <t>バアイ</t>
    </rPh>
    <rPh sb="13" eb="15">
      <t>チョウセイ</t>
    </rPh>
    <phoneticPr fontId="3"/>
  </si>
  <si>
    <t>市町村名：　　　　　　　</t>
    <rPh sb="0" eb="4">
      <t>シチョウソンメイ</t>
    </rPh>
    <phoneticPr fontId="3"/>
  </si>
  <si>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3"/>
  </si>
  <si>
    <t>４．計画位置図</t>
    <rPh sb="2" eb="4">
      <t>ケイカク</t>
    </rPh>
    <rPh sb="4" eb="6">
      <t>イチ</t>
    </rPh>
    <rPh sb="6" eb="7">
      <t>ズ</t>
    </rPh>
    <phoneticPr fontId="3"/>
  </si>
  <si>
    <t>７．事業実施地区の人・農地プラン</t>
    <rPh sb="2" eb="4">
      <t>ジギョウ</t>
    </rPh>
    <rPh sb="4" eb="6">
      <t>ジッシ</t>
    </rPh>
    <rPh sb="6" eb="8">
      <t>チク</t>
    </rPh>
    <rPh sb="9" eb="10">
      <t>ヒト</t>
    </rPh>
    <rPh sb="11" eb="13">
      <t>ノウチ</t>
    </rPh>
    <phoneticPr fontId="3"/>
  </si>
  <si>
    <t>８．その他都道府県知事が必要と認める資料</t>
    <rPh sb="4" eb="5">
      <t>タ</t>
    </rPh>
    <rPh sb="5" eb="9">
      <t>トドウフケン</t>
    </rPh>
    <rPh sb="9" eb="11">
      <t>チジ</t>
    </rPh>
    <rPh sb="12" eb="14">
      <t>ヒツヨウ</t>
    </rPh>
    <rPh sb="15" eb="16">
      <t>ミト</t>
    </rPh>
    <rPh sb="18" eb="20">
      <t>シリョウ</t>
    </rPh>
    <phoneticPr fontId="3"/>
  </si>
  <si>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3"/>
  </si>
  <si>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3"/>
  </si>
  <si>
    <t>（４）農業用機械・施設の施行位置は、設置場所（機械については保管場所）を事業ごとの色で図示する。</t>
    <rPh sb="3" eb="6">
      <t>ノウギョウヨウ</t>
    </rPh>
    <rPh sb="6" eb="8">
      <t>キカイ</t>
    </rPh>
    <rPh sb="9" eb="11">
      <t>シセツ</t>
    </rPh>
    <rPh sb="12" eb="14">
      <t>セコウ</t>
    </rPh>
    <rPh sb="14" eb="16">
      <t>イチ</t>
    </rPh>
    <rPh sb="18" eb="20">
      <t>セッチ</t>
    </rPh>
    <rPh sb="20" eb="22">
      <t>バショ</t>
    </rPh>
    <rPh sb="23" eb="25">
      <t>キカイ</t>
    </rPh>
    <rPh sb="30" eb="32">
      <t>ホカン</t>
    </rPh>
    <rPh sb="32" eb="34">
      <t>バショ</t>
    </rPh>
    <rPh sb="36" eb="38">
      <t>ジギョウ</t>
    </rPh>
    <rPh sb="41" eb="42">
      <t>イロ</t>
    </rPh>
    <rPh sb="43" eb="45">
      <t>ズシ</t>
    </rPh>
    <phoneticPr fontId="3"/>
  </si>
  <si>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3"/>
  </si>
  <si>
    <t>５．対象経営体が法人、特定農業団体、集落営農組織その他任意団体の場合は、当該団体の定款、規約、構成員の状況及びその他経営状況が分かる資料。また、女性経営体の場合は、助成対象者である女性経営体が要件を満たしていることが分かる資料、過去に国庫補助事業や地方公共団体単独事業を利用せずに融資を活用して著しい経営改善を達成した者の場合は、要件を満たしていることが分かる資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rPh sb="66" eb="68">
      <t>シリョウ</t>
    </rPh>
    <rPh sb="72" eb="74">
      <t>ジョセイ</t>
    </rPh>
    <rPh sb="74" eb="76">
      <t>ケイエイ</t>
    </rPh>
    <rPh sb="76" eb="77">
      <t>タイ</t>
    </rPh>
    <rPh sb="78" eb="80">
      <t>バアイ</t>
    </rPh>
    <rPh sb="82" eb="84">
      <t>ジョセイ</t>
    </rPh>
    <rPh sb="84" eb="87">
      <t>タイショウシャ</t>
    </rPh>
    <rPh sb="90" eb="92">
      <t>ジョセイ</t>
    </rPh>
    <rPh sb="92" eb="95">
      <t>ケイエイタイ</t>
    </rPh>
    <rPh sb="96" eb="98">
      <t>ヨウケン</t>
    </rPh>
    <rPh sb="99" eb="100">
      <t>ミ</t>
    </rPh>
    <rPh sb="108" eb="109">
      <t>ワ</t>
    </rPh>
    <rPh sb="111" eb="113">
      <t>シリョウ</t>
    </rPh>
    <rPh sb="114" eb="116">
      <t>カコ</t>
    </rPh>
    <rPh sb="117" eb="119">
      <t>コッコ</t>
    </rPh>
    <rPh sb="119" eb="123">
      <t>ホジョジギョウ</t>
    </rPh>
    <rPh sb="124" eb="126">
      <t>チホウ</t>
    </rPh>
    <rPh sb="126" eb="128">
      <t>コウキョウ</t>
    </rPh>
    <rPh sb="128" eb="130">
      <t>ダンタイ</t>
    </rPh>
    <rPh sb="130" eb="132">
      <t>タンドク</t>
    </rPh>
    <rPh sb="132" eb="134">
      <t>ジギョウ</t>
    </rPh>
    <rPh sb="135" eb="137">
      <t>リヨウ</t>
    </rPh>
    <rPh sb="140" eb="142">
      <t>ユウシ</t>
    </rPh>
    <rPh sb="143" eb="145">
      <t>カツヨウ</t>
    </rPh>
    <rPh sb="147" eb="148">
      <t>イチジル</t>
    </rPh>
    <rPh sb="150" eb="152">
      <t>ケイエイ</t>
    </rPh>
    <rPh sb="152" eb="154">
      <t>カイゼン</t>
    </rPh>
    <rPh sb="155" eb="157">
      <t>タッセイ</t>
    </rPh>
    <rPh sb="159" eb="160">
      <t>モノ</t>
    </rPh>
    <rPh sb="161" eb="163">
      <t>バアイ</t>
    </rPh>
    <rPh sb="165" eb="167">
      <t>ヨウケン</t>
    </rPh>
    <rPh sb="168" eb="169">
      <t>ミ</t>
    </rPh>
    <rPh sb="177" eb="178">
      <t>ワ</t>
    </rPh>
    <rPh sb="180" eb="182">
      <t>シリョウ</t>
    </rPh>
    <phoneticPr fontId="3"/>
  </si>
  <si>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3"/>
  </si>
  <si>
    <t>適否（都道府県：１の事業費の1.7%以内
市町村：１の事業費の0.4％以内）</t>
    <rPh sb="0" eb="2">
      <t>テキヒ</t>
    </rPh>
    <rPh sb="3" eb="7">
      <t>トドウフケン</t>
    </rPh>
    <rPh sb="10" eb="13">
      <t>ジギョウヒ</t>
    </rPh>
    <rPh sb="18" eb="20">
      <t>イナイ</t>
    </rPh>
    <rPh sb="21" eb="24">
      <t>シチョウソン</t>
    </rPh>
    <rPh sb="27" eb="30">
      <t>ジギョウヒ</t>
    </rPh>
    <rPh sb="35" eb="37">
      <t>イナイ</t>
    </rPh>
    <phoneticPr fontId="3"/>
  </si>
  <si>
    <t>１．都道府県が定める本補助金の交付に関する規程又は要綱等</t>
    <rPh sb="2" eb="6">
      <t>トドウフケン</t>
    </rPh>
    <rPh sb="7" eb="8">
      <t>サダ</t>
    </rPh>
    <rPh sb="10" eb="11">
      <t>ホン</t>
    </rPh>
    <rPh sb="11" eb="14">
      <t>ホジョキン</t>
    </rPh>
    <rPh sb="15" eb="17">
      <t>コウフ</t>
    </rPh>
    <rPh sb="18" eb="19">
      <t>カン</t>
    </rPh>
    <rPh sb="21" eb="23">
      <t>キテイ</t>
    </rPh>
    <rPh sb="23" eb="24">
      <t>マタ</t>
    </rPh>
    <rPh sb="25" eb="27">
      <t>ヨウコウ</t>
    </rPh>
    <rPh sb="27" eb="28">
      <t>トウ</t>
    </rPh>
    <phoneticPr fontId="3"/>
  </si>
  <si>
    <t>日本公庫</t>
    <rPh sb="0" eb="2">
      <t>ニホン</t>
    </rPh>
    <rPh sb="2" eb="4">
      <t>コウコ</t>
    </rPh>
    <phoneticPr fontId="3"/>
  </si>
  <si>
    <t>就農支援資金</t>
    <rPh sb="0" eb="4">
      <t>シュウノウシエン</t>
    </rPh>
    <rPh sb="4" eb="6">
      <t>シキン</t>
    </rPh>
    <phoneticPr fontId="3"/>
  </si>
  <si>
    <t>公庫資金（改良資金）</t>
    <rPh sb="0" eb="2">
      <t>コウコ</t>
    </rPh>
    <rPh sb="2" eb="4">
      <t>シキン</t>
    </rPh>
    <rPh sb="5" eb="7">
      <t>カイリョウ</t>
    </rPh>
    <rPh sb="7" eb="9">
      <t>シキン</t>
    </rPh>
    <phoneticPr fontId="3"/>
  </si>
  <si>
    <t>経営体育成支援事業目標達成状況報告書（都道府県）</t>
    <rPh sb="5" eb="7">
      <t>シエン</t>
    </rPh>
    <rPh sb="7" eb="9">
      <t>ジギョウ</t>
    </rPh>
    <rPh sb="19" eb="23">
      <t>トドウフケン</t>
    </rPh>
    <phoneticPr fontId="3"/>
  </si>
  <si>
    <t>経営体育成支援事業目標達成状況報告書（市町村）</t>
    <rPh sb="5" eb="7">
      <t>シエン</t>
    </rPh>
    <rPh sb="7" eb="9">
      <t>ジギョウ</t>
    </rPh>
    <rPh sb="19" eb="22">
      <t>シチョウソン</t>
    </rPh>
    <phoneticPr fontId="3"/>
  </si>
  <si>
    <t>　（１）助成対象者の配分基準</t>
    <rPh sb="4" eb="6">
      <t>ジョセイ</t>
    </rPh>
    <rPh sb="6" eb="9">
      <t>タイショウシャ</t>
    </rPh>
    <rPh sb="10" eb="12">
      <t>ハイブン</t>
    </rPh>
    <rPh sb="12" eb="14">
      <t>キジュン</t>
    </rPh>
    <phoneticPr fontId="3"/>
  </si>
  <si>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3"/>
  </si>
  <si>
    <t>保証希望融資額</t>
    <rPh sb="0" eb="2">
      <t>ホショウ</t>
    </rPh>
    <rPh sb="2" eb="4">
      <t>キボウ</t>
    </rPh>
    <rPh sb="4" eb="7">
      <t>ユウシガク</t>
    </rPh>
    <phoneticPr fontId="3"/>
  </si>
  <si>
    <t>円</t>
    <rPh sb="0" eb="1">
      <t>エン</t>
    </rPh>
    <phoneticPr fontId="3"/>
  </si>
  <si>
    <t>中心経営体</t>
    <rPh sb="0" eb="2">
      <t>チュウシン</t>
    </rPh>
    <rPh sb="2" eb="5">
      <t>ケイエイタイ</t>
    </rPh>
    <phoneticPr fontId="3"/>
  </si>
  <si>
    <t>中心経営体以外</t>
    <rPh sb="0" eb="2">
      <t>チュウシン</t>
    </rPh>
    <rPh sb="2" eb="5">
      <t>ケイエイタイ</t>
    </rPh>
    <rPh sb="5" eb="7">
      <t>イガイ</t>
    </rPh>
    <phoneticPr fontId="3"/>
  </si>
  <si>
    <t>（注）都道府県域を超えて実施している場合に関係自治体と調整した場合に□にチェックを入れること。</t>
    <rPh sb="3" eb="7">
      <t>トドウフケン</t>
    </rPh>
    <phoneticPr fontId="3"/>
  </si>
  <si>
    <t>（活用する場合「１」を記入）</t>
    <rPh sb="1" eb="3">
      <t>カツヨウ</t>
    </rPh>
    <rPh sb="5" eb="7">
      <t>バアイ</t>
    </rPh>
    <rPh sb="11" eb="13">
      <t>キニュウ</t>
    </rPh>
    <phoneticPr fontId="3"/>
  </si>
  <si>
    <t>補助金</t>
    <rPh sb="0" eb="3">
      <t>ホジョキン</t>
    </rPh>
    <phoneticPr fontId="3"/>
  </si>
  <si>
    <t>助成金</t>
    <rPh sb="0" eb="3">
      <t>ジョセイキン</t>
    </rPh>
    <phoneticPr fontId="3"/>
  </si>
  <si>
    <t>補助金
A</t>
    <rPh sb="0" eb="3">
      <t>ホジョキン</t>
    </rPh>
    <phoneticPr fontId="3"/>
  </si>
  <si>
    <t>別紙様式第１－１号</t>
    <rPh sb="0" eb="2">
      <t>ベッシ</t>
    </rPh>
    <rPh sb="2" eb="4">
      <t>ヨウシキ</t>
    </rPh>
    <rPh sb="4" eb="5">
      <t>ダイ</t>
    </rPh>
    <rPh sb="8" eb="9">
      <t>ゴウ</t>
    </rPh>
    <phoneticPr fontId="3"/>
  </si>
  <si>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3"/>
  </si>
  <si>
    <t>経営体育成支援事業実施要綱別記１の第１の３の（１）のアの（イ）について実施する予定である。</t>
    <rPh sb="0" eb="3">
      <t>ケイエイタイ</t>
    </rPh>
    <rPh sb="39" eb="41">
      <t>ヨテイ</t>
    </rPh>
    <phoneticPr fontId="3"/>
  </si>
  <si>
    <t>備　考</t>
    <rPh sb="0" eb="1">
      <t>ソナエ</t>
    </rPh>
    <rPh sb="2" eb="3">
      <t>コウ</t>
    </rPh>
    <phoneticPr fontId="6"/>
  </si>
  <si>
    <t>５　事業内容に変更があった場合は、上段に変更前の内容を括弧書きで記載し、下段に変更後の内容を記入する。</t>
    <rPh sb="2" eb="4">
      <t>ジギョウ</t>
    </rPh>
    <rPh sb="4" eb="6">
      <t>ナイヨウ</t>
    </rPh>
    <rPh sb="7" eb="9">
      <t>ヘンコウ</t>
    </rPh>
    <rPh sb="13" eb="15">
      <t>バアイ</t>
    </rPh>
    <rPh sb="17" eb="19">
      <t>ジョウダン</t>
    </rPh>
    <rPh sb="20" eb="23">
      <t>ヘンコウマエ</t>
    </rPh>
    <rPh sb="24" eb="26">
      <t>ナイヨウ</t>
    </rPh>
    <rPh sb="27" eb="29">
      <t>カッコ</t>
    </rPh>
    <rPh sb="29" eb="30">
      <t>ガ</t>
    </rPh>
    <rPh sb="32" eb="34">
      <t>キサイ</t>
    </rPh>
    <rPh sb="36" eb="38">
      <t>ゲダン</t>
    </rPh>
    <rPh sb="39" eb="42">
      <t>ヘンコウゴ</t>
    </rPh>
    <rPh sb="43" eb="45">
      <t>ナイヨウ</t>
    </rPh>
    <rPh sb="46" eb="48">
      <t>キニュウ</t>
    </rPh>
    <phoneticPr fontId="3"/>
  </si>
  <si>
    <t>別紙様式第１－１号別添２</t>
    <rPh sb="0" eb="2">
      <t>ベッシ</t>
    </rPh>
    <rPh sb="2" eb="4">
      <t>ヨウシキ</t>
    </rPh>
    <rPh sb="4" eb="5">
      <t>ダイ</t>
    </rPh>
    <rPh sb="8" eb="9">
      <t>ゴウ</t>
    </rPh>
    <rPh sb="9" eb="11">
      <t>ベッテン</t>
    </rPh>
    <phoneticPr fontId="3"/>
  </si>
  <si>
    <t>別紙様式第１－１号別添３</t>
    <rPh sb="0" eb="2">
      <t>ベッシ</t>
    </rPh>
    <rPh sb="2" eb="4">
      <t>ヨウシキ</t>
    </rPh>
    <rPh sb="4" eb="5">
      <t>ダイ</t>
    </rPh>
    <rPh sb="8" eb="9">
      <t>ゴウ</t>
    </rPh>
    <rPh sb="9" eb="11">
      <t>ベッテン</t>
    </rPh>
    <phoneticPr fontId="3"/>
  </si>
  <si>
    <t>別紙様式第１－３号</t>
    <rPh sb="0" eb="2">
      <t>ベッシ</t>
    </rPh>
    <rPh sb="2" eb="4">
      <t>ヨウシキ</t>
    </rPh>
    <rPh sb="4" eb="5">
      <t>ダイ</t>
    </rPh>
    <rPh sb="8" eb="9">
      <t>ゴウ</t>
    </rPh>
    <phoneticPr fontId="3"/>
  </si>
  <si>
    <t>別紙様式第１－３号別添１</t>
    <rPh sb="0" eb="2">
      <t>ベッシ</t>
    </rPh>
    <rPh sb="2" eb="4">
      <t>ヨウシキ</t>
    </rPh>
    <rPh sb="4" eb="5">
      <t>ダイ</t>
    </rPh>
    <rPh sb="8" eb="9">
      <t>ゴウ</t>
    </rPh>
    <rPh sb="9" eb="11">
      <t>ベッテン</t>
    </rPh>
    <phoneticPr fontId="3"/>
  </si>
  <si>
    <t>別紙様式第１－10号</t>
    <rPh sb="0" eb="2">
      <t>ベッシ</t>
    </rPh>
    <rPh sb="2" eb="4">
      <t>ヨウシキ</t>
    </rPh>
    <rPh sb="4" eb="5">
      <t>ダイ</t>
    </rPh>
    <rPh sb="9" eb="10">
      <t>ゴウ</t>
    </rPh>
    <phoneticPr fontId="3"/>
  </si>
  <si>
    <t>別紙様式第１－10号別添１</t>
    <rPh sb="0" eb="2">
      <t>ベッシ</t>
    </rPh>
    <rPh sb="2" eb="4">
      <t>ヨウシキ</t>
    </rPh>
    <rPh sb="4" eb="5">
      <t>ダイ</t>
    </rPh>
    <rPh sb="9" eb="10">
      <t>ゴウ</t>
    </rPh>
    <rPh sb="10" eb="12">
      <t>ベッテン</t>
    </rPh>
    <phoneticPr fontId="3"/>
  </si>
  <si>
    <t>別紙様式第１－10号別添２</t>
    <rPh sb="0" eb="2">
      <t>ベッシ</t>
    </rPh>
    <rPh sb="2" eb="4">
      <t>ヨウシキ</t>
    </rPh>
    <rPh sb="4" eb="5">
      <t>ダイ</t>
    </rPh>
    <rPh sb="9" eb="10">
      <t>ゴウ</t>
    </rPh>
    <rPh sb="10" eb="12">
      <t>ベッテン</t>
    </rPh>
    <phoneticPr fontId="3"/>
  </si>
  <si>
    <t>市町村名</t>
    <rPh sb="0" eb="4">
      <t>シチョウソンメイ</t>
    </rPh>
    <phoneticPr fontId="3"/>
  </si>
  <si>
    <t>地区名</t>
    <rPh sb="0" eb="3">
      <t>チクメイ</t>
    </rPh>
    <phoneticPr fontId="3"/>
  </si>
  <si>
    <t>※○台、馬力・○条刈り、
○棟○㎡等</t>
    <rPh sb="4" eb="6">
      <t>バリキ</t>
    </rPh>
    <rPh sb="9" eb="10">
      <t>ガ</t>
    </rPh>
    <phoneticPr fontId="3"/>
  </si>
  <si>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3"/>
  </si>
  <si>
    <t>　　人・農地プランの作成に当たって地域の話合い等の状況や今後の予定等が分かる資料</t>
    <rPh sb="2" eb="3">
      <t>ヒト</t>
    </rPh>
    <rPh sb="4" eb="6">
      <t>ノウチ</t>
    </rPh>
    <rPh sb="10" eb="12">
      <t>サクセイ</t>
    </rPh>
    <rPh sb="13" eb="14">
      <t>ア</t>
    </rPh>
    <rPh sb="17" eb="19">
      <t>チイキ</t>
    </rPh>
    <rPh sb="20" eb="21">
      <t>ハナ</t>
    </rPh>
    <rPh sb="21" eb="22">
      <t>ア</t>
    </rPh>
    <rPh sb="23" eb="24">
      <t>トウ</t>
    </rPh>
    <rPh sb="25" eb="27">
      <t>ジョウキョウ</t>
    </rPh>
    <rPh sb="28" eb="30">
      <t>コンゴ</t>
    </rPh>
    <rPh sb="31" eb="33">
      <t>ヨテイ</t>
    </rPh>
    <rPh sb="33" eb="34">
      <t>トウ</t>
    </rPh>
    <rPh sb="35" eb="36">
      <t>ワ</t>
    </rPh>
    <rPh sb="38" eb="40">
      <t>シリョウ</t>
    </rPh>
    <phoneticPr fontId="3"/>
  </si>
  <si>
    <t>　　　チェックがない場合には、適切な人・農地プランが作成されていないため本事業の対象外となりますのでご注意ください。</t>
    <rPh sb="10" eb="12">
      <t>バアイ</t>
    </rPh>
    <rPh sb="15" eb="17">
      <t>テキセツ</t>
    </rPh>
    <rPh sb="18" eb="19">
      <t>ヒト</t>
    </rPh>
    <rPh sb="20" eb="22">
      <t>ノウチ</t>
    </rPh>
    <rPh sb="26" eb="28">
      <t>サクセイ</t>
    </rPh>
    <rPh sb="36" eb="39">
      <t>ホンジギョウ</t>
    </rPh>
    <rPh sb="40" eb="43">
      <t>タイショウガイ</t>
    </rPh>
    <rPh sb="51" eb="53">
      <t>チュウイ</t>
    </rPh>
    <phoneticPr fontId="3"/>
  </si>
  <si>
    <t>　　　「根拠資料」欄は、都道府県が適切な人・農地プランの確認に用いた資料や確認手法等について記載すること。</t>
    <rPh sb="4" eb="6">
      <t>コンキョ</t>
    </rPh>
    <rPh sb="6" eb="8">
      <t>シリョウ</t>
    </rPh>
    <rPh sb="9" eb="10">
      <t>ラン</t>
    </rPh>
    <rPh sb="12" eb="16">
      <t>トドウフケン</t>
    </rPh>
    <rPh sb="17" eb="19">
      <t>テキセツ</t>
    </rPh>
    <rPh sb="20" eb="21">
      <t>ヒト</t>
    </rPh>
    <rPh sb="22" eb="24">
      <t>ノウチ</t>
    </rPh>
    <rPh sb="28" eb="30">
      <t>カクニン</t>
    </rPh>
    <rPh sb="31" eb="32">
      <t>モチ</t>
    </rPh>
    <rPh sb="34" eb="36">
      <t>シリョウ</t>
    </rPh>
    <rPh sb="37" eb="39">
      <t>カクニン</t>
    </rPh>
    <rPh sb="39" eb="41">
      <t>シュホウ</t>
    </rPh>
    <rPh sb="41" eb="42">
      <t>トウ</t>
    </rPh>
    <rPh sb="46" eb="48">
      <t>キサイ</t>
    </rPh>
    <phoneticPr fontId="3"/>
  </si>
  <si>
    <r>
      <t xml:space="preserve">目標年度
</t>
    </r>
    <r>
      <rPr>
        <sz val="8"/>
        <rFont val="ＭＳ Ｐ明朝"/>
        <family val="1"/>
        <charset val="128"/>
      </rPr>
      <t>（3年度目）</t>
    </r>
    <rPh sb="0" eb="2">
      <t>モクヒョウ</t>
    </rPh>
    <rPh sb="2" eb="4">
      <t>ネンド</t>
    </rPh>
    <rPh sb="7" eb="8">
      <t>ネン</t>
    </rPh>
    <rPh sb="8" eb="9">
      <t>ド</t>
    </rPh>
    <rPh sb="9" eb="10">
      <t>メ</t>
    </rPh>
    <phoneticPr fontId="3"/>
  </si>
  <si>
    <t>　「○年度目の達成状況（％）」欄はその年度の計画に対する達成状況を記入する。</t>
    <rPh sb="25" eb="26">
      <t>タイ</t>
    </rPh>
    <rPh sb="28" eb="30">
      <t>タッセイ</t>
    </rPh>
    <rPh sb="30" eb="32">
      <t>ジョウキョウ</t>
    </rPh>
    <rPh sb="33" eb="35">
      <t>キニュウ</t>
    </rPh>
    <phoneticPr fontId="3"/>
  </si>
  <si>
    <t>　　Ⅱの経営体の成果目標達成状況の達成率は、(実績-現状）/(年度計画-現状)×100により求めるものとする。</t>
    <rPh sb="4" eb="7">
      <t>ケイエイタイ</t>
    </rPh>
    <rPh sb="8" eb="10">
      <t>セイカ</t>
    </rPh>
    <rPh sb="10" eb="12">
      <t>モクヒョウ</t>
    </rPh>
    <rPh sb="12" eb="14">
      <t>タッセイ</t>
    </rPh>
    <rPh sb="14" eb="16">
      <t>ジョウキョウ</t>
    </rPh>
    <rPh sb="17" eb="20">
      <t>タッセイリツ</t>
    </rPh>
    <rPh sb="23" eb="25">
      <t>ジッセキ</t>
    </rPh>
    <rPh sb="26" eb="28">
      <t>ゲンジョウ</t>
    </rPh>
    <rPh sb="31" eb="33">
      <t>ネンド</t>
    </rPh>
    <rPh sb="33" eb="35">
      <t>ケイカク</t>
    </rPh>
    <rPh sb="36" eb="38">
      <t>ゲンジョウ</t>
    </rPh>
    <rPh sb="46" eb="47">
      <t>モト</t>
    </rPh>
    <phoneticPr fontId="3"/>
  </si>
  <si>
    <t>　　(小数第2位は切り捨て、小数第1位まで記入する。）</t>
    <rPh sb="3" eb="5">
      <t>ショウスウ</t>
    </rPh>
    <rPh sb="5" eb="6">
      <t>ダイ</t>
    </rPh>
    <rPh sb="7" eb="8">
      <t>イ</t>
    </rPh>
    <rPh sb="9" eb="10">
      <t>キ</t>
    </rPh>
    <rPh sb="11" eb="12">
      <t>ス</t>
    </rPh>
    <rPh sb="14" eb="16">
      <t>ショウスウ</t>
    </rPh>
    <rPh sb="16" eb="17">
      <t>ダイ</t>
    </rPh>
    <rPh sb="18" eb="19">
      <t>イ</t>
    </rPh>
    <rPh sb="21" eb="23">
      <t>キニュウ</t>
    </rPh>
    <phoneticPr fontId="3"/>
  </si>
  <si>
    <t>　　　３　目標年度を超えて継続して評価を実施する場合も、同様とする。</t>
    <rPh sb="5" eb="7">
      <t>モクヒョウ</t>
    </rPh>
    <rPh sb="7" eb="9">
      <t>ネンド</t>
    </rPh>
    <rPh sb="10" eb="11">
      <t>コ</t>
    </rPh>
    <rPh sb="13" eb="15">
      <t>ケイゾク</t>
    </rPh>
    <rPh sb="17" eb="19">
      <t>ヒョウカ</t>
    </rPh>
    <rPh sb="20" eb="22">
      <t>ジッシ</t>
    </rPh>
    <rPh sb="24" eb="26">
      <t>バアイ</t>
    </rPh>
    <rPh sb="28" eb="30">
      <t>ドウヨウ</t>
    </rPh>
    <phoneticPr fontId="5"/>
  </si>
  <si>
    <t>（注）１　地方農政局長は、本様式を経営局長へ報告する際、都道府県知事から提出された報告書に添付するもの
　　　　とする。</t>
    <rPh sb="1" eb="2">
      <t>チュウ</t>
    </rPh>
    <rPh sb="5" eb="7">
      <t>チホウ</t>
    </rPh>
    <rPh sb="7" eb="9">
      <t>ノウセイ</t>
    </rPh>
    <rPh sb="9" eb="11">
      <t>キョクチョウ</t>
    </rPh>
    <rPh sb="13" eb="14">
      <t>ホン</t>
    </rPh>
    <rPh sb="14" eb="16">
      <t>ヨウシキ</t>
    </rPh>
    <rPh sb="17" eb="19">
      <t>ケイエイ</t>
    </rPh>
    <rPh sb="19" eb="21">
      <t>キョクチョウ</t>
    </rPh>
    <rPh sb="22" eb="24">
      <t>ホウコク</t>
    </rPh>
    <rPh sb="26" eb="27">
      <t>サイ</t>
    </rPh>
    <rPh sb="28" eb="32">
      <t>トドウフケン</t>
    </rPh>
    <rPh sb="32" eb="34">
      <t>チジ</t>
    </rPh>
    <rPh sb="36" eb="38">
      <t>テイシュツ</t>
    </rPh>
    <rPh sb="41" eb="44">
      <t>ホウコクショ</t>
    </rPh>
    <rPh sb="45" eb="47">
      <t>テンプ</t>
    </rPh>
    <phoneticPr fontId="5"/>
  </si>
  <si>
    <t>　　　２　成果目標が未達成の地区のみについて記入し、都道府県知事から計画主体等に対して指導内容を踏ま
　　　　えた所見(評価)及び指導内容を記入する。</t>
    <rPh sb="5" eb="7">
      <t>セイカ</t>
    </rPh>
    <rPh sb="7" eb="9">
      <t>モクヒョウ</t>
    </rPh>
    <rPh sb="10" eb="13">
      <t>ミタッセイ</t>
    </rPh>
    <rPh sb="14" eb="16">
      <t>チク</t>
    </rPh>
    <rPh sb="22" eb="24">
      <t>キニュウ</t>
    </rPh>
    <rPh sb="26" eb="30">
      <t>トドウフケン</t>
    </rPh>
    <rPh sb="30" eb="32">
      <t>チジ</t>
    </rPh>
    <rPh sb="34" eb="36">
      <t>ケイカク</t>
    </rPh>
    <rPh sb="36" eb="38">
      <t>シュタイ</t>
    </rPh>
    <rPh sb="38" eb="39">
      <t>トウ</t>
    </rPh>
    <rPh sb="40" eb="41">
      <t>タイ</t>
    </rPh>
    <rPh sb="43" eb="44">
      <t>ユビ</t>
    </rPh>
    <rPh sb="44" eb="45">
      <t>シルベ</t>
    </rPh>
    <rPh sb="45" eb="47">
      <t>ナイヨウ</t>
    </rPh>
    <rPh sb="48" eb="49">
      <t>フ</t>
    </rPh>
    <rPh sb="57" eb="59">
      <t>ショケン</t>
    </rPh>
    <rPh sb="60" eb="62">
      <t>ヒョウカ</t>
    </rPh>
    <rPh sb="63" eb="64">
      <t>オヨ</t>
    </rPh>
    <rPh sb="65" eb="67">
      <t>シドウ</t>
    </rPh>
    <rPh sb="67" eb="69">
      <t>ナイヨウ</t>
    </rPh>
    <rPh sb="70" eb="72">
      <t>キニュウ</t>
    </rPh>
    <phoneticPr fontId="5"/>
  </si>
  <si>
    <t>経営コストの縮減</t>
    <rPh sb="0" eb="2">
      <t>ケイエイ</t>
    </rPh>
    <rPh sb="6" eb="8">
      <t>シュクゲン</t>
    </rPh>
    <phoneticPr fontId="3"/>
  </si>
  <si>
    <t>③</t>
    <phoneticPr fontId="3"/>
  </si>
  <si>
    <t>④</t>
    <phoneticPr fontId="3"/>
  </si>
  <si>
    <t>⑦</t>
    <phoneticPr fontId="3"/>
  </si>
  <si>
    <t>⑧</t>
    <phoneticPr fontId="3"/>
  </si>
  <si>
    <t>⑨</t>
    <phoneticPr fontId="3"/>
  </si>
  <si>
    <t>⑥</t>
    <phoneticPr fontId="3"/>
  </si>
  <si>
    <t>　現在、法人化している。</t>
    <rPh sb="1" eb="3">
      <t>ゲンザイ</t>
    </rPh>
    <rPh sb="4" eb="7">
      <t>ホウジンカ</t>
    </rPh>
    <phoneticPr fontId="3"/>
  </si>
  <si>
    <t>賃借権の設定等を受けた者</t>
    <rPh sb="0" eb="3">
      <t>チンシャクケン</t>
    </rPh>
    <rPh sb="4" eb="6">
      <t>セッテイ</t>
    </rPh>
    <rPh sb="6" eb="7">
      <t>トウ</t>
    </rPh>
    <rPh sb="8" eb="9">
      <t>ウ</t>
    </rPh>
    <rPh sb="11" eb="12">
      <t>シャ</t>
    </rPh>
    <phoneticPr fontId="3"/>
  </si>
  <si>
    <t>　（４）個人情報の取扱い</t>
    <rPh sb="4" eb="6">
      <t>コジン</t>
    </rPh>
    <rPh sb="6" eb="8">
      <t>ジョウホウ</t>
    </rPh>
    <rPh sb="9" eb="10">
      <t>ト</t>
    </rPh>
    <rPh sb="10" eb="11">
      <t>アツカ</t>
    </rPh>
    <phoneticPr fontId="3"/>
  </si>
  <si>
    <t>ａ</t>
    <phoneticPr fontId="3"/>
  </si>
  <si>
    <t>ｂ</t>
    <phoneticPr fontId="3"/>
  </si>
  <si>
    <t>Ⅰ　助成対象者の概要</t>
    <rPh sb="2" eb="4">
      <t>ジョセイ</t>
    </rPh>
    <rPh sb="4" eb="7">
      <t>タイショウシャ</t>
    </rPh>
    <rPh sb="8" eb="10">
      <t>ガイヨウ</t>
    </rPh>
    <phoneticPr fontId="3"/>
  </si>
  <si>
    <t>□</t>
    <phoneticPr fontId="3"/>
  </si>
  <si>
    <t>　（１）実施の有無</t>
    <rPh sb="4" eb="6">
      <t>ジッシ</t>
    </rPh>
    <rPh sb="7" eb="9">
      <t>ウム</t>
    </rPh>
    <phoneticPr fontId="3"/>
  </si>
  <si>
    <t>①　助成対象者の下で、中核的な農業者（従業員・構成員・オペレーター等）として育成・従事
②　独立・自営就農として育成（農地等の確保状況：　　　　　　　　　　　　　　　　　　　　　　　　　　　　　　　）
③　その他（具体的に：　 　　　　　　　　　　　　　　　　　　　　　　　　　　　　　　　　　　　　　　　　　　　　　　  ）</t>
    <rPh sb="2" eb="4">
      <t>ジョセイ</t>
    </rPh>
    <rPh sb="4" eb="7">
      <t>タイショウシャ</t>
    </rPh>
    <rPh sb="8" eb="9">
      <t>モト</t>
    </rPh>
    <rPh sb="11" eb="14">
      <t>チュウカクテキ</t>
    </rPh>
    <rPh sb="15" eb="18">
      <t>ノウギョウシャ</t>
    </rPh>
    <rPh sb="19" eb="22">
      <t>ジュウギョウイン</t>
    </rPh>
    <rPh sb="23" eb="26">
      <t>コウセイイン</t>
    </rPh>
    <rPh sb="33" eb="34">
      <t>トウ</t>
    </rPh>
    <rPh sb="38" eb="40">
      <t>イクセイ</t>
    </rPh>
    <rPh sb="41" eb="43">
      <t>ジュウジ</t>
    </rPh>
    <rPh sb="46" eb="48">
      <t>ドクリツ</t>
    </rPh>
    <rPh sb="49" eb="51">
      <t>ジエイ</t>
    </rPh>
    <rPh sb="51" eb="53">
      <t>シュウノウ</t>
    </rPh>
    <rPh sb="56" eb="58">
      <t>イクセイ</t>
    </rPh>
    <rPh sb="59" eb="61">
      <t>ノウチ</t>
    </rPh>
    <rPh sb="61" eb="62">
      <t>トウ</t>
    </rPh>
    <rPh sb="63" eb="65">
      <t>カクホ</t>
    </rPh>
    <rPh sb="65" eb="67">
      <t>ジョウキョウ</t>
    </rPh>
    <rPh sb="105" eb="106">
      <t>タ</t>
    </rPh>
    <rPh sb="107" eb="110">
      <t>グタイテキ</t>
    </rPh>
    <phoneticPr fontId="3"/>
  </si>
  <si>
    <t>　土地利用型作物の生産、園芸作物の生産、畜産経営などを組み合わせ、複合的に経営を展開している。</t>
    <rPh sb="1" eb="5">
      <t>トチリヨウ</t>
    </rPh>
    <rPh sb="5" eb="6">
      <t>ガタ</t>
    </rPh>
    <rPh sb="6" eb="8">
      <t>サクモツ</t>
    </rPh>
    <rPh sb="9" eb="11">
      <t>セイサン</t>
    </rPh>
    <rPh sb="12" eb="14">
      <t>エンゲイ</t>
    </rPh>
    <rPh sb="14" eb="16">
      <t>サクモツ</t>
    </rPh>
    <rPh sb="17" eb="19">
      <t>セイサン</t>
    </rPh>
    <rPh sb="20" eb="22">
      <t>チクサン</t>
    </rPh>
    <rPh sb="22" eb="24">
      <t>ケイエイ</t>
    </rPh>
    <rPh sb="27" eb="28">
      <t>ク</t>
    </rPh>
    <rPh sb="29" eb="30">
      <t>ア</t>
    </rPh>
    <rPh sb="33" eb="36">
      <t>フクゴウテキ</t>
    </rPh>
    <rPh sb="37" eb="39">
      <t>ケイエイ</t>
    </rPh>
    <rPh sb="40" eb="42">
      <t>テンカイ</t>
    </rPh>
    <phoneticPr fontId="3"/>
  </si>
  <si>
    <t>　45歳までに就農した者である場合</t>
    <rPh sb="3" eb="4">
      <t>サイ</t>
    </rPh>
    <rPh sb="7" eb="9">
      <t>シュウノウ</t>
    </rPh>
    <rPh sb="11" eb="12">
      <t>モノ</t>
    </rPh>
    <rPh sb="15" eb="17">
      <t>バアイ</t>
    </rPh>
    <phoneticPr fontId="3"/>
  </si>
  <si>
    <t>　（１）適切な人・農地プランにおける事業</t>
    <rPh sb="4" eb="6">
      <t>テキセツ</t>
    </rPh>
    <rPh sb="7" eb="8">
      <t>ヒト</t>
    </rPh>
    <rPh sb="9" eb="11">
      <t>ノウチ</t>
    </rPh>
    <rPh sb="18" eb="20">
      <t>ジギョウ</t>
    </rPh>
    <phoneticPr fontId="3"/>
  </si>
  <si>
    <t>　（２）農地中間管理事業における事業</t>
    <rPh sb="4" eb="6">
      <t>ノウチ</t>
    </rPh>
    <rPh sb="6" eb="8">
      <t>チュウカン</t>
    </rPh>
    <rPh sb="8" eb="10">
      <t>カンリ</t>
    </rPh>
    <rPh sb="10" eb="12">
      <t>ジギョウ</t>
    </rPh>
    <rPh sb="16" eb="18">
      <t>ジギョウ</t>
    </rPh>
    <phoneticPr fontId="3"/>
  </si>
  <si>
    <t>□</t>
    <phoneticPr fontId="3"/>
  </si>
  <si>
    <t>適切な人・農地プランにおける事業</t>
    <rPh sb="0" eb="2">
      <t>テキセツ</t>
    </rPh>
    <rPh sb="3" eb="4">
      <t>ヒト</t>
    </rPh>
    <rPh sb="5" eb="7">
      <t>ノウチ</t>
    </rPh>
    <rPh sb="14" eb="16">
      <t>ジギョウ</t>
    </rPh>
    <phoneticPr fontId="3"/>
  </si>
  <si>
    <t>農地中間管理事業における事業</t>
    <rPh sb="0" eb="2">
      <t>ノウチ</t>
    </rPh>
    <rPh sb="2" eb="4">
      <t>チュウカン</t>
    </rPh>
    <rPh sb="4" eb="6">
      <t>カンリ</t>
    </rPh>
    <rPh sb="6" eb="8">
      <t>ジギョウ</t>
    </rPh>
    <rPh sb="12" eb="14">
      <t>ジギョウ</t>
    </rPh>
    <phoneticPr fontId="3"/>
  </si>
  <si>
    <t>４　備考欄は、仕入れに係る消費税等相当額について、これを減額した場合には「除税額○○○円　うち国費○○○円」を、
　同税額がない場合には「該当なし」と、同税額が明らかでない場合には「含税額」とそれぞれ記入する。</t>
    <phoneticPr fontId="6"/>
  </si>
  <si>
    <t>１　適切な人・農地プランにおける事業</t>
    <rPh sb="2" eb="4">
      <t>テキセツ</t>
    </rPh>
    <rPh sb="5" eb="6">
      <t>ヒト</t>
    </rPh>
    <rPh sb="7" eb="9">
      <t>ノウチ</t>
    </rPh>
    <rPh sb="16" eb="18">
      <t>ジギョウ</t>
    </rPh>
    <phoneticPr fontId="3"/>
  </si>
  <si>
    <t>２　農地中間管理事業における事業</t>
    <rPh sb="2" eb="4">
      <t>ノウチ</t>
    </rPh>
    <rPh sb="4" eb="6">
      <t>チュウカン</t>
    </rPh>
    <rPh sb="6" eb="8">
      <t>カンリ</t>
    </rPh>
    <rPh sb="8" eb="10">
      <t>ジギョウ</t>
    </rPh>
    <rPh sb="14" eb="16">
      <t>ジギョウ</t>
    </rPh>
    <phoneticPr fontId="3"/>
  </si>
  <si>
    <t>□</t>
    <phoneticPr fontId="3"/>
  </si>
  <si>
    <t>地区名</t>
    <rPh sb="0" eb="3">
      <t>チクメイ</t>
    </rPh>
    <phoneticPr fontId="3"/>
  </si>
  <si>
    <t>該当の有無</t>
    <rPh sb="0" eb="2">
      <t>ガイトウ</t>
    </rPh>
    <rPh sb="3" eb="5">
      <t>ウム</t>
    </rPh>
    <phoneticPr fontId="3"/>
  </si>
  <si>
    <t>　事業実施前３年度内に作業の効率化、単収の向上、生産資材の効率的利用、経営管理費の削減等により、コスト削減に取り組んでいる。</t>
    <rPh sb="1" eb="3">
      <t>ジギョウ</t>
    </rPh>
    <rPh sb="3" eb="5">
      <t>ジッシ</t>
    </rPh>
    <rPh sb="5" eb="6">
      <t>マエ</t>
    </rPh>
    <rPh sb="7" eb="10">
      <t>ネンドナイ</t>
    </rPh>
    <rPh sb="11" eb="13">
      <t>サギョウ</t>
    </rPh>
    <rPh sb="14" eb="17">
      <t>コウリツカ</t>
    </rPh>
    <rPh sb="18" eb="20">
      <t>タンシュウ</t>
    </rPh>
    <rPh sb="21" eb="23">
      <t>コウジョウ</t>
    </rPh>
    <rPh sb="24" eb="26">
      <t>セイサン</t>
    </rPh>
    <rPh sb="26" eb="28">
      <t>シザイ</t>
    </rPh>
    <rPh sb="29" eb="32">
      <t>コウリツテキ</t>
    </rPh>
    <rPh sb="32" eb="34">
      <t>リヨウ</t>
    </rPh>
    <rPh sb="35" eb="37">
      <t>ケイエイ</t>
    </rPh>
    <rPh sb="37" eb="40">
      <t>カンリヒ</t>
    </rPh>
    <rPh sb="41" eb="43">
      <t>サクゲン</t>
    </rPh>
    <rPh sb="43" eb="44">
      <t>トウ</t>
    </rPh>
    <rPh sb="51" eb="53">
      <t>サクゲン</t>
    </rPh>
    <rPh sb="54" eb="55">
      <t>ト</t>
    </rPh>
    <rPh sb="56" eb="57">
      <t>ク</t>
    </rPh>
    <phoneticPr fontId="3"/>
  </si>
  <si>
    <t>経営コスト縮減</t>
    <rPh sb="0" eb="2">
      <t>ケイエイ</t>
    </rPh>
    <rPh sb="5" eb="7">
      <t>シュクゲン</t>
    </rPh>
    <phoneticPr fontId="3"/>
  </si>
  <si>
    <t>農業の６次産業化</t>
    <rPh sb="0" eb="2">
      <t>ノウギョウ</t>
    </rPh>
    <rPh sb="4" eb="5">
      <t>ジ</t>
    </rPh>
    <rPh sb="5" eb="8">
      <t>サンギョウカ</t>
    </rPh>
    <phoneticPr fontId="3"/>
  </si>
  <si>
    <t>　以下のいずれかの取り組みである。
ア　女性農業者（自らが農業経営を行っている又は部門間で区分経理を行っている場合に当該部門の責任者である者）
イ　代表者が女性であるか、役員若しくは構成員のうち女性が過半を超える法人又は任意組織</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5" eb="57">
      <t>バアイ</t>
    </rPh>
    <rPh sb="58" eb="60">
      <t>トウガイ</t>
    </rPh>
    <rPh sb="60" eb="62">
      <t>ブモン</t>
    </rPh>
    <rPh sb="63" eb="66">
      <t>セキニンシャ</t>
    </rPh>
    <rPh sb="69" eb="70">
      <t>モノ</t>
    </rPh>
    <rPh sb="74" eb="77">
      <t>ダイヒョウシャ</t>
    </rPh>
    <rPh sb="78" eb="80">
      <t>ジョセイ</t>
    </rPh>
    <rPh sb="85" eb="87">
      <t>ヤクイン</t>
    </rPh>
    <rPh sb="87" eb="88">
      <t>モ</t>
    </rPh>
    <rPh sb="91" eb="94">
      <t>コウセイイン</t>
    </rPh>
    <rPh sb="97" eb="99">
      <t>ジョセイ</t>
    </rPh>
    <rPh sb="100" eb="102">
      <t>カハン</t>
    </rPh>
    <rPh sb="103" eb="104">
      <t>コ</t>
    </rPh>
    <rPh sb="106" eb="108">
      <t>ホウジン</t>
    </rPh>
    <rPh sb="108" eb="109">
      <t>マタ</t>
    </rPh>
    <rPh sb="110" eb="112">
      <t>ニンイ</t>
    </rPh>
    <rPh sb="112" eb="114">
      <t>ソシキ</t>
    </rPh>
    <phoneticPr fontId="3"/>
  </si>
  <si>
    <t>（注）農地中間管理事業における事業である場合にチェックを入れること。</t>
    <rPh sb="1" eb="2">
      <t>チュウ</t>
    </rPh>
    <rPh sb="3" eb="5">
      <t>ノウチ</t>
    </rPh>
    <rPh sb="5" eb="7">
      <t>チュウカン</t>
    </rPh>
    <rPh sb="7" eb="9">
      <t>カンリ</t>
    </rPh>
    <rPh sb="9" eb="11">
      <t>ジギョウ</t>
    </rPh>
    <rPh sb="15" eb="17">
      <t>ジギョウ</t>
    </rPh>
    <rPh sb="20" eb="22">
      <t>バアイ</t>
    </rPh>
    <rPh sb="28" eb="29">
      <t>イ</t>
    </rPh>
    <phoneticPr fontId="3"/>
  </si>
  <si>
    <t>農地中間管理機構から賃借権等の設定を受けた者</t>
    <rPh sb="0" eb="2">
      <t>ノウチ</t>
    </rPh>
    <rPh sb="2" eb="4">
      <t>チュウカン</t>
    </rPh>
    <rPh sb="4" eb="6">
      <t>カンリ</t>
    </rPh>
    <rPh sb="6" eb="8">
      <t>キコウ</t>
    </rPh>
    <rPh sb="10" eb="13">
      <t>チンシャクケン</t>
    </rPh>
    <rPh sb="13" eb="14">
      <t>トウ</t>
    </rPh>
    <rPh sb="15" eb="17">
      <t>セッテイ</t>
    </rPh>
    <rPh sb="18" eb="19">
      <t>ウ</t>
    </rPh>
    <rPh sb="21" eb="22">
      <t>シャ</t>
    </rPh>
    <phoneticPr fontId="3"/>
  </si>
  <si>
    <t>　　　③人・農地プランに位置付けられた取組内容</t>
    <rPh sb="4" eb="5">
      <t>ヒト</t>
    </rPh>
    <rPh sb="6" eb="8">
      <t>ノウチ</t>
    </rPh>
    <rPh sb="12" eb="15">
      <t>イチヅ</t>
    </rPh>
    <rPh sb="19" eb="21">
      <t>トリクミ</t>
    </rPh>
    <rPh sb="21" eb="23">
      <t>ナイヨウ</t>
    </rPh>
    <phoneticPr fontId="3"/>
  </si>
  <si>
    <t>　（３）目標等の達成状況</t>
    <rPh sb="4" eb="6">
      <t>モクヒョウ</t>
    </rPh>
    <rPh sb="6" eb="7">
      <t>トウ</t>
    </rPh>
    <rPh sb="8" eb="10">
      <t>タッセイ</t>
    </rPh>
    <rPh sb="10" eb="12">
      <t>ジョウキョウ</t>
    </rPh>
    <phoneticPr fontId="3"/>
  </si>
  <si>
    <t>　　　①人・農地プラン上の位置付け</t>
    <rPh sb="4" eb="5">
      <t>ヒト</t>
    </rPh>
    <rPh sb="6" eb="8">
      <t>ノウチ</t>
    </rPh>
    <rPh sb="11" eb="12">
      <t>ジョウ</t>
    </rPh>
    <rPh sb="13" eb="16">
      <t>イチヅ</t>
    </rPh>
    <phoneticPr fontId="3"/>
  </si>
  <si>
    <t>②中心経営体として位置付けられている人・農地プラン名</t>
    <rPh sb="1" eb="3">
      <t>チュウシン</t>
    </rPh>
    <rPh sb="3" eb="6">
      <t>ケイエイタイ</t>
    </rPh>
    <rPh sb="9" eb="12">
      <t>イチヅ</t>
    </rPh>
    <rPh sb="18" eb="19">
      <t>ヒト</t>
    </rPh>
    <rPh sb="20" eb="22">
      <t>ノウチ</t>
    </rPh>
    <rPh sb="25" eb="26">
      <t>メイ</t>
    </rPh>
    <phoneticPr fontId="3"/>
  </si>
  <si>
    <t>②の
関連番号</t>
    <rPh sb="3" eb="5">
      <t>カンレン</t>
    </rPh>
    <rPh sb="5" eb="7">
      <t>バンゴウ</t>
    </rPh>
    <phoneticPr fontId="3"/>
  </si>
  <si>
    <t>　（２）過去に実施した事業の概要</t>
    <rPh sb="4" eb="6">
      <t>カコ</t>
    </rPh>
    <rPh sb="7" eb="9">
      <t>ジッシ</t>
    </rPh>
    <rPh sb="11" eb="13">
      <t>ジギョウ</t>
    </rPh>
    <rPh sb="14" eb="16">
      <t>ガイヨウ</t>
    </rPh>
    <phoneticPr fontId="3"/>
  </si>
  <si>
    <t>2.</t>
    <phoneticPr fontId="3"/>
  </si>
  <si>
    <r>
      <t>集落営農組織
（</t>
    </r>
    <r>
      <rPr>
        <sz val="8"/>
        <rFont val="ＭＳ Ｐ明朝"/>
        <family val="1"/>
        <charset val="128"/>
      </rPr>
      <t>□共同販売経理を実施している　□共同販売経理を行う予定である（開始予定年月：平成　　年　　月予定）</t>
    </r>
    <rPh sb="0" eb="2">
      <t>シュウラク</t>
    </rPh>
    <rPh sb="2" eb="4">
      <t>エイノウ</t>
    </rPh>
    <rPh sb="4" eb="6">
      <t>ソシキ</t>
    </rPh>
    <rPh sb="9" eb="11">
      <t>キョウドウ</t>
    </rPh>
    <rPh sb="11" eb="13">
      <t>ハンバイ</t>
    </rPh>
    <rPh sb="13" eb="15">
      <t>ケイリ</t>
    </rPh>
    <rPh sb="16" eb="18">
      <t>ジッシ</t>
    </rPh>
    <rPh sb="24" eb="26">
      <t>キョウドウ</t>
    </rPh>
    <rPh sb="26" eb="28">
      <t>ハンバイ</t>
    </rPh>
    <rPh sb="28" eb="30">
      <t>ケイリ</t>
    </rPh>
    <rPh sb="31" eb="32">
      <t>オコナ</t>
    </rPh>
    <rPh sb="33" eb="35">
      <t>ヨテイ</t>
    </rPh>
    <rPh sb="39" eb="41">
      <t>カイシ</t>
    </rPh>
    <rPh sb="41" eb="43">
      <t>ヨテイ</t>
    </rPh>
    <rPh sb="43" eb="45">
      <t>ネンゲツ</t>
    </rPh>
    <rPh sb="46" eb="48">
      <t>ヘイセイ</t>
    </rPh>
    <rPh sb="50" eb="51">
      <t>ネン</t>
    </rPh>
    <rPh sb="53" eb="54">
      <t>ゲツ</t>
    </rPh>
    <rPh sb="54" eb="56">
      <t>ヨテイ</t>
    </rPh>
    <phoneticPr fontId="3"/>
  </si>
  <si>
    <t>3.</t>
    <phoneticPr fontId="3"/>
  </si>
  <si>
    <t>認定農業者</t>
    <phoneticPr fontId="3"/>
  </si>
  <si>
    <t>1.</t>
    <phoneticPr fontId="3"/>
  </si>
  <si>
    <t>1、３及び5（個人の場合）の者で組織する団体</t>
    <phoneticPr fontId="3"/>
  </si>
  <si>
    <t>4.</t>
    <phoneticPr fontId="3"/>
  </si>
  <si>
    <t>その他（　　　　　　　　　　　　）</t>
    <phoneticPr fontId="3"/>
  </si>
  <si>
    <t>5.</t>
    <phoneticPr fontId="3"/>
  </si>
  <si>
    <t>新規就農者
（就農時の年齢　　　　歳、就農した年月（就農：平成　　年　　月）</t>
    <phoneticPr fontId="3"/>
  </si>
  <si>
    <t>①</t>
    <phoneticPr fontId="3"/>
  </si>
  <si>
    <t>うち融資を受けて雇用を増加（　名）</t>
    <rPh sb="2" eb="4">
      <t>ユウシ</t>
    </rPh>
    <rPh sb="5" eb="6">
      <t>ウ</t>
    </rPh>
    <rPh sb="8" eb="10">
      <t>コヨウ</t>
    </rPh>
    <rPh sb="11" eb="13">
      <t>ゾウカ</t>
    </rPh>
    <rPh sb="15" eb="16">
      <t>メイ</t>
    </rPh>
    <phoneticPr fontId="3"/>
  </si>
  <si>
    <t>⑩</t>
    <phoneticPr fontId="3"/>
  </si>
  <si>
    <t>45歳までに就農</t>
    <rPh sb="2" eb="3">
      <t>サイ</t>
    </rPh>
    <rPh sb="6" eb="8">
      <t>シュウノウ</t>
    </rPh>
    <phoneticPr fontId="3"/>
  </si>
  <si>
    <t>⑪</t>
    <phoneticPr fontId="3"/>
  </si>
  <si>
    <t>女性の取組</t>
    <rPh sb="0" eb="2">
      <t>ジョセイ</t>
    </rPh>
    <rPh sb="3" eb="4">
      <t>ト</t>
    </rPh>
    <rPh sb="4" eb="5">
      <t>ク</t>
    </rPh>
    <phoneticPr fontId="3"/>
  </si>
  <si>
    <t>トラクター</t>
    <phoneticPr fontId="3"/>
  </si>
  <si>
    <t>コンバイン</t>
    <phoneticPr fontId="3"/>
  </si>
  <si>
    <t>アタッチメント</t>
    <phoneticPr fontId="3"/>
  </si>
  <si>
    <t>ＧＰＳガイダンス</t>
    <phoneticPr fontId="3"/>
  </si>
  <si>
    <t>ハウス</t>
    <phoneticPr fontId="3"/>
  </si>
  <si>
    <t>サイロ</t>
    <phoneticPr fontId="3"/>
  </si>
  <si>
    <t>環境衛生施設</t>
    <rPh sb="0" eb="2">
      <t>カンキョウ</t>
    </rPh>
    <rPh sb="2" eb="4">
      <t>エイセイ</t>
    </rPh>
    <rPh sb="4" eb="6">
      <t>シセツ</t>
    </rPh>
    <phoneticPr fontId="3"/>
  </si>
  <si>
    <t>ほ場観測施設</t>
    <rPh sb="1" eb="2">
      <t>ジョウ</t>
    </rPh>
    <rPh sb="2" eb="4">
      <t>カンソク</t>
    </rPh>
    <rPh sb="4" eb="6">
      <t>シセツ</t>
    </rPh>
    <phoneticPr fontId="3"/>
  </si>
  <si>
    <t>農地中間管理機構又は4ha以上面積拡大</t>
    <rPh sb="0" eb="2">
      <t>ノウチ</t>
    </rPh>
    <rPh sb="2" eb="4">
      <t>チュウカン</t>
    </rPh>
    <rPh sb="4" eb="6">
      <t>カンリ</t>
    </rPh>
    <rPh sb="6" eb="8">
      <t>キコウ</t>
    </rPh>
    <rPh sb="8" eb="9">
      <t>マタ</t>
    </rPh>
    <rPh sb="13" eb="15">
      <t>イジョウ</t>
    </rPh>
    <rPh sb="15" eb="17">
      <t>メンセキ</t>
    </rPh>
    <rPh sb="17" eb="19">
      <t>カクダイ</t>
    </rPh>
    <phoneticPr fontId="3"/>
  </si>
  <si>
    <t>(ｱ)</t>
    <phoneticPr fontId="3"/>
  </si>
  <si>
    <t>(ｲ)</t>
    <phoneticPr fontId="3"/>
  </si>
  <si>
    <t>(ｳ)</t>
    <phoneticPr fontId="3"/>
  </si>
  <si>
    <t>(ｱ)及び(ｲ)に該当しない経営面積拡大</t>
    <rPh sb="3" eb="4">
      <t>オヨ</t>
    </rPh>
    <rPh sb="9" eb="11">
      <t>ガイトウ</t>
    </rPh>
    <rPh sb="14" eb="16">
      <t>ケイエイ</t>
    </rPh>
    <rPh sb="16" eb="18">
      <t>メンセキ</t>
    </rPh>
    <rPh sb="18" eb="20">
      <t>カクダイ</t>
    </rPh>
    <phoneticPr fontId="3"/>
  </si>
  <si>
    <t>2ha以上経営面積拡大</t>
    <rPh sb="5" eb="7">
      <t>ケイエイ</t>
    </rPh>
    <rPh sb="7" eb="9">
      <t>メンセキ</t>
    </rPh>
    <phoneticPr fontId="3"/>
  </si>
  <si>
    <t>助成対象者数
Ａ</t>
    <rPh sb="0" eb="2">
      <t>ジョセイ</t>
    </rPh>
    <rPh sb="2" eb="5">
      <t>タイショウシャ</t>
    </rPh>
    <rPh sb="5" eb="6">
      <t>スウ</t>
    </rPh>
    <phoneticPr fontId="3"/>
  </si>
  <si>
    <t>　農業研修生（国内で農業を生業とする予定の者に限り、外国人技能実習制度に基づく者を除く。）を受け入れている。</t>
    <phoneticPr fontId="3"/>
  </si>
  <si>
    <r>
      <rPr>
        <sz val="8"/>
        <rFont val="ＭＳ Ｐ明朝"/>
        <family val="1"/>
        <charset val="128"/>
      </rPr>
      <t>ポイント計</t>
    </r>
    <r>
      <rPr>
        <sz val="9"/>
        <rFont val="ＭＳ Ｐ明朝"/>
        <family val="1"/>
        <charset val="128"/>
      </rPr>
      <t xml:space="preserve">
D</t>
    </r>
    <rPh sb="4" eb="5">
      <t>ケイ</t>
    </rPh>
    <phoneticPr fontId="3"/>
  </si>
  <si>
    <t>ウ　上記ア及びイに該当しない経営体で、目標年度に現状より経営面積の拡大を行うこととしている。</t>
    <rPh sb="2" eb="4">
      <t>ジョウキ</t>
    </rPh>
    <rPh sb="5" eb="6">
      <t>オヨ</t>
    </rPh>
    <rPh sb="9" eb="11">
      <t>ガイトウ</t>
    </rPh>
    <rPh sb="14" eb="17">
      <t>ケイエイタイ</t>
    </rPh>
    <phoneticPr fontId="3"/>
  </si>
  <si>
    <t>ア　農地中間管理機構、農地利用集積円滑化団体又は農地保有合理化法人から賃借権等の設定等を受けている、又は、目標年度に現状より４ha以上の経営面積の拡大を行うこととしている。</t>
    <rPh sb="2" eb="4">
      <t>ノウチ</t>
    </rPh>
    <rPh sb="4" eb="6">
      <t>チュウカン</t>
    </rPh>
    <rPh sb="6" eb="8">
      <t>カンリ</t>
    </rPh>
    <rPh sb="8" eb="10">
      <t>キコウ</t>
    </rPh>
    <rPh sb="11" eb="13">
      <t>ノウチ</t>
    </rPh>
    <rPh sb="13" eb="15">
      <t>リヨウ</t>
    </rPh>
    <rPh sb="15" eb="17">
      <t>シュウセキ</t>
    </rPh>
    <rPh sb="17" eb="20">
      <t>エンカツカ</t>
    </rPh>
    <rPh sb="20" eb="22">
      <t>ダンタイ</t>
    </rPh>
    <rPh sb="22" eb="23">
      <t>マタ</t>
    </rPh>
    <rPh sb="24" eb="26">
      <t>ノウチ</t>
    </rPh>
    <rPh sb="26" eb="28">
      <t>ホユウ</t>
    </rPh>
    <rPh sb="28" eb="31">
      <t>ゴウリカ</t>
    </rPh>
    <rPh sb="31" eb="33">
      <t>ホウジン</t>
    </rPh>
    <rPh sb="35" eb="38">
      <t>チンシャクケン</t>
    </rPh>
    <rPh sb="38" eb="39">
      <t>トウ</t>
    </rPh>
    <rPh sb="40" eb="42">
      <t>セッテイ</t>
    </rPh>
    <rPh sb="42" eb="43">
      <t>トウ</t>
    </rPh>
    <rPh sb="44" eb="45">
      <t>ウ</t>
    </rPh>
    <rPh sb="50" eb="51">
      <t>マタ</t>
    </rPh>
    <rPh sb="53" eb="55">
      <t>モクヒョウ</t>
    </rPh>
    <rPh sb="55" eb="57">
      <t>ネンド</t>
    </rPh>
    <rPh sb="58" eb="60">
      <t>ゲンジョウ</t>
    </rPh>
    <rPh sb="65" eb="67">
      <t>イジョウ</t>
    </rPh>
    <rPh sb="68" eb="70">
      <t>ケイエイ</t>
    </rPh>
    <rPh sb="70" eb="72">
      <t>メンセキ</t>
    </rPh>
    <rPh sb="73" eb="75">
      <t>カクダイ</t>
    </rPh>
    <rPh sb="76" eb="77">
      <t>オコナ</t>
    </rPh>
    <phoneticPr fontId="3"/>
  </si>
  <si>
    <t>イ　目標年度に現状より２ha以上の経営面積の拡大を行うこととしている。</t>
    <phoneticPr fontId="3"/>
  </si>
  <si>
    <t>　外部から常時雇用している。
　なお、臨時雇用は、延べ２４０人・日を常時雇用１名として算定する。（小数点以下第1位まで求める（少数点第２位以下は切り捨て）。）。</t>
    <rPh sb="1" eb="3">
      <t>ガイブ</t>
    </rPh>
    <rPh sb="5" eb="7">
      <t>ジョウジ</t>
    </rPh>
    <rPh sb="7" eb="9">
      <t>コヨウ</t>
    </rPh>
    <rPh sb="19" eb="21">
      <t>リンジ</t>
    </rPh>
    <rPh sb="21" eb="23">
      <t>コヨウ</t>
    </rPh>
    <rPh sb="25" eb="26">
      <t>ノ</t>
    </rPh>
    <rPh sb="30" eb="31">
      <t>ニン</t>
    </rPh>
    <rPh sb="32" eb="33">
      <t>ニチ</t>
    </rPh>
    <rPh sb="34" eb="36">
      <t>ジョウジ</t>
    </rPh>
    <rPh sb="36" eb="38">
      <t>コヨウ</t>
    </rPh>
    <rPh sb="39" eb="40">
      <t>メイ</t>
    </rPh>
    <rPh sb="43" eb="45">
      <t>サンテイ</t>
    </rPh>
    <rPh sb="49" eb="52">
      <t>ショウスウテン</t>
    </rPh>
    <rPh sb="52" eb="54">
      <t>イカ</t>
    </rPh>
    <rPh sb="54" eb="55">
      <t>ダイ</t>
    </rPh>
    <rPh sb="56" eb="57">
      <t>イ</t>
    </rPh>
    <rPh sb="59" eb="60">
      <t>モト</t>
    </rPh>
    <rPh sb="63" eb="65">
      <t>ショウスウ</t>
    </rPh>
    <rPh sb="65" eb="66">
      <t>テン</t>
    </rPh>
    <rPh sb="66" eb="67">
      <t>ダイ</t>
    </rPh>
    <rPh sb="68" eb="69">
      <t>イ</t>
    </rPh>
    <rPh sb="69" eb="71">
      <t>イカ</t>
    </rPh>
    <rPh sb="72" eb="73">
      <t>キ</t>
    </rPh>
    <rPh sb="74" eb="75">
      <t>ス</t>
    </rPh>
    <phoneticPr fontId="3"/>
  </si>
  <si>
    <t>□</t>
  </si>
  <si>
    <t>②農業者の詳細</t>
    <rPh sb="1" eb="4">
      <t>ノウギョウシャ</t>
    </rPh>
    <rPh sb="5" eb="7">
      <t>ショウサイ</t>
    </rPh>
    <phoneticPr fontId="3"/>
  </si>
  <si>
    <t>農業者の詳細</t>
    <rPh sb="0" eb="3">
      <t>ノウギョウシャ</t>
    </rPh>
    <rPh sb="4" eb="6">
      <t>ショウサイ</t>
    </rPh>
    <phoneticPr fontId="3"/>
  </si>
  <si>
    <t>（３年度目）</t>
    <phoneticPr fontId="3"/>
  </si>
  <si>
    <t>農業研修生１名につき１点</t>
    <rPh sb="0" eb="2">
      <t>ノウギョウ</t>
    </rPh>
    <rPh sb="2" eb="5">
      <t>ケンシュウセイ</t>
    </rPh>
    <rPh sb="6" eb="7">
      <t>メイ</t>
    </rPh>
    <rPh sb="11" eb="12">
      <t>テン</t>
    </rPh>
    <phoneticPr fontId="3"/>
  </si>
  <si>
    <t>独立した経営体１名につき１点</t>
    <rPh sb="0" eb="2">
      <t>ドクリツ</t>
    </rPh>
    <rPh sb="4" eb="7">
      <t>ケイエイタイ</t>
    </rPh>
    <rPh sb="8" eb="9">
      <t>メイ</t>
    </rPh>
    <rPh sb="13" eb="14">
      <t>テン</t>
    </rPh>
    <phoneticPr fontId="3"/>
  </si>
  <si>
    <t>関連する
事業内容No.</t>
    <rPh sb="0" eb="2">
      <t>カンレン</t>
    </rPh>
    <rPh sb="5" eb="7">
      <t>ジギョウ</t>
    </rPh>
    <rPh sb="7" eb="9">
      <t>ナイヨウ</t>
    </rPh>
    <phoneticPr fontId="3"/>
  </si>
  <si>
    <t>(注）</t>
    <rPh sb="1" eb="2">
      <t>チュウ</t>
    </rPh>
    <phoneticPr fontId="3"/>
  </si>
  <si>
    <t>①</t>
    <phoneticPr fontId="3"/>
  </si>
  <si>
    <t>②</t>
    <phoneticPr fontId="3"/>
  </si>
  <si>
    <t>「担保措置の有無」の欄は、融資のための担保に供する場合、□にチェックを入れること。</t>
    <phoneticPr fontId="3"/>
  </si>
  <si>
    <t>「耐用年数」の欄は、導入する機械等の耐用年数を記載すること。</t>
    <phoneticPr fontId="3"/>
  </si>
  <si>
    <t>（注）</t>
    <rPh sb="1" eb="2">
      <t>チュウ</t>
    </rPh>
    <phoneticPr fontId="3"/>
  </si>
  <si>
    <t>人・農地プランとの関連を確認するため、本申請に係る情報、又は人・農地プランに記載されている情報を</t>
    <phoneticPr fontId="3"/>
  </si>
  <si>
    <t xml:space="preserve">
関係自治体等に提供することに同意する場合は、□にチェックを入れること。</t>
    <phoneticPr fontId="3"/>
  </si>
  <si>
    <t>該当する経営体の□にチェックを入れること。</t>
    <phoneticPr fontId="3"/>
  </si>
  <si>
    <t>該当する経営体の□にチェックを入れること。</t>
    <phoneticPr fontId="3"/>
  </si>
  <si>
    <t>該当するプラン名（若しくは市町村名・地区名）を記載。</t>
    <phoneticPr fontId="3"/>
  </si>
  <si>
    <t>人・農地プランに記載された内容を記載すること。</t>
    <phoneticPr fontId="3"/>
  </si>
  <si>
    <t>複数のプランが事業実施に関連する場合は、行を追加し全て記載すること。</t>
    <phoneticPr fontId="3"/>
  </si>
  <si>
    <t>該当する場合は□にチェックを入れること。</t>
    <phoneticPr fontId="3"/>
  </si>
  <si>
    <t>いずれかの□にチェックを入れること。なお、機関保証利用の有無については、融資機関及び農業信用基金協会の審査によって希望</t>
    <phoneticPr fontId="3"/>
  </si>
  <si>
    <t>に添えない場合があることに留意すること。</t>
    <phoneticPr fontId="3"/>
  </si>
  <si>
    <t>過去に関連事業を実施している場合は、□にチェックを入れること。</t>
    <phoneticPr fontId="3"/>
  </si>
  <si>
    <t>平成２１年度以降の関連事業の実施状況（予定を含む）を記載すること。</t>
    <phoneticPr fontId="3"/>
  </si>
  <si>
    <t>これまでに実施した事業の目標の設定状況及び達成状況を記載すること。（各事業の目標年度に併せて記載すること）</t>
    <rPh sb="5" eb="7">
      <t>ジッシ</t>
    </rPh>
    <rPh sb="9" eb="11">
      <t>ジギョウ</t>
    </rPh>
    <rPh sb="12" eb="14">
      <t>モクヒョウ</t>
    </rPh>
    <rPh sb="15" eb="17">
      <t>セッテイ</t>
    </rPh>
    <rPh sb="17" eb="19">
      <t>ジョウキョウ</t>
    </rPh>
    <rPh sb="19" eb="20">
      <t>オヨ</t>
    </rPh>
    <rPh sb="21" eb="23">
      <t>タッセイ</t>
    </rPh>
    <rPh sb="23" eb="25">
      <t>ジョウキョウ</t>
    </rPh>
    <rPh sb="26" eb="28">
      <t>キサイ</t>
    </rPh>
    <rPh sb="34" eb="37">
      <t>カクジギョウ</t>
    </rPh>
    <rPh sb="38" eb="40">
      <t>モクヒョウ</t>
    </rPh>
    <rPh sb="40" eb="42">
      <t>ネンド</t>
    </rPh>
    <rPh sb="43" eb="44">
      <t>アワ</t>
    </rPh>
    <rPh sb="46" eb="48">
      <t>キサイ</t>
    </rPh>
    <phoneticPr fontId="3"/>
  </si>
  <si>
    <t>各年度の欄の上段には、事業実施時に設定した計画を記載し、下段には、実績を記載すること。</t>
    <phoneticPr fontId="3"/>
  </si>
  <si>
    <t>設定した目標項目について全て記載すること。</t>
    <phoneticPr fontId="3"/>
  </si>
  <si>
    <t>2．に該当する場合には、（　）内の□にチェックを入れるとともに、共同販売経理を行う予定である場合は開始予定年月を記入すること。</t>
    <phoneticPr fontId="3"/>
  </si>
  <si>
    <t>農の雇用事業活用</t>
    <rPh sb="0" eb="1">
      <t>ノウ</t>
    </rPh>
    <rPh sb="2" eb="4">
      <t>コヨウ</t>
    </rPh>
    <rPh sb="4" eb="6">
      <t>ジギョウ</t>
    </rPh>
    <rPh sb="6" eb="8">
      <t>カツヨウ</t>
    </rPh>
    <phoneticPr fontId="3"/>
  </si>
  <si>
    <t>該当する項目の□にチェックを入れる。</t>
    <phoneticPr fontId="3"/>
  </si>
  <si>
    <t>必須目標</t>
    <rPh sb="0" eb="2">
      <t>ヒッス</t>
    </rPh>
    <rPh sb="2" eb="4">
      <t>モクヒョウ</t>
    </rPh>
    <phoneticPr fontId="3"/>
  </si>
  <si>
    <t>②</t>
    <phoneticPr fontId="3"/>
  </si>
  <si>
    <t>③</t>
    <phoneticPr fontId="3"/>
  </si>
  <si>
    <t>④</t>
    <phoneticPr fontId="3"/>
  </si>
  <si>
    <t>⑤</t>
    <phoneticPr fontId="3"/>
  </si>
  <si>
    <t>⑥</t>
    <phoneticPr fontId="3"/>
  </si>
  <si>
    <t>選択目標</t>
    <rPh sb="0" eb="2">
      <t>センタク</t>
    </rPh>
    <rPh sb="2" eb="4">
      <t>モクヒョウ</t>
    </rPh>
    <phoneticPr fontId="3"/>
  </si>
  <si>
    <t>(注)</t>
    <rPh sb="1" eb="2">
      <t>チュウ</t>
    </rPh>
    <phoneticPr fontId="3"/>
  </si>
  <si>
    <t>経営体調書において、各経営体が設定した項目について、各項目の延べ経営体数を設定すること。</t>
    <phoneticPr fontId="3"/>
  </si>
  <si>
    <t>（別添２）経営体調書を添付すること。</t>
    <phoneticPr fontId="3"/>
  </si>
  <si>
    <t>　事業実施前３年度内に、それまで過去１年以上作付けが行われていない農地を対象として、所有権の移転又は使用貸借等を行い、現在、当該農地を活用している。</t>
    <rPh sb="1" eb="3">
      <t>ジギョウ</t>
    </rPh>
    <rPh sb="3" eb="6">
      <t>ジッシマエ</t>
    </rPh>
    <rPh sb="7" eb="10">
      <t>ネンドナイ</t>
    </rPh>
    <rPh sb="16" eb="18">
      <t>カコ</t>
    </rPh>
    <rPh sb="19" eb="22">
      <t>ネンイジョウ</t>
    </rPh>
    <rPh sb="22" eb="24">
      <t>サクツ</t>
    </rPh>
    <rPh sb="26" eb="27">
      <t>オコナ</t>
    </rPh>
    <rPh sb="33" eb="35">
      <t>ノウチ</t>
    </rPh>
    <rPh sb="36" eb="38">
      <t>タイショウ</t>
    </rPh>
    <rPh sb="42" eb="45">
      <t>ショユウケン</t>
    </rPh>
    <rPh sb="46" eb="48">
      <t>イテン</t>
    </rPh>
    <rPh sb="48" eb="49">
      <t>マタ</t>
    </rPh>
    <rPh sb="50" eb="52">
      <t>シヨウ</t>
    </rPh>
    <rPh sb="52" eb="54">
      <t>タイシャク</t>
    </rPh>
    <rPh sb="54" eb="55">
      <t>トウ</t>
    </rPh>
    <rPh sb="56" eb="57">
      <t>オコナ</t>
    </rPh>
    <rPh sb="59" eb="61">
      <t>ゲンザイ</t>
    </rPh>
    <rPh sb="62" eb="64">
      <t>トウガイ</t>
    </rPh>
    <rPh sb="64" eb="66">
      <t>ノウチ</t>
    </rPh>
    <rPh sb="67" eb="69">
      <t>カツヨウ</t>
    </rPh>
    <phoneticPr fontId="3"/>
  </si>
  <si>
    <t>　事業実施前３年度内に農産物の生産において、新品種の導入、栽培及び管理技術の改善等により品質向上等農産物の付加価値の向上に取り組んでいる。</t>
    <rPh sb="1" eb="3">
      <t>ジギョウ</t>
    </rPh>
    <rPh sb="3" eb="5">
      <t>ジッシ</t>
    </rPh>
    <rPh sb="5" eb="6">
      <t>マエ</t>
    </rPh>
    <rPh sb="7" eb="10">
      <t>ネンドナイ</t>
    </rPh>
    <rPh sb="11" eb="14">
      <t>ノウサンブツ</t>
    </rPh>
    <rPh sb="15" eb="17">
      <t>セイサン</t>
    </rPh>
    <rPh sb="22" eb="25">
      <t>シンヒンシュ</t>
    </rPh>
    <rPh sb="26" eb="28">
      <t>ドウニュウ</t>
    </rPh>
    <rPh sb="29" eb="31">
      <t>サイバイ</t>
    </rPh>
    <rPh sb="31" eb="32">
      <t>オヨ</t>
    </rPh>
    <rPh sb="33" eb="35">
      <t>カンリ</t>
    </rPh>
    <rPh sb="35" eb="37">
      <t>ギジュツ</t>
    </rPh>
    <rPh sb="38" eb="40">
      <t>カイゼン</t>
    </rPh>
    <rPh sb="40" eb="41">
      <t>トウ</t>
    </rPh>
    <rPh sb="44" eb="46">
      <t>ヒンシツ</t>
    </rPh>
    <rPh sb="46" eb="48">
      <t>コウジョウ</t>
    </rPh>
    <rPh sb="48" eb="49">
      <t>トウ</t>
    </rPh>
    <rPh sb="49" eb="52">
      <t>ノウサンブツ</t>
    </rPh>
    <rPh sb="53" eb="55">
      <t>フカ</t>
    </rPh>
    <rPh sb="55" eb="57">
      <t>カチ</t>
    </rPh>
    <rPh sb="58" eb="60">
      <t>コウジョウ</t>
    </rPh>
    <rPh sb="61" eb="62">
      <t>ト</t>
    </rPh>
    <rPh sb="63" eb="64">
      <t>ク</t>
    </rPh>
    <phoneticPr fontId="3"/>
  </si>
  <si>
    <t>担い手への農地集積</t>
    <rPh sb="0" eb="1">
      <t>ニナ</t>
    </rPh>
    <rPh sb="2" eb="3">
      <t>テ</t>
    </rPh>
    <rPh sb="5" eb="7">
      <t>ノウチ</t>
    </rPh>
    <rPh sb="7" eb="9">
      <t>シュウセキ</t>
    </rPh>
    <phoneticPr fontId="3"/>
  </si>
  <si>
    <t>現在の水準</t>
    <rPh sb="0" eb="2">
      <t>ゲンザイ</t>
    </rPh>
    <rPh sb="3" eb="5">
      <t>スイジュン</t>
    </rPh>
    <phoneticPr fontId="3"/>
  </si>
  <si>
    <t>点数
Ｂ</t>
    <rPh sb="0" eb="2">
      <t>テンスウ</t>
    </rPh>
    <phoneticPr fontId="3"/>
  </si>
  <si>
    <t>農地集積割合の増加</t>
    <rPh sb="0" eb="2">
      <t>ノウチ</t>
    </rPh>
    <rPh sb="2" eb="4">
      <t>シュウセキ</t>
    </rPh>
    <rPh sb="4" eb="6">
      <t>ワリアイ</t>
    </rPh>
    <rPh sb="7" eb="9">
      <t>ゾウカ</t>
    </rPh>
    <phoneticPr fontId="3"/>
  </si>
  <si>
    <t>地区内全農地面積</t>
    <rPh sb="0" eb="3">
      <t>チクナイ</t>
    </rPh>
    <rPh sb="3" eb="4">
      <t>ゼン</t>
    </rPh>
    <rPh sb="4" eb="6">
      <t>ノウチ</t>
    </rPh>
    <rPh sb="6" eb="8">
      <t>メンセキ</t>
    </rPh>
    <phoneticPr fontId="3"/>
  </si>
  <si>
    <t>担い手に集積された農地面積</t>
    <rPh sb="0" eb="1">
      <t>ニナ</t>
    </rPh>
    <rPh sb="2" eb="3">
      <t>テ</t>
    </rPh>
    <rPh sb="4" eb="6">
      <t>シュウセキ</t>
    </rPh>
    <rPh sb="9" eb="11">
      <t>ノウチ</t>
    </rPh>
    <rPh sb="11" eb="13">
      <t>メンセキ</t>
    </rPh>
    <phoneticPr fontId="3"/>
  </si>
  <si>
    <t>ha</t>
    <phoneticPr fontId="3"/>
  </si>
  <si>
    <t>％</t>
    <phoneticPr fontId="3"/>
  </si>
  <si>
    <t>10aあたり経営コスト</t>
    <rPh sb="6" eb="8">
      <t>ケイエイ</t>
    </rPh>
    <phoneticPr fontId="3"/>
  </si>
  <si>
    <t>10aあたり生産コスト</t>
    <rPh sb="6" eb="8">
      <t>セイサン</t>
    </rPh>
    <phoneticPr fontId="3"/>
  </si>
  <si>
    <t>10aあたり販売価格</t>
    <rPh sb="6" eb="8">
      <t>ハンバイ</t>
    </rPh>
    <rPh sb="8" eb="10">
      <t>カカク</t>
    </rPh>
    <phoneticPr fontId="3"/>
  </si>
  <si>
    <t>　事業実施前３年度内に経営面積の拡大に取り組み、３年前より経営面積が拡大しており、アからウまでのいずれかの取組に該当している。</t>
    <rPh sb="53" eb="55">
      <t>トリクミ</t>
    </rPh>
    <rPh sb="56" eb="58">
      <t>ガイトウ</t>
    </rPh>
    <phoneticPr fontId="3"/>
  </si>
  <si>
    <t>常時雇用の
増加１名
につき１点</t>
    <rPh sb="0" eb="2">
      <t>ジョウジ</t>
    </rPh>
    <rPh sb="2" eb="4">
      <t>コヨウ</t>
    </rPh>
    <rPh sb="9" eb="10">
      <t>メイ</t>
    </rPh>
    <rPh sb="15" eb="16">
      <t>テン</t>
    </rPh>
    <phoneticPr fontId="3"/>
  </si>
  <si>
    <t>①</t>
    <phoneticPr fontId="3"/>
  </si>
  <si>
    <t>②</t>
    <phoneticPr fontId="3"/>
  </si>
  <si>
    <t>①経営面積の拡大</t>
    <rPh sb="1" eb="3">
      <t>ケイエイ</t>
    </rPh>
    <rPh sb="3" eb="5">
      <t>メンセキ</t>
    </rPh>
    <rPh sb="6" eb="8">
      <t>カクダイ</t>
    </rPh>
    <phoneticPr fontId="3"/>
  </si>
  <si>
    <t>④経営コストの縮減</t>
    <rPh sb="1" eb="3">
      <t>ケイエイ</t>
    </rPh>
    <rPh sb="7" eb="9">
      <t>シュクゲン</t>
    </rPh>
    <phoneticPr fontId="3"/>
  </si>
  <si>
    <t>⑤耕作放棄地の解消</t>
    <rPh sb="1" eb="3">
      <t>コウサク</t>
    </rPh>
    <rPh sb="3" eb="6">
      <t>ホウキチ</t>
    </rPh>
    <rPh sb="7" eb="9">
      <t>カイショウ</t>
    </rPh>
    <phoneticPr fontId="3"/>
  </si>
  <si>
    <t>助成対象者毎の実施内容</t>
    <rPh sb="2" eb="5">
      <t>タイショウシャ</t>
    </rPh>
    <rPh sb="5" eb="6">
      <t>ゴト</t>
    </rPh>
    <rPh sb="7" eb="9">
      <t>ジッシ</t>
    </rPh>
    <rPh sb="9" eb="11">
      <t>ナイヨウ</t>
    </rPh>
    <phoneticPr fontId="3"/>
  </si>
  <si>
    <t>地区ごとの助成対象者の整理番号</t>
    <rPh sb="0" eb="2">
      <t>チク</t>
    </rPh>
    <rPh sb="5" eb="7">
      <t>ジョセイ</t>
    </rPh>
    <rPh sb="7" eb="10">
      <t>タイショウシャ</t>
    </rPh>
    <rPh sb="11" eb="13">
      <t>セイリ</t>
    </rPh>
    <rPh sb="13" eb="15">
      <t>バンゴウ</t>
    </rPh>
    <phoneticPr fontId="3"/>
  </si>
  <si>
    <t>認定農業者（法人）</t>
    <rPh sb="0" eb="2">
      <t>ニンテイ</t>
    </rPh>
    <rPh sb="2" eb="5">
      <t>ノウギョウシャ</t>
    </rPh>
    <rPh sb="6" eb="8">
      <t>ホウジン</t>
    </rPh>
    <phoneticPr fontId="3"/>
  </si>
  <si>
    <t>認定農業者（個別）</t>
    <rPh sb="0" eb="2">
      <t>ニンテイ</t>
    </rPh>
    <rPh sb="2" eb="5">
      <t>ノウギョウシャ</t>
    </rPh>
    <rPh sb="6" eb="8">
      <t>コベツ</t>
    </rPh>
    <phoneticPr fontId="3"/>
  </si>
  <si>
    <t>集落営農組織（任意組織）</t>
    <rPh sb="0" eb="2">
      <t>シュウラク</t>
    </rPh>
    <rPh sb="2" eb="4">
      <t>エイノウ</t>
    </rPh>
    <rPh sb="4" eb="6">
      <t>ソシキ</t>
    </rPh>
    <rPh sb="7" eb="9">
      <t>ニンイ</t>
    </rPh>
    <rPh sb="9" eb="11">
      <t>ソシキ</t>
    </rPh>
    <phoneticPr fontId="3"/>
  </si>
  <si>
    <t>集落営農組織（法人）</t>
    <rPh sb="0" eb="2">
      <t>シュウラク</t>
    </rPh>
    <rPh sb="2" eb="4">
      <t>エイノウ</t>
    </rPh>
    <rPh sb="4" eb="6">
      <t>ソシキ</t>
    </rPh>
    <rPh sb="7" eb="9">
      <t>ホウジン</t>
    </rPh>
    <phoneticPr fontId="3"/>
  </si>
  <si>
    <t>認定新規就農者</t>
    <rPh sb="0" eb="2">
      <t>ニンテイ</t>
    </rPh>
    <rPh sb="2" eb="4">
      <t>シンキ</t>
    </rPh>
    <rPh sb="4" eb="7">
      <t>シュウノウシャ</t>
    </rPh>
    <phoneticPr fontId="3"/>
  </si>
  <si>
    <t>主な作目</t>
    <rPh sb="0" eb="1">
      <t>オモ</t>
    </rPh>
    <rPh sb="2" eb="4">
      <t>サクモク</t>
    </rPh>
    <phoneticPr fontId="3"/>
  </si>
  <si>
    <t>参考
（任意）</t>
    <rPh sb="0" eb="2">
      <t>サンコウ</t>
    </rPh>
    <rPh sb="4" eb="6">
      <t>ニンイ</t>
    </rPh>
    <phoneticPr fontId="3"/>
  </si>
  <si>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3"/>
  </si>
  <si>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3"/>
  </si>
  <si>
    <t>農地中間管理機構を活用して農地集積率が増加している。</t>
    <rPh sb="0" eb="2">
      <t>ノウチ</t>
    </rPh>
    <rPh sb="2" eb="4">
      <t>チュウカン</t>
    </rPh>
    <rPh sb="4" eb="6">
      <t>カンリ</t>
    </rPh>
    <rPh sb="6" eb="8">
      <t>キコウ</t>
    </rPh>
    <rPh sb="9" eb="11">
      <t>カツヨウ</t>
    </rPh>
    <rPh sb="13" eb="15">
      <t>ノウチ</t>
    </rPh>
    <rPh sb="15" eb="17">
      <t>シュウセキ</t>
    </rPh>
    <rPh sb="17" eb="18">
      <t>リツ</t>
    </rPh>
    <rPh sb="19" eb="21">
      <t>ゾウカ</t>
    </rPh>
    <phoneticPr fontId="3"/>
  </si>
  <si>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3"/>
  </si>
  <si>
    <t>１、５及び７の者で組織する団体</t>
    <rPh sb="3" eb="4">
      <t>オヨ</t>
    </rPh>
    <rPh sb="7" eb="8">
      <t>モノ</t>
    </rPh>
    <rPh sb="9" eb="11">
      <t>ソシキ</t>
    </rPh>
    <rPh sb="13" eb="15">
      <t>ダンタイ</t>
    </rPh>
    <phoneticPr fontId="3"/>
  </si>
  <si>
    <t>年代</t>
    <rPh sb="0" eb="2">
      <t>ネンダイ</t>
    </rPh>
    <phoneticPr fontId="3"/>
  </si>
  <si>
    <t>個人経営の場合のみ
１０代単位で記載</t>
    <rPh sb="0" eb="2">
      <t>コジン</t>
    </rPh>
    <rPh sb="2" eb="4">
      <t>ケイエイ</t>
    </rPh>
    <rPh sb="5" eb="7">
      <t>バアイ</t>
    </rPh>
    <rPh sb="12" eb="13">
      <t>ダイ</t>
    </rPh>
    <rPh sb="13" eb="15">
      <t>タンイ</t>
    </rPh>
    <rPh sb="16" eb="18">
      <t>キサイ</t>
    </rPh>
    <phoneticPr fontId="3"/>
  </si>
  <si>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6"/>
  </si>
  <si>
    <t>（任意）</t>
    <rPh sb="1" eb="3">
      <t>ニンイ</t>
    </rPh>
    <phoneticPr fontId="3"/>
  </si>
  <si>
    <t>１経営体
につき１点</t>
    <rPh sb="1" eb="4">
      <t>ケイエイタイ</t>
    </rPh>
    <rPh sb="9" eb="10">
      <t>テン</t>
    </rPh>
    <phoneticPr fontId="3"/>
  </si>
  <si>
    <t>１経営体
につき３点</t>
    <rPh sb="1" eb="4">
      <t>ケイエイタイ</t>
    </rPh>
    <rPh sb="9" eb="10">
      <t>テン</t>
    </rPh>
    <phoneticPr fontId="3"/>
  </si>
  <si>
    <t>１経営体
につき２点</t>
    <rPh sb="1" eb="4">
      <t>ケイエイタイ</t>
    </rPh>
    <rPh sb="9" eb="10">
      <t>テン</t>
    </rPh>
    <phoneticPr fontId="3"/>
  </si>
  <si>
    <t>　事業実施年度に就農する者又は就農後５年度以内の者である。
　ただし、認定新規就農者又は認定農業者である場合に限る。</t>
    <rPh sb="20" eb="21">
      <t>ド</t>
    </rPh>
    <rPh sb="35" eb="37">
      <t>ニンテイ</t>
    </rPh>
    <rPh sb="37" eb="39">
      <t>シンキ</t>
    </rPh>
    <rPh sb="39" eb="42">
      <t>シュウノウシャ</t>
    </rPh>
    <rPh sb="42" eb="43">
      <t>マタ</t>
    </rPh>
    <rPh sb="44" eb="46">
      <t>ニンテイ</t>
    </rPh>
    <rPh sb="46" eb="49">
      <t>ノウギョウシャ</t>
    </rPh>
    <rPh sb="52" eb="54">
      <t>バアイ</t>
    </rPh>
    <rPh sb="55" eb="56">
      <t>カギ</t>
    </rPh>
    <phoneticPr fontId="3"/>
  </si>
  <si>
    <t>人・農地プランの適切性等</t>
    <rPh sb="0" eb="1">
      <t>ヒト</t>
    </rPh>
    <rPh sb="2" eb="4">
      <t>ノウチ</t>
    </rPh>
    <rPh sb="8" eb="11">
      <t>テキセツセイ</t>
    </rPh>
    <rPh sb="11" eb="12">
      <t>トウ</t>
    </rPh>
    <phoneticPr fontId="3"/>
  </si>
  <si>
    <t>経営体の成果目標の設定状況
（目標設定している項目に「1」を記入）</t>
    <rPh sb="0" eb="3">
      <t>ケイエイタイ</t>
    </rPh>
    <rPh sb="4" eb="6">
      <t>セイカ</t>
    </rPh>
    <rPh sb="6" eb="8">
      <t>モクヒョウ</t>
    </rPh>
    <rPh sb="9" eb="11">
      <t>セッテイ</t>
    </rPh>
    <rPh sb="11" eb="13">
      <t>ジョウキョウ</t>
    </rPh>
    <rPh sb="15" eb="17">
      <t>モクヒョウ</t>
    </rPh>
    <rPh sb="17" eb="19">
      <t>セッテイ</t>
    </rPh>
    <rPh sb="23" eb="25">
      <t>コウモク</t>
    </rPh>
    <rPh sb="30" eb="32">
      <t>キニュウ</t>
    </rPh>
    <phoneticPr fontId="6"/>
  </si>
  <si>
    <t>③整備内容</t>
    <phoneticPr fontId="3"/>
  </si>
  <si>
    <t>④金融機関</t>
    <phoneticPr fontId="3"/>
  </si>
  <si>
    <t>⑤融資（資金）種類</t>
    <phoneticPr fontId="3"/>
  </si>
  <si>
    <t>経営コスト（円/１０ａ）</t>
    <rPh sb="0" eb="2">
      <t>ケイエイ</t>
    </rPh>
    <phoneticPr fontId="3"/>
  </si>
  <si>
    <t>生産コスト（円/１０ａ）</t>
    <phoneticPr fontId="3"/>
  </si>
  <si>
    <t>販売価格（円/１０ａ）</t>
    <phoneticPr fontId="3"/>
  </si>
  <si>
    <t>No</t>
    <phoneticPr fontId="3"/>
  </si>
  <si>
    <t>⑥</t>
    <phoneticPr fontId="3"/>
  </si>
  <si>
    <t>⑤</t>
    <phoneticPr fontId="3"/>
  </si>
  <si>
    <t>④</t>
    <phoneticPr fontId="3"/>
  </si>
  <si>
    <t>③</t>
    <phoneticPr fontId="3"/>
  </si>
  <si>
    <t>②</t>
    <phoneticPr fontId="3"/>
  </si>
  <si>
    <t>①</t>
    <phoneticPr fontId="3"/>
  </si>
  <si>
    <t>〔記入要領〕</t>
    <phoneticPr fontId="3"/>
  </si>
  <si>
    <t>３　人・農地プランの作成・見直し等について</t>
    <rPh sb="2" eb="3">
      <t>ヒト</t>
    </rPh>
    <rPh sb="4" eb="6">
      <t>ノウチ</t>
    </rPh>
    <rPh sb="10" eb="12">
      <t>サクセイ</t>
    </rPh>
    <rPh sb="13" eb="15">
      <t>ミナオ</t>
    </rPh>
    <rPh sb="16" eb="17">
      <t>トウ</t>
    </rPh>
    <phoneticPr fontId="3"/>
  </si>
  <si>
    <t>２　必要となる中心経営体の育成について</t>
    <rPh sb="2" eb="4">
      <t>ヒツヨウ</t>
    </rPh>
    <rPh sb="7" eb="9">
      <t>チュウシン</t>
    </rPh>
    <rPh sb="9" eb="12">
      <t>ケイエイタイ</t>
    </rPh>
    <rPh sb="13" eb="15">
      <t>イクセイ</t>
    </rPh>
    <phoneticPr fontId="3"/>
  </si>
  <si>
    <t>Ⅲ　地域への影響等と構造政策を進めるための今後の取組方向</t>
    <phoneticPr fontId="3"/>
  </si>
  <si>
    <t>未達成理由の総括</t>
    <rPh sb="0" eb="3">
      <t>ミタッセイ</t>
    </rPh>
    <rPh sb="3" eb="5">
      <t>リユウ</t>
    </rPh>
    <rPh sb="6" eb="8">
      <t>ソウカツ</t>
    </rPh>
    <phoneticPr fontId="3"/>
  </si>
  <si>
    <t>成果目標項目
（必須目標）</t>
    <rPh sb="0" eb="2">
      <t>セイカ</t>
    </rPh>
    <rPh sb="2" eb="4">
      <t>モクヒョウ</t>
    </rPh>
    <rPh sb="4" eb="6">
      <t>コウモク</t>
    </rPh>
    <rPh sb="8" eb="10">
      <t>ヒッス</t>
    </rPh>
    <rPh sb="10" eb="12">
      <t>モクヒョウ</t>
    </rPh>
    <phoneticPr fontId="3"/>
  </si>
  <si>
    <t>目標未達成となった主な理由等</t>
    <phoneticPr fontId="3"/>
  </si>
  <si>
    <t>成果目標</t>
    <rPh sb="0" eb="2">
      <t>セイカ</t>
    </rPh>
    <rPh sb="2" eb="4">
      <t>モクヒョウ</t>
    </rPh>
    <phoneticPr fontId="3"/>
  </si>
  <si>
    <t>対象経営体名</t>
    <rPh sb="0" eb="2">
      <t>タイショウ</t>
    </rPh>
    <rPh sb="2" eb="4">
      <t>ケイエイ</t>
    </rPh>
    <rPh sb="4" eb="5">
      <t>タイ</t>
    </rPh>
    <rPh sb="5" eb="6">
      <t>メイ</t>
    </rPh>
    <phoneticPr fontId="3"/>
  </si>
  <si>
    <t>№</t>
    <phoneticPr fontId="3"/>
  </si>
  <si>
    <t>目標未達成理由等の報告書</t>
    <rPh sb="0" eb="2">
      <t>モクヒョウ</t>
    </rPh>
    <rPh sb="2" eb="5">
      <t>ミタッセイ</t>
    </rPh>
    <rPh sb="5" eb="7">
      <t>リユウ</t>
    </rPh>
    <rPh sb="7" eb="8">
      <t>トウ</t>
    </rPh>
    <rPh sb="9" eb="12">
      <t>ホウコクショ</t>
    </rPh>
    <phoneticPr fontId="3"/>
  </si>
  <si>
    <t>別紙様式第１－1１号</t>
    <rPh sb="0" eb="2">
      <t>ベッシ</t>
    </rPh>
    <rPh sb="2" eb="4">
      <t>ヨウシキ</t>
    </rPh>
    <rPh sb="4" eb="5">
      <t>ダイ</t>
    </rPh>
    <rPh sb="9" eb="10">
      <t>ゴウ</t>
    </rPh>
    <phoneticPr fontId="3"/>
  </si>
  <si>
    <t>中継拠点施設</t>
    <rPh sb="0" eb="2">
      <t>チュウケイ</t>
    </rPh>
    <rPh sb="2" eb="4">
      <t>キョテン</t>
    </rPh>
    <rPh sb="4" eb="6">
      <t>シセツ</t>
    </rPh>
    <phoneticPr fontId="3"/>
  </si>
  <si>
    <t>別紙様式第１－１号別添１</t>
    <rPh sb="0" eb="2">
      <t>ベッシ</t>
    </rPh>
    <rPh sb="2" eb="4">
      <t>ヨウシキ</t>
    </rPh>
    <rPh sb="4" eb="5">
      <t>ダイ</t>
    </rPh>
    <rPh sb="8" eb="9">
      <t>ゴウ</t>
    </rPh>
    <rPh sb="9" eb="11">
      <t>ベッテン</t>
    </rPh>
    <phoneticPr fontId="3"/>
  </si>
  <si>
    <t>ポイント
C=Ａ×Ｂ</t>
    <phoneticPr fontId="3"/>
  </si>
  <si>
    <t>Ⅳ　事業完了（予定）年月日</t>
    <rPh sb="2" eb="4">
      <t>ジギョウ</t>
    </rPh>
    <rPh sb="4" eb="6">
      <t>カンリョウ</t>
    </rPh>
    <rPh sb="7" eb="9">
      <t>ヨテイ</t>
    </rPh>
    <rPh sb="10" eb="13">
      <t>ネンガッピ</t>
    </rPh>
    <phoneticPr fontId="3"/>
  </si>
  <si>
    <t>Ⅴ　収支予算（精算）</t>
    <rPh sb="2" eb="4">
      <t>シュウシ</t>
    </rPh>
    <rPh sb="4" eb="6">
      <t>ヨサン</t>
    </rPh>
    <rPh sb="7" eb="9">
      <t>セイサン</t>
    </rPh>
    <phoneticPr fontId="3"/>
  </si>
  <si>
    <t>（３）地区配分基準</t>
    <rPh sb="3" eb="5">
      <t>チク</t>
    </rPh>
    <rPh sb="5" eb="7">
      <t>ハイブン</t>
    </rPh>
    <rPh sb="7" eb="9">
      <t>キジュン</t>
    </rPh>
    <phoneticPr fontId="3"/>
  </si>
  <si>
    <t>(注)　</t>
    <phoneticPr fontId="3"/>
  </si>
  <si>
    <t>（注）１</t>
    <rPh sb="1" eb="2">
      <t>チュウ</t>
    </rPh>
    <phoneticPr fontId="5"/>
  </si>
  <si>
    <t>　　３</t>
    <phoneticPr fontId="3"/>
  </si>
  <si>
    <t>　　２</t>
    <phoneticPr fontId="3"/>
  </si>
  <si>
    <t>　目標年度を超えて継続して評価を実施する場合も、同様とする。</t>
    <rPh sb="1" eb="3">
      <t>モクヒョウ</t>
    </rPh>
    <rPh sb="3" eb="5">
      <t>ネンド</t>
    </rPh>
    <rPh sb="6" eb="7">
      <t>コ</t>
    </rPh>
    <rPh sb="9" eb="11">
      <t>ケイゾク</t>
    </rPh>
    <rPh sb="13" eb="15">
      <t>ヒョウカ</t>
    </rPh>
    <rPh sb="16" eb="18">
      <t>ジッシ</t>
    </rPh>
    <rPh sb="20" eb="22">
      <t>バアイ</t>
    </rPh>
    <rPh sb="24" eb="26">
      <t>ドウヨウ</t>
    </rPh>
    <phoneticPr fontId="5"/>
  </si>
  <si>
    <t>点数</t>
    <rPh sb="0" eb="2">
      <t>テンスウ</t>
    </rPh>
    <phoneticPr fontId="3"/>
  </si>
  <si>
    <t>Ⅱ　地区の成果目標（必須目標）ごとの未達成理由等</t>
    <rPh sb="2" eb="4">
      <t>チク</t>
    </rPh>
    <rPh sb="5" eb="7">
      <t>セイカ</t>
    </rPh>
    <rPh sb="10" eb="12">
      <t>ヒッス</t>
    </rPh>
    <rPh sb="12" eb="14">
      <t>モクヒョウ</t>
    </rPh>
    <rPh sb="18" eb="19">
      <t>ミ</t>
    </rPh>
    <rPh sb="19" eb="21">
      <t>タッセイ</t>
    </rPh>
    <rPh sb="21" eb="23">
      <t>リユウ</t>
    </rPh>
    <rPh sb="23" eb="24">
      <t>トウ</t>
    </rPh>
    <phoneticPr fontId="3"/>
  </si>
  <si>
    <t>Ⅰ　経営体ごとの成果目標の未達成理由等</t>
    <rPh sb="2" eb="5">
      <t>ケイエイタイ</t>
    </rPh>
    <rPh sb="8" eb="10">
      <t>セイカ</t>
    </rPh>
    <rPh sb="13" eb="16">
      <t>ミタッセイ</t>
    </rPh>
    <rPh sb="16" eb="18">
      <t>リユウ</t>
    </rPh>
    <rPh sb="18" eb="19">
      <t>トウ</t>
    </rPh>
    <phoneticPr fontId="3"/>
  </si>
  <si>
    <t>　都道府県知事は、本様式を地方農政局長へ報告する際、事業実施主体から提出された報告書に添付するものとする。</t>
    <rPh sb="1" eb="5">
      <t>トドウフケン</t>
    </rPh>
    <rPh sb="5" eb="7">
      <t>チジ</t>
    </rPh>
    <rPh sb="9" eb="10">
      <t>ホン</t>
    </rPh>
    <rPh sb="10" eb="12">
      <t>ヨウシキ</t>
    </rPh>
    <rPh sb="13" eb="15">
      <t>チホウ</t>
    </rPh>
    <rPh sb="15" eb="17">
      <t>ノウセイ</t>
    </rPh>
    <rPh sb="17" eb="19">
      <t>キョクチョウ</t>
    </rPh>
    <rPh sb="20" eb="22">
      <t>ホウコク</t>
    </rPh>
    <rPh sb="24" eb="25">
      <t>サイ</t>
    </rPh>
    <rPh sb="26" eb="28">
      <t>ジギョウ</t>
    </rPh>
    <rPh sb="28" eb="30">
      <t>ジッシ</t>
    </rPh>
    <rPh sb="30" eb="32">
      <t>シュタイ</t>
    </rPh>
    <rPh sb="34" eb="36">
      <t>テイシュツ</t>
    </rPh>
    <rPh sb="39" eb="42">
      <t>ホウコクショ</t>
    </rPh>
    <rPh sb="43" eb="45">
      <t>テンプ</t>
    </rPh>
    <phoneticPr fontId="5"/>
  </si>
  <si>
    <t>以下に該当する場合はそれぞれ加点する。</t>
    <rPh sb="0" eb="2">
      <t>イカ</t>
    </rPh>
    <phoneticPr fontId="3"/>
  </si>
  <si>
    <t>４月１日現在</t>
    <rPh sb="1" eb="2">
      <t>ガツ</t>
    </rPh>
    <rPh sb="3" eb="4">
      <t>ニチ</t>
    </rPh>
    <rPh sb="4" eb="6">
      <t>ゲンザイ</t>
    </rPh>
    <phoneticPr fontId="3"/>
  </si>
  <si>
    <t>前月末現在</t>
    <rPh sb="0" eb="3">
      <t>ゼンゲツマツ</t>
    </rPh>
    <rPh sb="3" eb="5">
      <t>ゲンザイ</t>
    </rPh>
    <phoneticPr fontId="3"/>
  </si>
  <si>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3"/>
  </si>
  <si>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3"/>
  </si>
  <si>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3"/>
  </si>
  <si>
    <t>２．別紙様式第１－３号別添１　融資主体型補助事業実施内容（内訳）</t>
    <rPh sb="2" eb="4">
      <t>ベッシ</t>
    </rPh>
    <rPh sb="4" eb="6">
      <t>ヨウシキ</t>
    </rPh>
    <rPh sb="6" eb="7">
      <t>ダイ</t>
    </rPh>
    <rPh sb="10" eb="11">
      <t>ゴウ</t>
    </rPh>
    <rPh sb="11" eb="13">
      <t>ベッテン</t>
    </rPh>
    <rPh sb="15" eb="17">
      <t>ユウシ</t>
    </rPh>
    <rPh sb="17" eb="19">
      <t>シュタイ</t>
    </rPh>
    <rPh sb="19" eb="20">
      <t>ガタ</t>
    </rPh>
    <rPh sb="20" eb="24">
      <t>ホジョジギョウ</t>
    </rPh>
    <rPh sb="24" eb="26">
      <t>ジッシ</t>
    </rPh>
    <rPh sb="26" eb="28">
      <t>ナイヨウ</t>
    </rPh>
    <rPh sb="29" eb="31">
      <t>ウチワケ</t>
    </rPh>
    <phoneticPr fontId="3"/>
  </si>
  <si>
    <t>　　別紙様式第１－１号　経営体育成支援計画書</t>
    <rPh sb="2" eb="4">
      <t>ベッシ</t>
    </rPh>
    <rPh sb="4" eb="6">
      <t>ヨウシキ</t>
    </rPh>
    <rPh sb="6" eb="7">
      <t>ダイ</t>
    </rPh>
    <rPh sb="10" eb="11">
      <t>ゴウ</t>
    </rPh>
    <rPh sb="12" eb="15">
      <t>ケイエイタイ</t>
    </rPh>
    <rPh sb="15" eb="17">
      <t>イクセイ</t>
    </rPh>
    <rPh sb="17" eb="19">
      <t>シエン</t>
    </rPh>
    <rPh sb="19" eb="22">
      <t>ケイカクショ</t>
    </rPh>
    <phoneticPr fontId="3"/>
  </si>
  <si>
    <t>　　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3"/>
  </si>
  <si>
    <t>　　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3"/>
  </si>
  <si>
    <t>（注）交付申請時に本様式を準用する場合は、「別紙様式第１－３号別添１」及び都道府県交付要綱を添付すること。</t>
    <rPh sb="1" eb="2">
      <t>チュウ</t>
    </rPh>
    <rPh sb="3" eb="5">
      <t>コウフ</t>
    </rPh>
    <rPh sb="5" eb="8">
      <t>シンセイジ</t>
    </rPh>
    <rPh sb="9" eb="10">
      <t>ホン</t>
    </rPh>
    <rPh sb="10" eb="12">
      <t>ヨウシキ</t>
    </rPh>
    <rPh sb="13" eb="15">
      <t>ジュンヨウ</t>
    </rPh>
    <rPh sb="17" eb="19">
      <t>バアイ</t>
    </rPh>
    <rPh sb="22" eb="24">
      <t>ベッシ</t>
    </rPh>
    <rPh sb="24" eb="26">
      <t>ヨウシキ</t>
    </rPh>
    <rPh sb="26" eb="27">
      <t>ダイ</t>
    </rPh>
    <rPh sb="30" eb="31">
      <t>ゴウ</t>
    </rPh>
    <rPh sb="31" eb="33">
      <t>ベッテン</t>
    </rPh>
    <rPh sb="35" eb="36">
      <t>オヨ</t>
    </rPh>
    <rPh sb="37" eb="41">
      <t>トドウフケン</t>
    </rPh>
    <rPh sb="41" eb="43">
      <t>コウフ</t>
    </rPh>
    <rPh sb="43" eb="45">
      <t>ヨウコウ</t>
    </rPh>
    <rPh sb="46" eb="48">
      <t>テンプ</t>
    </rPh>
    <phoneticPr fontId="3"/>
  </si>
  <si>
    <t>⑦</t>
    <phoneticPr fontId="3"/>
  </si>
  <si>
    <t>⑧</t>
    <phoneticPr fontId="3"/>
  </si>
  <si>
    <t>a　農業研修生が青年就農給付金（準備型）の給付を受けている者である場合</t>
    <phoneticPr fontId="3"/>
  </si>
  <si>
    <t>ｂ　事業実施年度までに農業研修生を独立させ、青年就農給付金（経営開始型）の給付を受けている経営体（給付要件を満たさなくなった者を含む。）を育成した場合</t>
    <rPh sb="2" eb="4">
      <t>ジギョウ</t>
    </rPh>
    <rPh sb="4" eb="6">
      <t>ジッシ</t>
    </rPh>
    <rPh sb="6" eb="8">
      <t>ネンド</t>
    </rPh>
    <rPh sb="11" eb="13">
      <t>ノウギョウ</t>
    </rPh>
    <rPh sb="13" eb="16">
      <t>ケンシュウセイ</t>
    </rPh>
    <rPh sb="17" eb="19">
      <t>ドクリツ</t>
    </rPh>
    <rPh sb="22" eb="24">
      <t>セイネン</t>
    </rPh>
    <rPh sb="24" eb="26">
      <t>シュウノウ</t>
    </rPh>
    <rPh sb="26" eb="29">
      <t>キュウフキン</t>
    </rPh>
    <rPh sb="30" eb="32">
      <t>ケイエイ</t>
    </rPh>
    <rPh sb="32" eb="34">
      <t>カイシ</t>
    </rPh>
    <rPh sb="34" eb="35">
      <t>カタ</t>
    </rPh>
    <rPh sb="37" eb="39">
      <t>キュウフ</t>
    </rPh>
    <rPh sb="40" eb="41">
      <t>ウ</t>
    </rPh>
    <rPh sb="45" eb="48">
      <t>ケイエイタイ</t>
    </rPh>
    <rPh sb="49" eb="51">
      <t>キュウフ</t>
    </rPh>
    <rPh sb="51" eb="53">
      <t>ヨウケン</t>
    </rPh>
    <rPh sb="54" eb="55">
      <t>ミ</t>
    </rPh>
    <rPh sb="62" eb="63">
      <t>モノ</t>
    </rPh>
    <rPh sb="64" eb="65">
      <t>フク</t>
    </rPh>
    <rPh sb="69" eb="71">
      <t>イクセイ</t>
    </rPh>
    <rPh sb="73" eb="75">
      <t>バアイ</t>
    </rPh>
    <phoneticPr fontId="3"/>
  </si>
  <si>
    <t>事業実施要望地区における中心経営体等の地域の担い手に対する現状の農地集積率が80％以上である</t>
    <phoneticPr fontId="3"/>
  </si>
  <si>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3"/>
  </si>
  <si>
    <t>事業実施３年度前の４月１日現在と事業実施要望調査を始める前月末現在の地区の中心経営体等への農地集積率の差（単位：％小数点以下切り捨て）</t>
    <phoneticPr fontId="3"/>
  </si>
  <si>
    <t>新規就農者の確保</t>
    <rPh sb="0" eb="2">
      <t>シンキ</t>
    </rPh>
    <rPh sb="2" eb="4">
      <t>シュウノウ</t>
    </rPh>
    <rPh sb="4" eb="5">
      <t>シャ</t>
    </rPh>
    <rPh sb="6" eb="8">
      <t>カクホ</t>
    </rPh>
    <phoneticPr fontId="3"/>
  </si>
  <si>
    <t>目標達成に向けた改善措置
及び目標達成見込時期等</t>
    <rPh sb="23" eb="24">
      <t>トウ</t>
    </rPh>
    <phoneticPr fontId="3"/>
  </si>
  <si>
    <t>目標達成に向けた改善措置
及び目標達成見込時期等</t>
    <phoneticPr fontId="3"/>
  </si>
  <si>
    <t>事業実施前３年度内に事業実施要望地区内の新規就農者（雇用就農者及び農家世帯員で経営の移譲又は分離を受けることなく自家農業に就農した者を除く。）を５人以上確保している。</t>
    <phoneticPr fontId="3"/>
  </si>
  <si>
    <t>事業実施要望地区内の新規就農者の数</t>
    <rPh sb="0" eb="2">
      <t>ジギョウ</t>
    </rPh>
    <rPh sb="2" eb="4">
      <t>ジッシ</t>
    </rPh>
    <rPh sb="4" eb="6">
      <t>ヨウボウ</t>
    </rPh>
    <rPh sb="6" eb="8">
      <t>チク</t>
    </rPh>
    <rPh sb="8" eb="9">
      <t>ナイ</t>
    </rPh>
    <rPh sb="10" eb="12">
      <t>シンキ</t>
    </rPh>
    <rPh sb="12" eb="15">
      <t>シュウノウシャ</t>
    </rPh>
    <rPh sb="16" eb="17">
      <t>カズ</t>
    </rPh>
    <phoneticPr fontId="3"/>
  </si>
  <si>
    <t>（２）で算出した平均ポイント</t>
    <rPh sb="4" eb="6">
      <t>サンシュツ</t>
    </rPh>
    <rPh sb="8" eb="10">
      <t>ヘイキン</t>
    </rPh>
    <phoneticPr fontId="3"/>
  </si>
  <si>
    <t>（３）で算出したポイント</t>
    <rPh sb="4" eb="6">
      <t>サンシュツ</t>
    </rPh>
    <phoneticPr fontId="3"/>
  </si>
  <si>
    <t>当該地区の合計配分基準ポイント</t>
    <rPh sb="0" eb="2">
      <t>トウガイ</t>
    </rPh>
    <rPh sb="2" eb="4">
      <t>チク</t>
    </rPh>
    <rPh sb="5" eb="7">
      <t>ゴウケイ</t>
    </rPh>
    <rPh sb="7" eb="9">
      <t>ハイブン</t>
    </rPh>
    <rPh sb="9" eb="11">
      <t>キジュン</t>
    </rPh>
    <phoneticPr fontId="3"/>
  </si>
  <si>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3"/>
  </si>
  <si>
    <t>「参考」欄については、
　販売価格＝主な作物の１０ａ当たり販売価格又は農業粗収益を記入する。
　生産コスト＝主な作物の１０ａ当たり生産費を記入する。
　経営コスト＝１０ａ当たり農業経営費を記入する。</t>
    <phoneticPr fontId="3"/>
  </si>
  <si>
    <t>　Ⅱの「未達成理由の総括」欄については、必須目標となる地区の成果目標ごとに、未達成理由を総括的に整理する。
　また、「目標達成に向けた改善措置及び目標達成見込時期等」欄についても、地区の成果目標ごとに具体的な改善措置の内容、目標達成の見込みとその時期について総括的に記入する。</t>
    <phoneticPr fontId="3"/>
  </si>
  <si>
    <t>　Ⅲについては、Ⅱで整理した地区の成果目標未達成理由等を考慮の上で、①地区内の担い手への農地利用集積状況や出し手・受け手の現状等を踏まえた課題と今後の具体的な対応策、②地域が必要とする担い手と地域内での役割分担の状況等を踏まえた課題と今後の具体的な対応策、③人・農地プランと現状との乖離状況等を踏まえた具体的な対応策等、④未達成者への今後の対応その他課題と対策等について記入する。</t>
    <phoneticPr fontId="3"/>
  </si>
  <si>
    <t>４　未達成者の対応等その他</t>
    <rPh sb="2" eb="5">
      <t>ミタッセイ</t>
    </rPh>
    <rPh sb="5" eb="6">
      <t>シャ</t>
    </rPh>
    <rPh sb="7" eb="9">
      <t>タイオウ</t>
    </rPh>
    <rPh sb="9" eb="10">
      <t>トウ</t>
    </rPh>
    <rPh sb="12" eb="13">
      <t>タ</t>
    </rPh>
    <phoneticPr fontId="3"/>
  </si>
  <si>
    <r>
      <t xml:space="preserve">
</t>
    </r>
    <r>
      <rPr>
        <b/>
        <sz val="9"/>
        <rFont val="ＭＳ 明朝"/>
        <family val="1"/>
        <charset val="128"/>
      </rPr>
      <t>１　担い手への農地利用集積について</t>
    </r>
    <rPh sb="3" eb="4">
      <t>ニナ</t>
    </rPh>
    <rPh sb="5" eb="6">
      <t>テ</t>
    </rPh>
    <rPh sb="8" eb="10">
      <t>ノウチ</t>
    </rPh>
    <rPh sb="10" eb="12">
      <t>リヨウ</t>
    </rPh>
    <rPh sb="12" eb="14">
      <t>シュウセキ</t>
    </rPh>
    <phoneticPr fontId="3"/>
  </si>
  <si>
    <t>　成果目標等が未達成であり、事業実施主体に対して指導を行った地区の場合は、所見(評価)と合わせて指導内容を記入し、目標等が達成している地区の場合は「―」を記入する。
　なお、目標年度において目標を達成していない場合は、事業実施主体に対する指導内容等の記載を必須とする。</t>
    <rPh sb="1" eb="3">
      <t>セイカ</t>
    </rPh>
    <rPh sb="3" eb="5">
      <t>モクヒョウ</t>
    </rPh>
    <rPh sb="5" eb="6">
      <t>トウ</t>
    </rPh>
    <rPh sb="7" eb="10">
      <t>ミタッセイ</t>
    </rPh>
    <rPh sb="14" eb="16">
      <t>ジギョウ</t>
    </rPh>
    <rPh sb="16" eb="18">
      <t>ジッシ</t>
    </rPh>
    <rPh sb="18" eb="20">
      <t>シュタイ</t>
    </rPh>
    <rPh sb="21" eb="22">
      <t>タイ</t>
    </rPh>
    <rPh sb="24" eb="26">
      <t>シドウ</t>
    </rPh>
    <rPh sb="27" eb="28">
      <t>オコナ</t>
    </rPh>
    <rPh sb="30" eb="32">
      <t>チク</t>
    </rPh>
    <rPh sb="33" eb="35">
      <t>バアイ</t>
    </rPh>
    <rPh sb="37" eb="39">
      <t>ショケン</t>
    </rPh>
    <rPh sb="40" eb="42">
      <t>ヒョウカ</t>
    </rPh>
    <rPh sb="44" eb="45">
      <t>ア</t>
    </rPh>
    <rPh sb="48" eb="50">
      <t>シドウ</t>
    </rPh>
    <rPh sb="50" eb="52">
      <t>ナイヨウ</t>
    </rPh>
    <rPh sb="53" eb="55">
      <t>キニュウ</t>
    </rPh>
    <rPh sb="57" eb="59">
      <t>モクヒョウ</t>
    </rPh>
    <rPh sb="59" eb="60">
      <t>トウ</t>
    </rPh>
    <rPh sb="77" eb="79">
      <t>キニュウ</t>
    </rPh>
    <rPh sb="87" eb="89">
      <t>モクヒョウ</t>
    </rPh>
    <rPh sb="89" eb="91">
      <t>ネンド</t>
    </rPh>
    <rPh sb="95" eb="97">
      <t>モクヒョウ</t>
    </rPh>
    <rPh sb="98" eb="100">
      <t>タッセイ</t>
    </rPh>
    <rPh sb="105" eb="107">
      <t>バアイ</t>
    </rPh>
    <rPh sb="109" eb="111">
      <t>ジギョウ</t>
    </rPh>
    <rPh sb="111" eb="113">
      <t>ジッシ</t>
    </rPh>
    <rPh sb="113" eb="115">
      <t>シュタイ</t>
    </rPh>
    <rPh sb="116" eb="117">
      <t>タイ</t>
    </rPh>
    <rPh sb="119" eb="121">
      <t>シドウ</t>
    </rPh>
    <rPh sb="121" eb="123">
      <t>ナイヨウ</t>
    </rPh>
    <rPh sb="123" eb="124">
      <t>トウ</t>
    </rPh>
    <rPh sb="125" eb="127">
      <t>キサイ</t>
    </rPh>
    <rPh sb="128" eb="130">
      <t>ヒッス</t>
    </rPh>
    <phoneticPr fontId="5"/>
  </si>
  <si>
    <t>目標年度
（3年度目）</t>
    <rPh sb="0" eb="2">
      <t>モクヒョウ</t>
    </rPh>
    <rPh sb="2" eb="4">
      <t>ネンド</t>
    </rPh>
    <rPh sb="7" eb="8">
      <t>ネン</t>
    </rPh>
    <rPh sb="8" eb="9">
      <t>ド</t>
    </rPh>
    <rPh sb="9" eb="10">
      <t>メ</t>
    </rPh>
    <phoneticPr fontId="3"/>
  </si>
  <si>
    <t>３　Ⅲの「達成状況に関する事業実施主体の所見（評価）」欄は、成果目標の達成状況を勘案して記入するものとし、達成に立ち遅れがある場合には、
　その要因を把握した上で達成に向けた具体的な取り組み内容を記入すること。
　　　また、目標年度において目標を達成していない場合は、別途、別紙様式１－11号により経営体ごとに未達成となった理由を整理し、目標達成に
　向けた具体的な改善措置及び達成見込時期等を記入するとともに、地域への影響等と構造政策を進めるための今後の取組方向を記入する。</t>
    <phoneticPr fontId="3"/>
  </si>
  <si>
    <t>②農業の６次産業化</t>
    <rPh sb="1" eb="3">
      <t>ノウギョウ</t>
    </rPh>
    <rPh sb="5" eb="6">
      <t>ジ</t>
    </rPh>
    <rPh sb="6" eb="9">
      <t>サンギョウカ</t>
    </rPh>
    <phoneticPr fontId="3"/>
  </si>
  <si>
    <t>③農産物の高付加価値化</t>
    <rPh sb="1" eb="4">
      <t>ノウサンブツ</t>
    </rPh>
    <rPh sb="5" eb="8">
      <t>コウフカ</t>
    </rPh>
    <rPh sb="8" eb="11">
      <t>カチカ</t>
    </rPh>
    <phoneticPr fontId="3"/>
  </si>
  <si>
    <t>⑥農業経営の複合化</t>
    <rPh sb="1" eb="3">
      <t>ノウギョウ</t>
    </rPh>
    <rPh sb="3" eb="5">
      <t>ケイエイ</t>
    </rPh>
    <rPh sb="6" eb="9">
      <t>フクゴウカ</t>
    </rPh>
    <phoneticPr fontId="3"/>
  </si>
  <si>
    <t>⑦農業経営の法人化</t>
    <rPh sb="1" eb="3">
      <t>ノウギョウ</t>
    </rPh>
    <rPh sb="3" eb="5">
      <t>ケイエイ</t>
    </rPh>
    <rPh sb="6" eb="9">
      <t>ホウジンカ</t>
    </rPh>
    <phoneticPr fontId="3"/>
  </si>
  <si>
    <t>⑧雇用</t>
    <rPh sb="1" eb="3">
      <t>コヨウ</t>
    </rPh>
    <phoneticPr fontId="3"/>
  </si>
  <si>
    <t>Ⅰ　都道府県別実施計画</t>
    <rPh sb="2" eb="6">
      <t>トドウフケン</t>
    </rPh>
    <rPh sb="6" eb="7">
      <t>ベツ</t>
    </rPh>
    <rPh sb="7" eb="9">
      <t>ジッシ</t>
    </rPh>
    <rPh sb="9" eb="11">
      <t>ケイカク</t>
    </rPh>
    <phoneticPr fontId="3"/>
  </si>
  <si>
    <t>3．に該当する場合は、就農した年齢、就農年月を記入すること。</t>
    <rPh sb="3" eb="5">
      <t>ガイトウ</t>
    </rPh>
    <rPh sb="7" eb="9">
      <t>バアイ</t>
    </rPh>
    <rPh sb="11" eb="13">
      <t>シュウノウ</t>
    </rPh>
    <rPh sb="15" eb="17">
      <t>ネンレイ</t>
    </rPh>
    <rPh sb="18" eb="20">
      <t>シュウノウ</t>
    </rPh>
    <rPh sb="20" eb="22">
      <t>ネンゲツ</t>
    </rPh>
    <rPh sb="23" eb="25">
      <t>キニュウ</t>
    </rPh>
    <phoneticPr fontId="3"/>
  </si>
  <si>
    <t>5．に該当する場合は、（　）内に具体的に記入すること。</t>
    <rPh sb="3" eb="5">
      <t>ガイトウ</t>
    </rPh>
    <rPh sb="7" eb="9">
      <t>バアイ</t>
    </rPh>
    <rPh sb="14" eb="15">
      <t>ナイ</t>
    </rPh>
    <rPh sb="16" eb="19">
      <t>グタイテキ</t>
    </rPh>
    <rPh sb="20" eb="22">
      <t>キニュウ</t>
    </rPh>
    <phoneticPr fontId="3"/>
  </si>
  <si>
    <t>１　当該項目については、市町村と相談の上記載すること。
２　「⑧雇用」に関し、融資を受け常時雇用を増加させた場合には、その人数を記載すること。
３　「⑩農業者の育成」に関し、青年就農給付金（準備型）の給付を受けている経営体を受け入れている場合は、研修生数を記載すること。
４　「⑩農業者の育成」に関し、青年就農給付金（経営開始型）の給付を受けている経営体を育成した場合は、独立した経営体数を記載すること。</t>
    <phoneticPr fontId="3"/>
  </si>
  <si>
    <t>　（２）⑩に該当する場合の研修生の概要</t>
    <rPh sb="6" eb="8">
      <t>ガイトウ</t>
    </rPh>
    <rPh sb="10" eb="12">
      <t>バアイ</t>
    </rPh>
    <rPh sb="13" eb="16">
      <t>ケンシュウセイ</t>
    </rPh>
    <rPh sb="17" eb="19">
      <t>ガイヨウ</t>
    </rPh>
    <phoneticPr fontId="3"/>
  </si>
  <si>
    <t>（１）で⑩を設定する場合は記載すること。</t>
    <phoneticPr fontId="3"/>
  </si>
  <si>
    <t>１　２つ以上（新規就農者にあっては１つ以上）の成果目標を設定し、うち必須目標は１つ以上設定すること（新規就農者は除く）。
２　「参考」の「現状」欄については、直近の決算書類等により記載し、それ以降目標年度までの見込みを記載する。</t>
    <phoneticPr fontId="3"/>
  </si>
  <si>
    <t>　自らが農産物（その過半が当該事業実施地区内で生産されたものに限る。）の加工、直売若しくは契約栽培等の拡大に取り組む、又は事業分野が異なる法人等と契約等により事業の連携関係を構築している。若しくは、事業実施前３年度内に自らが農産物（その過半が自らが生産した農産物に限る。）の輸出に取り組んでいる（他者との連携による取組を含む。）。</t>
    <phoneticPr fontId="3"/>
  </si>
  <si>
    <t>ａ　過去５年以内に融資（機械・施設の整備に必要な資金に限る。）を受けて雇用を拡大している場合</t>
    <rPh sb="2" eb="4">
      <t>カコ</t>
    </rPh>
    <rPh sb="5" eb="8">
      <t>ネンイナイ</t>
    </rPh>
    <rPh sb="9" eb="11">
      <t>ユウシ</t>
    </rPh>
    <rPh sb="12" eb="14">
      <t>キカイ</t>
    </rPh>
    <rPh sb="15" eb="17">
      <t>シセツ</t>
    </rPh>
    <rPh sb="18" eb="20">
      <t>セイビ</t>
    </rPh>
    <rPh sb="21" eb="23">
      <t>ヒツヨウ</t>
    </rPh>
    <rPh sb="24" eb="26">
      <t>シキン</t>
    </rPh>
    <rPh sb="27" eb="28">
      <t>カギ</t>
    </rPh>
    <rPh sb="32" eb="33">
      <t>ウ</t>
    </rPh>
    <rPh sb="35" eb="37">
      <t>コヨウ</t>
    </rPh>
    <rPh sb="38" eb="40">
      <t>カクダイ</t>
    </rPh>
    <rPh sb="44" eb="46">
      <t>バアイ</t>
    </rPh>
    <phoneticPr fontId="3"/>
  </si>
  <si>
    <t>地区平均ポイント
F=D/E</t>
    <rPh sb="0" eb="2">
      <t>チク</t>
    </rPh>
    <rPh sb="2" eb="4">
      <t>ヘイキン</t>
    </rPh>
    <phoneticPr fontId="3"/>
  </si>
  <si>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3"/>
  </si>
  <si>
    <t>地区の成果目標を設定した項目について、人・農地プランの内容（地域の担い手の育成や農地利用集積の方向等）を踏まえた目標設定の考え方及び事後評価の検証方法について具体的に記載すること。</t>
    <phoneticPr fontId="3"/>
  </si>
  <si>
    <t>事業実施前３年度内に事業実施要望地区の中心経営体等の地域の担い手への農地集積の取り組みを進め、３年度前より地域の中心経営体等への農地集積率が１割以上増加している。</t>
    <rPh sb="58" eb="61">
      <t>ケイエイタイ</t>
    </rPh>
    <phoneticPr fontId="3"/>
  </si>
  <si>
    <t>ｂ　農の雇用事業を活用している場合</t>
    <rPh sb="2" eb="3">
      <t>ノウ</t>
    </rPh>
    <rPh sb="4" eb="6">
      <t>コヨウ</t>
    </rPh>
    <rPh sb="6" eb="8">
      <t>ジギョウ</t>
    </rPh>
    <rPh sb="9" eb="11">
      <t>カツヨウ</t>
    </rPh>
    <rPh sb="15" eb="17">
      <t>バアイ</t>
    </rPh>
    <phoneticPr fontId="3"/>
  </si>
  <si>
    <t>平均ポイントに加算するポイント</t>
    <rPh sb="0" eb="2">
      <t>ヘイキン</t>
    </rPh>
    <rPh sb="7" eb="9">
      <t>カサン</t>
    </rPh>
    <phoneticPr fontId="3"/>
  </si>
  <si>
    <t>うち給付金（準備型）研修生数（　名）</t>
    <rPh sb="2" eb="5">
      <t>キュウフキン</t>
    </rPh>
    <rPh sb="6" eb="8">
      <t>ジュンビ</t>
    </rPh>
    <rPh sb="8" eb="9">
      <t>ガタ</t>
    </rPh>
    <rPh sb="10" eb="13">
      <t>ケンシュウセイ</t>
    </rPh>
    <rPh sb="13" eb="14">
      <t>スウ</t>
    </rPh>
    <rPh sb="16" eb="17">
      <t>メイ</t>
    </rPh>
    <phoneticPr fontId="3"/>
  </si>
  <si>
    <t>うち給付金（経営開始型）経営体数（　名）</t>
    <rPh sb="2" eb="5">
      <t>キュウフキン</t>
    </rPh>
    <rPh sb="6" eb="8">
      <t>ケイエイ</t>
    </rPh>
    <rPh sb="8" eb="10">
      <t>カイシ</t>
    </rPh>
    <rPh sb="10" eb="11">
      <t>ガタ</t>
    </rPh>
    <rPh sb="12" eb="15">
      <t>ケイエイタイ</t>
    </rPh>
    <rPh sb="15" eb="16">
      <t>スウ</t>
    </rPh>
    <rPh sb="18" eb="19">
      <t>メイ</t>
    </rPh>
    <phoneticPr fontId="3"/>
  </si>
  <si>
    <t>　Ⅰの「目標未達成となった主な理由等」欄については、経営体の成果目標の項目ごとに主な理由を記入する。
　また、「目標達成に向けた改善措置及び目標達成見込時期等」欄については、これまでの達成状況等の推移を踏まえ、具体的な改善措置の内容、目標達成の見込とその時期について記入する。</t>
    <phoneticPr fontId="3"/>
  </si>
  <si>
    <t>平成２７年度経営体育成支援計画書</t>
    <rPh sb="0" eb="2">
      <t>ヘイセイ</t>
    </rPh>
    <rPh sb="4" eb="6">
      <t>ネンド</t>
    </rPh>
    <rPh sb="6" eb="9">
      <t>ケイエイタイ</t>
    </rPh>
    <rPh sb="9" eb="11">
      <t>イクセイ</t>
    </rPh>
    <rPh sb="11" eb="13">
      <t>シエン</t>
    </rPh>
    <rPh sb="13" eb="16">
      <t>ケイカクショ</t>
    </rPh>
    <phoneticPr fontId="3"/>
  </si>
  <si>
    <t>　（３）（１）及び（２）の農業者の詳細</t>
    <rPh sb="7" eb="8">
      <t>オヨ</t>
    </rPh>
    <rPh sb="13" eb="16">
      <t>ノウギョウシャ</t>
    </rPh>
    <rPh sb="17" eb="19">
      <t>ショウサイ</t>
    </rPh>
    <phoneticPr fontId="3"/>
  </si>
  <si>
    <t>竣工予定
年 月 日</t>
    <rPh sb="0" eb="2">
      <t>シュンコウ</t>
    </rPh>
    <rPh sb="2" eb="4">
      <t>ヨテイ</t>
    </rPh>
    <rPh sb="5" eb="6">
      <t>ネン</t>
    </rPh>
    <rPh sb="7" eb="8">
      <t>ツキ</t>
    </rPh>
    <rPh sb="9" eb="10">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</si>
</sst>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_ ;[Red]\-#,##0\ "/>
    <numFmt numFmtId="177" formatCode="0_);[Red]\(0\)"/>
    <numFmt numFmtId="178" formatCode="0.0%"/>
    <numFmt numFmtId="179" formatCode="#,##0_);[Red]\(#,##0\)"/>
    <numFmt numFmtId="180" formatCode="#,##0_ "/>
    <numFmt numFmtId="181" formatCode="[$-411]ggge&quot;年&quot;m&quot;月&quot;d&quot;日&quot;;@"/>
    <numFmt numFmtId="182" formatCode="0.000%"/>
    <numFmt numFmtId="183" formatCode="0.00_);[Red]\(0.00\)"/>
    <numFmt numFmtId="184" formatCode="#,##0.00&quot;％&quot;_ ;[Red]\-#,##0.00&quot;％&quot;\ "/>
    <numFmt numFmtId="185" formatCode="#,##0&quot;人&quot;;[Red]\-#,##0&quot;人&quot;"/>
    <numFmt numFmtId="186" formatCode="#,##0&quot;点&quot;;[Red]\-#,##0&quot;点&quot;"/>
    <numFmt numFmtId="187" formatCode="0;[Red]0"/>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6"/>
      <name val="ＭＳ 明朝"/>
      <family val="1"/>
      <charset val="128"/>
    </font>
    <font>
      <sz val="6"/>
      <name val="ＭＳ Ｐゴシック"/>
      <family val="2"/>
      <charset val="128"/>
      <scheme val="minor"/>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sz val="10"/>
      <name val="ＭＳ Ｐゴシック"/>
      <family val="3"/>
      <charset val="128"/>
    </font>
    <font>
      <b/>
      <sz val="14"/>
      <name val="ＭＳ Ｐゴシック"/>
      <family val="3"/>
      <charset val="128"/>
    </font>
    <font>
      <sz val="12"/>
      <name val="ＭＳ Ｐゴシック"/>
      <family val="3"/>
      <charset val="128"/>
    </font>
    <font>
      <sz val="10"/>
      <name val="ＭＳ Ｐ明朝"/>
      <family val="1"/>
      <charset val="128"/>
    </font>
    <font>
      <b/>
      <sz val="9"/>
      <name val="ＭＳ Ｐゴシック"/>
      <family val="3"/>
      <charset val="128"/>
    </font>
    <font>
      <sz val="8"/>
      <name val="ＭＳ Ｐ明朝"/>
      <family val="1"/>
      <charset val="128"/>
    </font>
    <font>
      <b/>
      <sz val="10"/>
      <name val="ＭＳ Ｐ明朝"/>
      <family val="1"/>
      <charset val="128"/>
    </font>
    <font>
      <b/>
      <sz val="9"/>
      <name val="ＭＳ Ｐ明朝"/>
      <family val="1"/>
      <charset val="128"/>
    </font>
    <font>
      <sz val="11"/>
      <name val="ＭＳ 明朝"/>
      <family val="1"/>
      <charset val="128"/>
    </font>
    <font>
      <sz val="14"/>
      <name val="ＭＳ Ｐ明朝"/>
      <family val="1"/>
      <charset val="128"/>
    </font>
    <font>
      <b/>
      <sz val="11"/>
      <name val="ＭＳ Ｐ明朝"/>
      <family val="1"/>
      <charset val="128"/>
    </font>
    <font>
      <sz val="16"/>
      <name val="ＭＳ 明朝"/>
      <family val="1"/>
      <charset val="128"/>
    </font>
    <font>
      <sz val="8"/>
      <name val="ＭＳ 明朝"/>
      <family val="1"/>
      <charset val="128"/>
    </font>
    <font>
      <b/>
      <sz val="8"/>
      <name val="ＭＳ 明朝"/>
      <family val="1"/>
      <charset val="128"/>
    </font>
    <font>
      <b/>
      <sz val="9"/>
      <name val="ＭＳ 明朝"/>
      <family val="1"/>
      <charset val="128"/>
    </font>
    <font>
      <b/>
      <sz val="14"/>
      <name val="ＭＳ 明朝"/>
      <family val="1"/>
      <charset val="128"/>
    </font>
    <font>
      <b/>
      <sz val="10"/>
      <name val="ＭＳ Ｐゴシック"/>
      <family val="3"/>
      <charset val="128"/>
    </font>
    <font>
      <sz val="9"/>
      <color indexed="81"/>
      <name val="ＭＳ Ｐゴシック"/>
      <family val="3"/>
      <charset val="128"/>
    </font>
    <font>
      <sz val="9"/>
      <color indexed="10"/>
      <name val="ＭＳ Ｐゴシック"/>
      <family val="3"/>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97">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dashed">
        <color auto="1"/>
      </left>
      <right/>
      <top style="thin">
        <color auto="1"/>
      </top>
      <bottom style="dashed">
        <color auto="1"/>
      </bottom>
      <diagonal/>
    </border>
    <border>
      <left style="dashed">
        <color auto="1"/>
      </left>
      <right/>
      <top style="dashed">
        <color auto="1"/>
      </top>
      <bottom style="thin">
        <color auto="1"/>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dotted">
        <color indexed="64"/>
      </right>
      <top style="thin">
        <color indexed="64"/>
      </top>
      <bottom/>
      <diagonal style="hair">
        <color indexed="64"/>
      </diagonal>
    </border>
    <border diagonalUp="1">
      <left style="thin">
        <color indexed="64"/>
      </left>
      <right style="dotted">
        <color indexed="64"/>
      </right>
      <top/>
      <bottom style="thin">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9">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7" fillId="0" borderId="0"/>
  </cellStyleXfs>
  <cellXfs count="1011">
    <xf numFmtId="0" fontId="0" fillId="0" borderId="0" xfId="0">
      <alignment vertical="center"/>
    </xf>
    <xf numFmtId="0" fontId="8" fillId="2" borderId="0" xfId="0" applyFont="1" applyFill="1">
      <alignment vertical="center"/>
    </xf>
    <xf numFmtId="0" fontId="12" fillId="2" borderId="0" xfId="0" applyFont="1" applyFill="1">
      <alignment vertical="center"/>
    </xf>
    <xf numFmtId="0" fontId="14" fillId="2" borderId="0" xfId="0" applyFont="1" applyFill="1" applyAlignment="1">
      <alignment vertical="center"/>
    </xf>
    <xf numFmtId="0" fontId="12" fillId="2" borderId="0" xfId="0" applyFont="1" applyFill="1" applyAlignment="1">
      <alignment vertical="center"/>
    </xf>
    <xf numFmtId="0" fontId="15" fillId="2" borderId="0" xfId="0" applyFont="1" applyFill="1">
      <alignment vertical="center"/>
    </xf>
    <xf numFmtId="0" fontId="16" fillId="2" borderId="0" xfId="0" applyFont="1" applyFill="1">
      <alignment vertical="center"/>
    </xf>
    <xf numFmtId="0" fontId="10" fillId="2" borderId="0" xfId="0" applyFont="1" applyFill="1">
      <alignment vertical="center"/>
    </xf>
    <xf numFmtId="0" fontId="10" fillId="2" borderId="0" xfId="0" applyFont="1" applyFill="1" applyAlignment="1">
      <alignment vertical="center"/>
    </xf>
    <xf numFmtId="0" fontId="8" fillId="2" borderId="8" xfId="0" applyFont="1" applyFill="1" applyBorder="1" applyAlignment="1">
      <alignment vertical="center"/>
    </xf>
    <xf numFmtId="0" fontId="8" fillId="2" borderId="0" xfId="0" applyFont="1" applyFill="1" applyBorder="1" applyAlignment="1">
      <alignment vertical="center"/>
    </xf>
    <xf numFmtId="177" fontId="8" fillId="2" borderId="0" xfId="0" applyNumberFormat="1" applyFont="1" applyFill="1">
      <alignment vertical="center"/>
    </xf>
    <xf numFmtId="0" fontId="8" fillId="2" borderId="0" xfId="0" applyFont="1" applyFill="1" applyAlignment="1">
      <alignment horizontal="right" vertical="center"/>
    </xf>
    <xf numFmtId="0" fontId="17" fillId="2" borderId="6" xfId="0" applyFont="1" applyFill="1" applyBorder="1" applyAlignment="1">
      <alignment vertical="center"/>
    </xf>
    <xf numFmtId="0" fontId="17" fillId="2" borderId="10" xfId="0" applyFont="1" applyFill="1" applyBorder="1" applyAlignment="1">
      <alignment vertical="center"/>
    </xf>
    <xf numFmtId="0" fontId="17" fillId="2" borderId="5" xfId="0" applyFont="1" applyFill="1" applyBorder="1" applyAlignment="1">
      <alignment vertical="center" shrinkToFit="1"/>
    </xf>
    <xf numFmtId="0" fontId="17" fillId="2" borderId="26" xfId="0" applyFont="1" applyFill="1" applyBorder="1" applyAlignment="1">
      <alignment vertical="center"/>
    </xf>
    <xf numFmtId="179" fontId="8" fillId="2" borderId="0" xfId="0" applyNumberFormat="1" applyFont="1" applyFill="1" applyBorder="1" applyAlignment="1">
      <alignment horizontal="center" vertical="center"/>
    </xf>
    <xf numFmtId="180" fontId="8" fillId="2" borderId="0" xfId="0" applyNumberFormat="1" applyFont="1" applyFill="1" applyBorder="1" applyAlignment="1">
      <alignment horizontal="center" vertical="center"/>
    </xf>
    <xf numFmtId="0" fontId="18" fillId="2" borderId="0" xfId="0" applyFont="1" applyFill="1">
      <alignment vertical="center"/>
    </xf>
    <xf numFmtId="0" fontId="19" fillId="2" borderId="0" xfId="0" applyFont="1" applyFill="1">
      <alignment vertical="center"/>
    </xf>
    <xf numFmtId="0" fontId="8" fillId="2" borderId="1" xfId="0" applyFont="1" applyFill="1" applyBorder="1" applyAlignment="1">
      <alignment vertical="center"/>
    </xf>
    <xf numFmtId="0" fontId="8" fillId="2" borderId="0" xfId="0" applyFont="1" applyFill="1" applyBorder="1" applyAlignment="1">
      <alignment horizontal="left" vertical="center" indent="1"/>
    </xf>
    <xf numFmtId="0" fontId="10" fillId="2" borderId="0" xfId="0" applyFont="1" applyFill="1" applyAlignment="1">
      <alignment horizontal="right" vertical="center"/>
    </xf>
    <xf numFmtId="0" fontId="0" fillId="2" borderId="0" xfId="0" applyFont="1" applyFill="1">
      <alignment vertical="center"/>
    </xf>
    <xf numFmtId="0" fontId="20" fillId="2" borderId="0" xfId="0" applyFont="1" applyFill="1">
      <alignment vertical="center"/>
    </xf>
    <xf numFmtId="0" fontId="10" fillId="2" borderId="0" xfId="0" applyFont="1" applyFill="1" applyBorder="1">
      <alignment vertical="center"/>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xf>
    <xf numFmtId="0" fontId="20" fillId="2" borderId="0" xfId="0" applyFont="1" applyFill="1" applyBorder="1">
      <alignment vertical="center"/>
    </xf>
    <xf numFmtId="0" fontId="9" fillId="2" borderId="0" xfId="0" applyFont="1" applyFill="1">
      <alignment vertical="center"/>
    </xf>
    <xf numFmtId="0" fontId="0" fillId="2" borderId="2" xfId="0" applyFont="1" applyFill="1" applyBorder="1">
      <alignment vertical="center"/>
    </xf>
    <xf numFmtId="0" fontId="10" fillId="2" borderId="2" xfId="0" applyFont="1" applyFill="1" applyBorder="1">
      <alignment vertical="center"/>
    </xf>
    <xf numFmtId="0" fontId="11" fillId="2" borderId="0" xfId="0" applyFont="1" applyFill="1">
      <alignment vertical="center"/>
    </xf>
    <xf numFmtId="0" fontId="8" fillId="2" borderId="0" xfId="0" applyFont="1" applyFill="1" applyBorder="1">
      <alignment vertical="center"/>
    </xf>
    <xf numFmtId="0" fontId="10" fillId="2" borderId="0" xfId="0" applyFont="1" applyFill="1" applyBorder="1" applyAlignment="1">
      <alignment vertical="center" shrinkToFit="1"/>
    </xf>
    <xf numFmtId="181" fontId="8" fillId="2" borderId="1" xfId="0" applyNumberFormat="1" applyFont="1" applyFill="1" applyBorder="1" applyAlignment="1">
      <alignment vertical="center"/>
    </xf>
    <xf numFmtId="181" fontId="8" fillId="2" borderId="5" xfId="0" applyNumberFormat="1" applyFont="1" applyFill="1" applyBorder="1" applyAlignment="1">
      <alignment vertical="center"/>
    </xf>
    <xf numFmtId="181" fontId="8" fillId="2" borderId="2" xfId="0" applyNumberFormat="1" applyFont="1" applyFill="1" applyBorder="1" applyAlignment="1">
      <alignment vertical="center"/>
    </xf>
    <xf numFmtId="181" fontId="8" fillId="2" borderId="3" xfId="0" applyNumberFormat="1" applyFont="1" applyFill="1" applyBorder="1" applyAlignment="1">
      <alignment vertical="center"/>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 xfId="0" applyFont="1" applyFill="1" applyBorder="1">
      <alignment vertical="center"/>
    </xf>
    <xf numFmtId="0" fontId="13"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6" xfId="0" applyFont="1" applyFill="1" applyBorder="1" applyAlignment="1">
      <alignment vertical="center"/>
    </xf>
    <xf numFmtId="0" fontId="8" fillId="2" borderId="6" xfId="0" applyFont="1" applyFill="1" applyBorder="1" applyAlignment="1">
      <alignment horizontal="center" vertical="center"/>
    </xf>
    <xf numFmtId="0" fontId="8" fillId="2" borderId="6" xfId="0" applyFont="1" applyFill="1" applyBorder="1" applyAlignment="1">
      <alignment horizontal="center" vertical="top" wrapText="1"/>
    </xf>
    <xf numFmtId="0" fontId="22" fillId="2" borderId="0" xfId="0" applyFont="1" applyFill="1">
      <alignment vertical="center"/>
    </xf>
    <xf numFmtId="0" fontId="11" fillId="2" borderId="0" xfId="0" applyFont="1" applyFill="1" applyBorder="1" applyAlignment="1">
      <alignment vertical="center"/>
    </xf>
    <xf numFmtId="0" fontId="15" fillId="2" borderId="8" xfId="0" applyFont="1" applyFill="1" applyBorder="1">
      <alignment vertical="center"/>
    </xf>
    <xf numFmtId="0" fontId="15" fillId="2" borderId="0" xfId="0" applyFont="1" applyFill="1" applyBorder="1">
      <alignment vertical="center"/>
    </xf>
    <xf numFmtId="0" fontId="15" fillId="2" borderId="4" xfId="0" applyFont="1" applyFill="1" applyBorder="1">
      <alignment vertical="center"/>
    </xf>
    <xf numFmtId="0" fontId="15" fillId="2" borderId="9" xfId="0" applyFont="1" applyFill="1" applyBorder="1">
      <alignment vertical="center"/>
    </xf>
    <xf numFmtId="0" fontId="15" fillId="2" borderId="1" xfId="0" applyFont="1" applyFill="1" applyBorder="1">
      <alignment vertical="center"/>
    </xf>
    <xf numFmtId="0" fontId="15" fillId="2" borderId="5" xfId="0" applyFont="1" applyFill="1" applyBorder="1">
      <alignment vertical="center"/>
    </xf>
    <xf numFmtId="0" fontId="15" fillId="2" borderId="7" xfId="0" applyFont="1" applyFill="1" applyBorder="1">
      <alignment vertical="center"/>
    </xf>
    <xf numFmtId="0" fontId="15" fillId="2" borderId="2" xfId="0" applyFont="1" applyFill="1" applyBorder="1">
      <alignment vertical="center"/>
    </xf>
    <xf numFmtId="0" fontId="15" fillId="2" borderId="3" xfId="0" applyFont="1" applyFill="1" applyBorder="1">
      <alignment vertical="center"/>
    </xf>
    <xf numFmtId="0" fontId="10" fillId="2" borderId="0" xfId="3" applyFont="1" applyFill="1">
      <alignment vertical="center"/>
    </xf>
    <xf numFmtId="0" fontId="10" fillId="2" borderId="0" xfId="3" applyFont="1" applyFill="1" applyAlignment="1">
      <alignment horizontal="center" vertical="center"/>
    </xf>
    <xf numFmtId="0" fontId="23" fillId="2" borderId="0" xfId="3" applyFont="1" applyFill="1" applyAlignment="1">
      <alignment vertical="center"/>
    </xf>
    <xf numFmtId="0" fontId="9" fillId="2" borderId="6" xfId="3" applyFont="1" applyFill="1" applyBorder="1" applyAlignment="1">
      <alignment vertical="center" wrapText="1"/>
    </xf>
    <xf numFmtId="0" fontId="9" fillId="2" borderId="23" xfId="3" applyFont="1" applyFill="1" applyBorder="1" applyAlignment="1">
      <alignment horizontal="center" vertical="center"/>
    </xf>
    <xf numFmtId="0" fontId="9" fillId="2" borderId="6" xfId="3" applyFont="1" applyFill="1" applyBorder="1" applyAlignment="1">
      <alignment horizontal="center" vertical="center"/>
    </xf>
    <xf numFmtId="0" fontId="24" fillId="2" borderId="8" xfId="3" applyFont="1" applyFill="1" applyBorder="1" applyAlignment="1">
      <alignment horizontal="center" vertical="center" wrapText="1"/>
    </xf>
    <xf numFmtId="0" fontId="24" fillId="2" borderId="6" xfId="3" applyFont="1" applyFill="1" applyBorder="1">
      <alignment vertical="center"/>
    </xf>
    <xf numFmtId="0" fontId="26" fillId="2" borderId="33" xfId="3" applyFont="1" applyFill="1" applyBorder="1" applyAlignment="1">
      <alignment vertical="top" wrapText="1"/>
    </xf>
    <xf numFmtId="0" fontId="24" fillId="2" borderId="1"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9" fillId="2" borderId="11" xfId="3" applyFont="1" applyFill="1" applyBorder="1" applyAlignment="1">
      <alignment horizontal="center" vertical="center" shrinkToFit="1"/>
    </xf>
    <xf numFmtId="0" fontId="9" fillId="2" borderId="11" xfId="3" applyFont="1" applyFill="1" applyBorder="1" applyAlignment="1">
      <alignment horizontal="center" vertical="center" textRotation="255"/>
    </xf>
    <xf numFmtId="0" fontId="9" fillId="2" borderId="3" xfId="3" applyFont="1" applyFill="1" applyBorder="1" applyAlignment="1">
      <alignment horizontal="center" vertical="top" wrapText="1"/>
    </xf>
    <xf numFmtId="0" fontId="24" fillId="2" borderId="7" xfId="3"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2"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20" fillId="2" borderId="1" xfId="5" applyFont="1" applyFill="1" applyBorder="1" applyAlignment="1">
      <alignment vertical="center"/>
    </xf>
    <xf numFmtId="0" fontId="20" fillId="2" borderId="0" xfId="5" applyFont="1" applyFill="1" applyAlignment="1">
      <alignment vertical="center"/>
    </xf>
    <xf numFmtId="0" fontId="20" fillId="2" borderId="0" xfId="3" applyFont="1" applyFill="1" applyAlignment="1">
      <alignment vertical="center"/>
    </xf>
    <xf numFmtId="0" fontId="27" fillId="2" borderId="0" xfId="3" applyFont="1" applyFill="1">
      <alignment vertical="center"/>
    </xf>
    <xf numFmtId="0" fontId="9" fillId="2" borderId="0" xfId="3" applyFont="1" applyFill="1">
      <alignment vertical="center"/>
    </xf>
    <xf numFmtId="0" fontId="9" fillId="2" borderId="0" xfId="3" applyFont="1" applyFill="1" applyAlignment="1">
      <alignment horizontal="center" vertical="center"/>
    </xf>
    <xf numFmtId="0" fontId="26" fillId="2" borderId="0" xfId="3" applyFont="1" applyFill="1" applyBorder="1">
      <alignment vertical="center"/>
    </xf>
    <xf numFmtId="0" fontId="26" fillId="2" borderId="0" xfId="3" applyFont="1" applyFill="1">
      <alignment vertical="center"/>
    </xf>
    <xf numFmtId="0" fontId="26" fillId="2" borderId="0" xfId="3" applyFont="1" applyFill="1" applyBorder="1" applyAlignment="1">
      <alignment vertical="center"/>
    </xf>
    <xf numFmtId="0" fontId="26" fillId="2" borderId="0" xfId="3" applyFont="1" applyFill="1" applyBorder="1" applyAlignment="1">
      <alignment horizontal="left" vertical="center"/>
    </xf>
    <xf numFmtId="0" fontId="16" fillId="2" borderId="0" xfId="3" applyFont="1" applyFill="1">
      <alignment vertical="center"/>
    </xf>
    <xf numFmtId="0" fontId="9" fillId="2" borderId="0" xfId="3" applyFont="1" applyFill="1" applyBorder="1" applyAlignment="1">
      <alignment horizontal="center" vertical="center"/>
    </xf>
    <xf numFmtId="0" fontId="9" fillId="2" borderId="0" xfId="3" applyFont="1" applyFill="1" applyBorder="1" applyAlignment="1">
      <alignment vertical="center"/>
    </xf>
    <xf numFmtId="0" fontId="9" fillId="2" borderId="0" xfId="3" applyFont="1" applyFill="1" applyBorder="1">
      <alignment vertical="center"/>
    </xf>
    <xf numFmtId="0" fontId="9" fillId="2" borderId="15" xfId="3" applyFont="1" applyFill="1" applyBorder="1" applyAlignment="1">
      <alignment vertical="center"/>
    </xf>
    <xf numFmtId="0" fontId="9" fillId="2" borderId="15" xfId="3" applyFont="1" applyFill="1" applyBorder="1" applyAlignment="1">
      <alignment horizontal="left" vertical="center"/>
    </xf>
    <xf numFmtId="0" fontId="9" fillId="2" borderId="0" xfId="3" applyFont="1" applyFill="1" applyBorder="1" applyAlignment="1">
      <alignment horizontal="left" vertical="center"/>
    </xf>
    <xf numFmtId="0" fontId="9" fillId="2" borderId="15" xfId="3" applyFont="1" applyFill="1" applyBorder="1" applyAlignment="1">
      <alignment horizontal="left" vertical="center" shrinkToFit="1"/>
    </xf>
    <xf numFmtId="0" fontId="9" fillId="2" borderId="15" xfId="3" applyFont="1" applyFill="1" applyBorder="1">
      <alignment vertical="center"/>
    </xf>
    <xf numFmtId="177" fontId="10" fillId="2" borderId="0" xfId="0" applyNumberFormat="1" applyFont="1" applyFill="1">
      <alignment vertical="center"/>
    </xf>
    <xf numFmtId="0" fontId="28" fillId="2" borderId="0" xfId="0" applyFont="1" applyFill="1">
      <alignment vertical="center"/>
    </xf>
    <xf numFmtId="0" fontId="5" fillId="2" borderId="0" xfId="0" applyFont="1" applyFill="1">
      <alignment vertical="center"/>
    </xf>
    <xf numFmtId="0" fontId="9" fillId="2" borderId="0" xfId="0" applyFont="1" applyFill="1" applyBorder="1">
      <alignment vertical="center"/>
    </xf>
    <xf numFmtId="0" fontId="9" fillId="2" borderId="15" xfId="0" applyFont="1" applyFill="1" applyBorder="1">
      <alignment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0" fillId="2" borderId="0" xfId="0" applyFont="1" applyFill="1" applyBorder="1" applyAlignment="1">
      <alignment vertical="center"/>
    </xf>
    <xf numFmtId="0" fontId="9" fillId="2" borderId="23" xfId="0" applyFont="1" applyFill="1" applyBorder="1">
      <alignment vertical="center"/>
    </xf>
    <xf numFmtId="0" fontId="9" fillId="2" borderId="0" xfId="3" applyFont="1" applyFill="1" applyAlignment="1">
      <alignment vertical="center" shrinkToFit="1"/>
    </xf>
    <xf numFmtId="0" fontId="9" fillId="2" borderId="0" xfId="3" applyFont="1" applyFill="1" applyAlignment="1">
      <alignment horizontal="center" vertical="center" shrinkToFit="1"/>
    </xf>
    <xf numFmtId="0" fontId="20" fillId="2" borderId="0" xfId="3" applyFont="1" applyFill="1">
      <alignment vertical="center"/>
    </xf>
    <xf numFmtId="38" fontId="9" fillId="2" borderId="0" xfId="4" applyFont="1" applyFill="1">
      <alignment vertical="center"/>
    </xf>
    <xf numFmtId="0" fontId="20" fillId="2" borderId="11" xfId="3" applyFont="1" applyFill="1" applyBorder="1" applyAlignment="1">
      <alignment vertical="center"/>
    </xf>
    <xf numFmtId="0" fontId="9" fillId="2" borderId="7" xfId="3" applyFont="1" applyFill="1" applyBorder="1" applyAlignment="1">
      <alignment horizontal="center" vertical="center" textRotation="255"/>
    </xf>
    <xf numFmtId="0" fontId="20" fillId="2" borderId="15" xfId="3" applyFont="1" applyFill="1" applyBorder="1">
      <alignment vertical="center"/>
    </xf>
    <xf numFmtId="0" fontId="9" fillId="3" borderId="7" xfId="3" applyFont="1" applyFill="1" applyBorder="1" applyAlignment="1">
      <alignment horizontal="center" vertical="center"/>
    </xf>
    <xf numFmtId="0" fontId="9" fillId="3" borderId="11" xfId="3" applyFont="1" applyFill="1" applyBorder="1" applyAlignment="1">
      <alignment horizontal="center" vertical="center" shrinkToFit="1"/>
    </xf>
    <xf numFmtId="0" fontId="9" fillId="2" borderId="11" xfId="3" applyFont="1" applyFill="1" applyBorder="1">
      <alignment vertical="center"/>
    </xf>
    <xf numFmtId="0" fontId="9" fillId="3" borderId="11" xfId="3" applyFont="1" applyFill="1" applyBorder="1" applyAlignment="1">
      <alignment horizontal="center" vertical="center"/>
    </xf>
    <xf numFmtId="0" fontId="9" fillId="2" borderId="3" xfId="3" applyFont="1" applyFill="1" applyBorder="1">
      <alignment vertical="center"/>
    </xf>
    <xf numFmtId="38" fontId="9" fillId="3" borderId="11" xfId="4" applyFont="1" applyFill="1" applyBorder="1">
      <alignment vertical="center"/>
    </xf>
    <xf numFmtId="38" fontId="9" fillId="2" borderId="11" xfId="4" applyFont="1" applyFill="1" applyBorder="1">
      <alignment vertical="center"/>
    </xf>
    <xf numFmtId="178" fontId="9" fillId="3" borderId="11" xfId="6" applyNumberFormat="1" applyFont="1" applyFill="1" applyBorder="1" applyAlignment="1">
      <alignment horizontal="center" vertical="center"/>
    </xf>
    <xf numFmtId="38" fontId="9" fillId="3" borderId="2" xfId="4" applyFont="1" applyFill="1" applyBorder="1">
      <alignment vertical="center"/>
    </xf>
    <xf numFmtId="38" fontId="9" fillId="2" borderId="13" xfId="4" applyFont="1" applyFill="1" applyBorder="1">
      <alignment vertical="center"/>
    </xf>
    <xf numFmtId="0" fontId="20" fillId="2" borderId="23" xfId="3" applyFont="1" applyFill="1" applyBorder="1">
      <alignment vertical="center"/>
    </xf>
    <xf numFmtId="0" fontId="9" fillId="3" borderId="15" xfId="3" applyFont="1" applyFill="1" applyBorder="1" applyAlignment="1">
      <alignment horizontal="center" vertical="center" shrinkToFit="1"/>
    </xf>
    <xf numFmtId="0" fontId="9" fillId="3" borderId="15" xfId="3" applyFont="1" applyFill="1" applyBorder="1" applyAlignment="1">
      <alignment horizontal="center" vertical="center"/>
    </xf>
    <xf numFmtId="0" fontId="9" fillId="2" borderId="10" xfId="3" applyFont="1" applyFill="1" applyBorder="1">
      <alignment vertical="center"/>
    </xf>
    <xf numFmtId="38" fontId="9" fillId="3" borderId="6" xfId="4" applyFont="1" applyFill="1" applyBorder="1">
      <alignment vertical="center"/>
    </xf>
    <xf numFmtId="38" fontId="9" fillId="2" borderId="47" xfId="4" applyFont="1" applyFill="1" applyBorder="1">
      <alignment vertical="center"/>
    </xf>
    <xf numFmtId="0" fontId="9" fillId="2" borderId="10" xfId="3" applyFont="1" applyFill="1" applyBorder="1" applyAlignment="1">
      <alignment vertical="center" shrinkToFit="1"/>
    </xf>
    <xf numFmtId="0" fontId="9" fillId="3" borderId="22" xfId="3" applyFont="1" applyFill="1" applyBorder="1" applyAlignment="1">
      <alignment horizontal="center" vertical="center" shrinkToFit="1"/>
    </xf>
    <xf numFmtId="0" fontId="9" fillId="2" borderId="22" xfId="3" applyFont="1" applyFill="1" applyBorder="1">
      <alignment vertical="center"/>
    </xf>
    <xf numFmtId="0" fontId="9" fillId="3" borderId="22" xfId="3" applyFont="1" applyFill="1" applyBorder="1" applyAlignment="1">
      <alignment horizontal="center" vertical="center"/>
    </xf>
    <xf numFmtId="38" fontId="9" fillId="3" borderId="15" xfId="4" applyFont="1" applyFill="1" applyBorder="1">
      <alignment vertical="center"/>
    </xf>
    <xf numFmtId="38" fontId="9" fillId="2" borderId="15" xfId="4" applyFont="1" applyFill="1" applyBorder="1">
      <alignment vertical="center"/>
    </xf>
    <xf numFmtId="178" fontId="9" fillId="3" borderId="15" xfId="6" applyNumberFormat="1" applyFont="1" applyFill="1" applyBorder="1" applyAlignment="1">
      <alignment horizontal="center" vertical="center"/>
    </xf>
    <xf numFmtId="38" fontId="9" fillId="3" borderId="1" xfId="4" applyFont="1" applyFill="1" applyBorder="1">
      <alignment vertical="center"/>
    </xf>
    <xf numFmtId="38" fontId="9" fillId="2" borderId="12" xfId="4" applyFont="1" applyFill="1" applyBorder="1">
      <alignment vertical="center"/>
    </xf>
    <xf numFmtId="0" fontId="9" fillId="2" borderId="15" xfId="3" applyFont="1" applyFill="1" applyBorder="1" applyAlignment="1">
      <alignment horizontal="center" vertical="center" shrinkToFit="1"/>
    </xf>
    <xf numFmtId="38" fontId="9" fillId="3" borderId="23" xfId="4" applyFont="1" applyFill="1" applyBorder="1">
      <alignment vertical="center"/>
    </xf>
    <xf numFmtId="0" fontId="9" fillId="2" borderId="0" xfId="3" applyFont="1" applyFill="1" applyBorder="1" applyAlignment="1">
      <alignment horizontal="center" vertical="center" shrinkToFit="1"/>
    </xf>
    <xf numFmtId="0" fontId="15" fillId="2" borderId="6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1" xfId="0" applyFont="1" applyFill="1" applyBorder="1" applyAlignment="1">
      <alignment vertical="center"/>
    </xf>
    <xf numFmtId="0" fontId="8" fillId="2" borderId="0"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pplyAlignment="1">
      <alignment horizontal="center" vertical="center"/>
    </xf>
    <xf numFmtId="0" fontId="8" fillId="2" borderId="1" xfId="0" applyFont="1" applyFill="1" applyBorder="1" applyAlignment="1">
      <alignment vertical="center"/>
    </xf>
    <xf numFmtId="0" fontId="8" fillId="2" borderId="4" xfId="0" applyFont="1" applyFill="1" applyBorder="1" applyAlignment="1">
      <alignment vertical="center"/>
    </xf>
    <xf numFmtId="0" fontId="16" fillId="2" borderId="0" xfId="0" applyFont="1" applyFill="1" applyAlignment="1">
      <alignment vertical="center"/>
    </xf>
    <xf numFmtId="0" fontId="14" fillId="2" borderId="0" xfId="0" applyFont="1" applyFill="1">
      <alignment vertical="center"/>
    </xf>
    <xf numFmtId="0" fontId="26" fillId="2" borderId="15" xfId="3" applyFont="1" applyFill="1" applyBorder="1" applyAlignment="1">
      <alignment horizontal="center" vertical="center"/>
    </xf>
    <xf numFmtId="0" fontId="8" fillId="0" borderId="0" xfId="0" applyFont="1" applyFill="1">
      <alignment vertical="center"/>
    </xf>
    <xf numFmtId="0" fontId="12" fillId="0" borderId="0" xfId="0" applyFont="1" applyFill="1">
      <alignment vertical="center"/>
    </xf>
    <xf numFmtId="0" fontId="15" fillId="0" borderId="0" xfId="0" applyFont="1" applyFill="1">
      <alignment vertical="center"/>
    </xf>
    <xf numFmtId="0" fontId="10" fillId="0" borderId="0" xfId="0" applyFont="1" applyFill="1">
      <alignment vertical="center"/>
    </xf>
    <xf numFmtId="0" fontId="0" fillId="0" borderId="0" xfId="0" applyFont="1" applyFill="1">
      <alignment vertical="center"/>
    </xf>
    <xf numFmtId="0" fontId="11" fillId="0" borderId="0" xfId="0" applyFont="1" applyFill="1">
      <alignment vertical="center"/>
    </xf>
    <xf numFmtId="0" fontId="9" fillId="0" borderId="0" xfId="3" applyFont="1" applyFill="1" applyAlignment="1">
      <alignment vertical="center"/>
    </xf>
    <xf numFmtId="0" fontId="9" fillId="0" borderId="0" xfId="3" applyFont="1" applyFill="1">
      <alignment vertical="center"/>
    </xf>
    <xf numFmtId="0" fontId="9" fillId="0" borderId="0" xfId="3" applyFont="1" applyFill="1" applyAlignment="1">
      <alignment horizontal="center" vertical="center"/>
    </xf>
    <xf numFmtId="0" fontId="9" fillId="0" borderId="0" xfId="3" applyFont="1" applyFill="1" applyAlignment="1">
      <alignment vertical="center" shrinkToFit="1"/>
    </xf>
    <xf numFmtId="0" fontId="9" fillId="0" borderId="0" xfId="3" applyFont="1" applyFill="1" applyAlignment="1">
      <alignment horizontal="center" vertical="center" shrinkToFit="1"/>
    </xf>
    <xf numFmtId="0" fontId="20" fillId="0" borderId="0" xfId="3" applyFont="1" applyFill="1">
      <alignment vertical="center"/>
    </xf>
    <xf numFmtId="0" fontId="9" fillId="0" borderId="15" xfId="3" applyFont="1" applyFill="1" applyBorder="1" applyAlignment="1">
      <alignment horizontal="center" vertical="center"/>
    </xf>
    <xf numFmtId="0" fontId="9" fillId="0" borderId="15" xfId="3" applyFont="1" applyFill="1" applyBorder="1" applyAlignment="1">
      <alignment horizontal="center" vertical="center" shrinkToFit="1"/>
    </xf>
    <xf numFmtId="0" fontId="9" fillId="0" borderId="15" xfId="3" applyFont="1" applyFill="1" applyBorder="1">
      <alignment vertical="center"/>
    </xf>
    <xf numFmtId="0" fontId="9" fillId="0" borderId="10" xfId="3" applyFont="1" applyFill="1" applyBorder="1">
      <alignment vertical="center"/>
    </xf>
    <xf numFmtId="0" fontId="8" fillId="2" borderId="0" xfId="0" applyFont="1" applyFill="1" applyBorder="1" applyAlignment="1">
      <alignment vertical="top" wrapText="1"/>
    </xf>
    <xf numFmtId="0" fontId="20" fillId="2" borderId="0" xfId="5" applyFont="1" applyFill="1" applyBorder="1" applyAlignment="1">
      <alignment vertical="center"/>
    </xf>
    <xf numFmtId="0" fontId="10" fillId="0" borderId="11" xfId="3" applyFont="1" applyBorder="1" applyAlignment="1" applyProtection="1">
      <alignment horizontal="center" vertical="center"/>
      <protection locked="0"/>
    </xf>
    <xf numFmtId="0" fontId="9" fillId="0" borderId="11" xfId="3" applyFont="1" applyFill="1" applyBorder="1" applyAlignment="1">
      <alignment horizontal="center" vertical="center" shrinkToFit="1"/>
    </xf>
    <xf numFmtId="0" fontId="9" fillId="0" borderId="22" xfId="3" applyFont="1" applyFill="1" applyBorder="1" applyAlignment="1">
      <alignment horizontal="center" vertical="center" shrinkToFit="1"/>
    </xf>
    <xf numFmtId="176" fontId="8" fillId="2" borderId="33" xfId="2" applyNumberFormat="1" applyFont="1" applyFill="1" applyBorder="1" applyAlignment="1">
      <alignment vertical="center" wrapText="1"/>
    </xf>
    <xf numFmtId="176" fontId="8" fillId="2" borderId="11" xfId="2" applyNumberFormat="1" applyFont="1" applyFill="1" applyBorder="1" applyAlignment="1">
      <alignment vertical="center" wrapText="1"/>
    </xf>
    <xf numFmtId="0" fontId="9" fillId="2" borderId="15" xfId="3" applyFont="1" applyFill="1" applyBorder="1" applyAlignment="1">
      <alignment horizontal="center" vertical="center"/>
    </xf>
    <xf numFmtId="0" fontId="9" fillId="2" borderId="15" xfId="0" applyFont="1" applyFill="1" applyBorder="1" applyAlignment="1">
      <alignment horizontal="center" vertical="center"/>
    </xf>
    <xf numFmtId="0" fontId="9" fillId="2" borderId="0" xfId="0" applyFont="1" applyFill="1" applyBorder="1" applyAlignment="1">
      <alignment vertical="center"/>
    </xf>
    <xf numFmtId="0" fontId="9" fillId="2" borderId="33" xfId="3" applyFont="1" applyFill="1" applyBorder="1" applyAlignment="1">
      <alignment horizontal="center" vertical="top" shrinkToFit="1"/>
    </xf>
    <xf numFmtId="0" fontId="9" fillId="2" borderId="15" xfId="3" applyFont="1" applyFill="1" applyBorder="1" applyAlignment="1">
      <alignment vertical="center" wrapText="1"/>
    </xf>
    <xf numFmtId="0" fontId="0" fillId="2" borderId="0" xfId="0" applyFont="1" applyFill="1" applyAlignment="1">
      <alignment horizontal="left" vertical="top" wrapText="1"/>
    </xf>
    <xf numFmtId="0" fontId="8" fillId="2" borderId="33" xfId="0" applyFont="1" applyFill="1" applyBorder="1" applyAlignment="1">
      <alignment vertical="center" wrapText="1"/>
    </xf>
    <xf numFmtId="0" fontId="0" fillId="0" borderId="0" xfId="0" applyFont="1" applyAlignment="1">
      <alignment vertical="top" wrapText="1"/>
    </xf>
    <xf numFmtId="0" fontId="0" fillId="2" borderId="0" xfId="0" applyFont="1" applyFill="1" applyAlignment="1">
      <alignment vertical="top" wrapText="1"/>
    </xf>
    <xf numFmtId="0" fontId="9" fillId="2" borderId="0" xfId="0" applyFont="1" applyFill="1" applyAlignment="1">
      <alignment vertical="center"/>
    </xf>
    <xf numFmtId="0" fontId="9" fillId="2" borderId="0" xfId="0" quotePrefix="1" applyFont="1" applyFill="1" applyBorder="1" applyAlignment="1">
      <alignment horizontal="center" vertical="center" wrapText="1"/>
    </xf>
    <xf numFmtId="0" fontId="9" fillId="2" borderId="0" xfId="0" quotePrefix="1" applyFont="1" applyFill="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8" fillId="2" borderId="6" xfId="0" applyFont="1" applyFill="1" applyBorder="1" applyAlignment="1">
      <alignment vertical="center"/>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177" fontId="8" fillId="3" borderId="8" xfId="2" applyNumberFormat="1" applyFont="1" applyFill="1" applyBorder="1" applyAlignment="1">
      <alignment horizontal="center" vertical="center"/>
    </xf>
    <xf numFmtId="177" fontId="8" fillId="3" borderId="0" xfId="2" applyNumberFormat="1" applyFont="1" applyFill="1" applyBorder="1" applyAlignment="1">
      <alignment horizontal="center" vertical="center"/>
    </xf>
    <xf numFmtId="177" fontId="8" fillId="3" borderId="4" xfId="2" applyNumberFormat="1" applyFont="1" applyFill="1" applyBorder="1" applyAlignment="1">
      <alignment horizontal="center" vertical="center"/>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176" fontId="8" fillId="2" borderId="8" xfId="2" applyNumberFormat="1" applyFont="1" applyFill="1" applyBorder="1" applyAlignment="1">
      <alignment vertical="center"/>
    </xf>
    <xf numFmtId="176" fontId="8" fillId="2" borderId="0" xfId="2" applyNumberFormat="1" applyFont="1" applyFill="1" applyBorder="1" applyAlignment="1">
      <alignment vertical="center"/>
    </xf>
    <xf numFmtId="176" fontId="8" fillId="2" borderId="4" xfId="2" applyNumberFormat="1" applyFont="1" applyFill="1" applyBorder="1" applyAlignment="1">
      <alignment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8" fillId="2" borderId="1" xfId="0" applyFont="1" applyFill="1" applyBorder="1" applyAlignment="1">
      <alignment vertical="top"/>
    </xf>
    <xf numFmtId="0" fontId="8" fillId="2" borderId="0" xfId="0" applyFont="1" applyFill="1" applyBorder="1" applyAlignment="1">
      <alignment vertical="top"/>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2" xfId="0" applyFont="1" applyFill="1" applyBorder="1" applyAlignment="1">
      <alignment vertical="center"/>
    </xf>
    <xf numFmtId="0" fontId="8" fillId="2" borderId="0" xfId="0" applyFont="1" applyFill="1" applyBorder="1" applyAlignment="1" applyProtection="1">
      <alignment horizontal="center" vertical="center"/>
      <protection locked="0"/>
    </xf>
    <xf numFmtId="0" fontId="8" fillId="2" borderId="9" xfId="0" applyFont="1" applyFill="1" applyBorder="1" applyAlignment="1">
      <alignment vertical="center"/>
    </xf>
    <xf numFmtId="0" fontId="8" fillId="2" borderId="3" xfId="0" applyFont="1" applyFill="1" applyBorder="1" applyAlignment="1">
      <alignment vertical="center"/>
    </xf>
    <xf numFmtId="0" fontId="8" fillId="2" borderId="0" xfId="0" quotePrefix="1" applyFont="1" applyFill="1" applyBorder="1" applyAlignment="1">
      <alignment vertical="center" wrapText="1"/>
    </xf>
    <xf numFmtId="0" fontId="8" fillId="2" borderId="0" xfId="0" applyFont="1" applyFill="1" applyBorder="1" applyAlignment="1">
      <alignment horizontal="left" vertical="center" wrapText="1"/>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8"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20" fillId="2" borderId="0" xfId="3" applyFont="1" applyFill="1" applyAlignment="1">
      <alignment vertical="center" wrapText="1"/>
    </xf>
    <xf numFmtId="0" fontId="9" fillId="2" borderId="22" xfId="3" applyFont="1" applyFill="1" applyBorder="1" applyAlignment="1">
      <alignment horizontal="center" vertical="center"/>
    </xf>
    <xf numFmtId="0" fontId="24" fillId="2" borderId="22" xfId="3" applyFont="1" applyFill="1" applyBorder="1" applyAlignment="1">
      <alignment horizontal="center" vertical="center" wrapText="1"/>
    </xf>
    <xf numFmtId="0" fontId="9" fillId="2" borderId="22" xfId="3" applyFont="1" applyFill="1" applyBorder="1" applyAlignment="1">
      <alignment horizontal="center" wrapText="1"/>
    </xf>
    <xf numFmtId="0" fontId="9" fillId="3" borderId="23" xfId="3" applyFont="1" applyFill="1" applyBorder="1" applyAlignment="1">
      <alignment horizontal="center" vertical="center"/>
    </xf>
    <xf numFmtId="0" fontId="9" fillId="2" borderId="22" xfId="3" applyFont="1" applyFill="1" applyBorder="1" applyAlignment="1">
      <alignment horizontal="center" vertical="center" wrapText="1"/>
    </xf>
    <xf numFmtId="0" fontId="9" fillId="2" borderId="33"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4" fillId="2" borderId="33" xfId="3" applyFont="1" applyFill="1" applyBorder="1" applyAlignment="1">
      <alignment horizontal="center" vertical="center" wrapText="1"/>
    </xf>
    <xf numFmtId="0" fontId="9" fillId="2" borderId="9" xfId="3" applyFont="1" applyFill="1" applyBorder="1" applyAlignment="1">
      <alignment horizontal="center" vertical="center"/>
    </xf>
    <xf numFmtId="0" fontId="20" fillId="2" borderId="7" xfId="3" applyFont="1" applyFill="1" applyBorder="1">
      <alignment vertical="center"/>
    </xf>
    <xf numFmtId="0" fontId="9" fillId="2" borderId="11"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1" xfId="3" applyFont="1" applyFill="1" applyBorder="1" applyAlignment="1">
      <alignment horizontal="center" vertical="center" wrapText="1"/>
    </xf>
    <xf numFmtId="0" fontId="8" fillId="2" borderId="0" xfId="0" applyFont="1" applyFill="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vertical="top" wrapText="1"/>
    </xf>
    <xf numFmtId="0" fontId="9" fillId="2" borderId="0" xfId="0" applyFont="1" applyFill="1" applyBorder="1" applyAlignment="1">
      <alignment vertical="center"/>
    </xf>
    <xf numFmtId="0" fontId="9" fillId="2" borderId="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top" wrapText="1"/>
    </xf>
    <xf numFmtId="0" fontId="8" fillId="2" borderId="11" xfId="0" applyFont="1" applyFill="1" applyBorder="1" applyAlignment="1">
      <alignment vertical="center" wrapText="1"/>
    </xf>
    <xf numFmtId="0" fontId="0" fillId="0" borderId="0" xfId="0" applyFont="1" applyBorder="1" applyAlignment="1">
      <alignment vertical="center" wrapTex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0" fillId="2" borderId="2" xfId="0" applyFont="1" applyFill="1" applyBorder="1" applyAlignment="1">
      <alignment horizontal="right" vertical="center"/>
    </xf>
    <xf numFmtId="176" fontId="8" fillId="2" borderId="60" xfId="2" applyNumberFormat="1" applyFont="1" applyFill="1" applyBorder="1" applyAlignment="1">
      <alignment horizontal="center" vertical="center"/>
    </xf>
    <xf numFmtId="176" fontId="8" fillId="2" borderId="15" xfId="2" applyNumberFormat="1" applyFont="1" applyFill="1" applyBorder="1" applyAlignment="1">
      <alignment horizontal="center" vertical="center"/>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2" borderId="0" xfId="0" applyFont="1" applyFill="1" applyAlignment="1">
      <alignment horizontal="center" vertical="center"/>
    </xf>
    <xf numFmtId="0" fontId="14" fillId="2" borderId="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8" fillId="2" borderId="22" xfId="0" applyFont="1" applyFill="1" applyBorder="1" applyAlignment="1">
      <alignment horizontal="center" vertical="center" textRotation="255"/>
    </xf>
    <xf numFmtId="0" fontId="8" fillId="2" borderId="33"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0" fillId="0" borderId="33"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24" xfId="0" applyFont="1" applyFill="1" applyBorder="1" applyAlignment="1">
      <alignment horizontal="left" vertical="center" shrinkToFit="1"/>
    </xf>
    <xf numFmtId="0" fontId="8" fillId="2" borderId="25" xfId="0" applyFont="1" applyFill="1" applyBorder="1" applyAlignment="1">
      <alignment horizontal="left" vertical="center" shrinkToFit="1"/>
    </xf>
    <xf numFmtId="0" fontId="8" fillId="2" borderId="26" xfId="0" applyFont="1" applyFill="1" applyBorder="1" applyAlignment="1">
      <alignment horizontal="left" vertical="center" shrinkToFit="1"/>
    </xf>
    <xf numFmtId="179" fontId="8" fillId="3" borderId="9" xfId="0" applyNumberFormat="1" applyFont="1" applyFill="1" applyBorder="1" applyAlignment="1">
      <alignment horizontal="center" vertical="center" shrinkToFit="1"/>
    </xf>
    <xf numFmtId="179" fontId="8" fillId="3" borderId="1" xfId="0" applyNumberFormat="1" applyFont="1" applyFill="1" applyBorder="1" applyAlignment="1">
      <alignment horizontal="center" vertical="center" shrinkToFit="1"/>
    </xf>
    <xf numFmtId="179" fontId="8" fillId="3" borderId="5" xfId="0" applyNumberFormat="1" applyFont="1" applyFill="1" applyBorder="1" applyAlignment="1">
      <alignment horizontal="center" vertical="center" shrinkToFit="1"/>
    </xf>
    <xf numFmtId="179" fontId="8" fillId="3" borderId="24" xfId="0" applyNumberFormat="1" applyFont="1" applyFill="1" applyBorder="1" applyAlignment="1">
      <alignment horizontal="center" vertical="center" shrinkToFit="1"/>
    </xf>
    <xf numFmtId="179" fontId="8" fillId="3" borderId="25" xfId="0" applyNumberFormat="1" applyFont="1" applyFill="1" applyBorder="1" applyAlignment="1">
      <alignment horizontal="center" vertical="center" shrinkToFit="1"/>
    </xf>
    <xf numFmtId="179" fontId="8" fillId="3" borderId="26" xfId="0" applyNumberFormat="1" applyFont="1" applyFill="1" applyBorder="1" applyAlignment="1">
      <alignment horizontal="center" vertical="center" shrinkToFit="1"/>
    </xf>
    <xf numFmtId="180" fontId="8" fillId="2" borderId="23" xfId="0" applyNumberFormat="1" applyFont="1" applyFill="1" applyBorder="1" applyAlignment="1">
      <alignment horizontal="center" vertical="center"/>
    </xf>
    <xf numFmtId="180" fontId="8" fillId="2" borderId="6" xfId="0" applyNumberFormat="1" applyFont="1" applyFill="1" applyBorder="1" applyAlignment="1">
      <alignment horizontal="center" vertical="center"/>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79" fontId="8" fillId="3" borderId="34" xfId="0" applyNumberFormat="1" applyFont="1" applyFill="1" applyBorder="1" applyAlignment="1">
      <alignment horizontal="center" vertical="center" shrinkToFit="1"/>
    </xf>
    <xf numFmtId="179" fontId="8" fillId="3" borderId="35" xfId="0" applyNumberFormat="1" applyFont="1" applyFill="1" applyBorder="1" applyAlignment="1">
      <alignment horizontal="center" vertical="center" shrinkToFit="1"/>
    </xf>
    <xf numFmtId="179" fontId="8" fillId="3" borderId="36" xfId="0" applyNumberFormat="1" applyFont="1" applyFill="1" applyBorder="1" applyAlignment="1">
      <alignment horizontal="center" vertical="center" shrinkToFit="1"/>
    </xf>
    <xf numFmtId="180" fontId="8" fillId="2" borderId="34" xfId="0" applyNumberFormat="1" applyFont="1" applyFill="1" applyBorder="1" applyAlignment="1">
      <alignment horizontal="center" vertical="center"/>
    </xf>
    <xf numFmtId="180" fontId="8" fillId="2" borderId="35" xfId="0" applyNumberFormat="1" applyFont="1" applyFill="1" applyBorder="1" applyAlignment="1">
      <alignment horizontal="center" vertical="center"/>
    </xf>
    <xf numFmtId="180" fontId="8" fillId="2" borderId="36" xfId="0" applyNumberFormat="1" applyFont="1" applyFill="1" applyBorder="1" applyAlignment="1">
      <alignment horizontal="center" vertical="center"/>
    </xf>
    <xf numFmtId="179" fontId="8" fillId="2" borderId="23" xfId="0" applyNumberFormat="1" applyFont="1" applyFill="1" applyBorder="1" applyAlignment="1">
      <alignment horizontal="center" vertical="center" shrinkToFit="1"/>
    </xf>
    <xf numFmtId="179" fontId="8" fillId="2" borderId="6" xfId="0" applyNumberFormat="1" applyFont="1" applyFill="1" applyBorder="1" applyAlignment="1">
      <alignment horizontal="center" vertical="center" shrinkToFit="1"/>
    </xf>
    <xf numFmtId="179" fontId="8" fillId="2" borderId="1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61" xfId="0" applyFont="1" applyFill="1" applyBorder="1" applyAlignment="1">
      <alignment horizontal="center" vertical="center" shrinkToFit="1"/>
    </xf>
    <xf numFmtId="0" fontId="8" fillId="2" borderId="62" xfId="0" applyFont="1" applyFill="1" applyBorder="1" applyAlignment="1">
      <alignment horizontal="center" vertical="center" shrinkToFit="1"/>
    </xf>
    <xf numFmtId="0" fontId="8" fillId="2" borderId="63"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8" fillId="2" borderId="0"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22" xfId="0" applyFont="1" applyFill="1" applyBorder="1" applyAlignment="1">
      <alignment horizontal="center" vertical="center" wrapText="1"/>
    </xf>
    <xf numFmtId="180" fontId="8" fillId="2" borderId="23" xfId="0" applyNumberFormat="1" applyFont="1" applyFill="1" applyBorder="1" applyAlignment="1">
      <alignment horizontal="center" vertical="center" shrinkToFit="1"/>
    </xf>
    <xf numFmtId="180" fontId="8" fillId="2" borderId="6" xfId="0" applyNumberFormat="1" applyFont="1" applyFill="1" applyBorder="1" applyAlignment="1">
      <alignment horizontal="center" vertical="center" shrinkToFit="1"/>
    </xf>
    <xf numFmtId="180" fontId="8" fillId="2" borderId="10" xfId="0" applyNumberFormat="1" applyFont="1" applyFill="1" applyBorder="1" applyAlignment="1">
      <alignment horizontal="center" vertical="center" shrinkToFit="1"/>
    </xf>
    <xf numFmtId="0" fontId="16" fillId="2" borderId="2" xfId="0" applyFont="1" applyFill="1" applyBorder="1" applyAlignment="1">
      <alignment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61" xfId="2" applyFont="1" applyFill="1" applyBorder="1" applyAlignment="1">
      <alignment horizontal="center" vertical="center"/>
    </xf>
    <xf numFmtId="38" fontId="8" fillId="2" borderId="62"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66" xfId="2" applyFont="1" applyFill="1" applyBorder="1" applyAlignment="1">
      <alignment horizontal="center" vertical="center"/>
    </xf>
    <xf numFmtId="38" fontId="8" fillId="2" borderId="15" xfId="2" applyFont="1" applyFill="1" applyBorder="1" applyAlignment="1">
      <alignment horizontal="center" vertical="center"/>
    </xf>
    <xf numFmtId="0" fontId="8" fillId="3" borderId="1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top" wrapText="1"/>
    </xf>
    <xf numFmtId="0" fontId="15" fillId="2" borderId="8"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0" xfId="0" applyFont="1" applyFill="1" applyAlignment="1">
      <alignment horizontal="center" vertical="center"/>
    </xf>
    <xf numFmtId="0" fontId="8" fillId="2" borderId="23"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179" fontId="8" fillId="3" borderId="23" xfId="0" applyNumberFormat="1" applyFont="1" applyFill="1" applyBorder="1" applyAlignment="1">
      <alignment horizontal="center" vertical="center" shrinkToFit="1"/>
    </xf>
    <xf numFmtId="179" fontId="8" fillId="3" borderId="6" xfId="0" applyNumberFormat="1" applyFont="1" applyFill="1" applyBorder="1" applyAlignment="1">
      <alignment horizontal="center" vertical="center" shrinkToFit="1"/>
    </xf>
    <xf numFmtId="179" fontId="8" fillId="3" borderId="10"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179" fontId="8" fillId="2" borderId="12" xfId="0" applyNumberFormat="1" applyFont="1" applyFill="1" applyBorder="1" applyAlignment="1">
      <alignment horizontal="center" vertical="center" shrinkToFit="1"/>
    </xf>
    <xf numFmtId="179" fontId="8" fillId="2" borderId="61" xfId="0" applyNumberFormat="1" applyFont="1" applyFill="1" applyBorder="1" applyAlignment="1">
      <alignment horizontal="center" vertical="center" shrinkToFit="1"/>
    </xf>
    <xf numFmtId="179" fontId="8" fillId="2" borderId="62" xfId="0" applyNumberFormat="1" applyFont="1" applyFill="1" applyBorder="1" applyAlignment="1">
      <alignment horizontal="center" vertical="center" shrinkToFit="1"/>
    </xf>
    <xf numFmtId="179" fontId="8" fillId="2" borderId="63" xfId="0" applyNumberFormat="1" applyFont="1" applyFill="1" applyBorder="1" applyAlignment="1">
      <alignment horizontal="center" vertical="center" shrinkToFit="1"/>
    </xf>
    <xf numFmtId="179" fontId="8" fillId="2" borderId="64" xfId="0" applyNumberFormat="1" applyFont="1" applyFill="1" applyBorder="1" applyAlignment="1">
      <alignment horizontal="center" vertical="center" shrinkToFit="1"/>
    </xf>
    <xf numFmtId="179" fontId="8" fillId="2" borderId="65" xfId="0" applyNumberFormat="1"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0" fillId="0" borderId="1" xfId="0" applyFont="1" applyBorder="1" applyAlignment="1">
      <alignment vertical="top" wrapText="1"/>
    </xf>
    <xf numFmtId="0" fontId="10" fillId="0" borderId="0" xfId="0" applyFont="1" applyBorder="1" applyAlignment="1">
      <alignment vertical="top" wrapText="1"/>
    </xf>
    <xf numFmtId="0" fontId="8" fillId="2" borderId="0" xfId="0" applyFont="1" applyFill="1" applyBorder="1" applyAlignment="1">
      <alignment horizontal="center" vertical="top" wrapText="1"/>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1"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186" fontId="12" fillId="3" borderId="9"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177" fontId="8" fillId="3" borderId="9" xfId="2" applyNumberFormat="1" applyFont="1" applyFill="1" applyBorder="1" applyAlignment="1">
      <alignment horizontal="center" vertical="center"/>
    </xf>
    <xf numFmtId="177" fontId="8" fillId="3" borderId="1" xfId="2" applyNumberFormat="1" applyFont="1" applyFill="1" applyBorder="1" applyAlignment="1">
      <alignment horizontal="center" vertical="center"/>
    </xf>
    <xf numFmtId="177" fontId="8" fillId="3" borderId="5" xfId="2" applyNumberFormat="1" applyFont="1" applyFill="1" applyBorder="1" applyAlignment="1">
      <alignment horizontal="center" vertical="center"/>
    </xf>
    <xf numFmtId="177" fontId="8" fillId="3" borderId="8" xfId="2" applyNumberFormat="1" applyFont="1" applyFill="1" applyBorder="1" applyAlignment="1">
      <alignment horizontal="center" vertical="center"/>
    </xf>
    <xf numFmtId="177" fontId="8" fillId="3" borderId="0" xfId="2" applyNumberFormat="1" applyFont="1" applyFill="1" applyBorder="1" applyAlignment="1">
      <alignment horizontal="center" vertical="center"/>
    </xf>
    <xf numFmtId="177" fontId="8" fillId="3" borderId="4" xfId="2" applyNumberFormat="1" applyFont="1" applyFill="1" applyBorder="1" applyAlignment="1">
      <alignment horizontal="center" vertical="center"/>
    </xf>
    <xf numFmtId="177" fontId="8" fillId="3" borderId="7" xfId="2" applyNumberFormat="1" applyFont="1" applyFill="1" applyBorder="1" applyAlignment="1">
      <alignment horizontal="center" vertical="center"/>
    </xf>
    <xf numFmtId="177" fontId="8" fillId="3" borderId="2" xfId="2" applyNumberFormat="1" applyFont="1" applyFill="1" applyBorder="1" applyAlignment="1">
      <alignment horizontal="center" vertical="center"/>
    </xf>
    <xf numFmtId="177" fontId="8" fillId="3" borderId="3" xfId="2" applyNumberFormat="1" applyFont="1" applyFill="1" applyBorder="1" applyAlignment="1">
      <alignment horizontal="center" vertical="center"/>
    </xf>
    <xf numFmtId="183" fontId="12" fillId="3" borderId="9" xfId="0" applyNumberFormat="1" applyFont="1" applyFill="1" applyBorder="1" applyAlignment="1">
      <alignment horizontal="center" vertical="center"/>
    </xf>
    <xf numFmtId="183" fontId="12" fillId="3" borderId="1" xfId="0" applyNumberFormat="1" applyFont="1" applyFill="1" applyBorder="1" applyAlignment="1">
      <alignment horizontal="center" vertical="center"/>
    </xf>
    <xf numFmtId="183" fontId="12" fillId="3" borderId="5" xfId="0" applyNumberFormat="1" applyFont="1" applyFill="1" applyBorder="1" applyAlignment="1">
      <alignment horizontal="center" vertical="center"/>
    </xf>
    <xf numFmtId="183" fontId="12" fillId="3" borderId="7" xfId="0" applyNumberFormat="1" applyFont="1" applyFill="1" applyBorder="1" applyAlignment="1">
      <alignment horizontal="center" vertical="center"/>
    </xf>
    <xf numFmtId="183" fontId="12" fillId="3" borderId="2" xfId="0" applyNumberFormat="1" applyFont="1" applyFill="1" applyBorder="1" applyAlignment="1">
      <alignment horizontal="center" vertical="center"/>
    </xf>
    <xf numFmtId="183" fontId="12" fillId="3" borderId="3" xfId="0" applyNumberFormat="1" applyFont="1" applyFill="1" applyBorder="1" applyAlignment="1">
      <alignment horizontal="center" vertical="center"/>
    </xf>
    <xf numFmtId="38" fontId="8" fillId="3" borderId="9" xfId="2" applyFont="1" applyFill="1" applyBorder="1" applyAlignment="1">
      <alignment horizontal="right" vertical="center"/>
    </xf>
    <xf numFmtId="38" fontId="8" fillId="3" borderId="1" xfId="2" applyFont="1" applyFill="1" applyBorder="1" applyAlignment="1">
      <alignment horizontal="right" vertical="center"/>
    </xf>
    <xf numFmtId="38" fontId="8" fillId="3" borderId="5" xfId="2" applyFont="1" applyFill="1" applyBorder="1" applyAlignment="1">
      <alignment horizontal="right" vertical="center"/>
    </xf>
    <xf numFmtId="38" fontId="8" fillId="3" borderId="7" xfId="2" applyFont="1" applyFill="1" applyBorder="1" applyAlignment="1">
      <alignment horizontal="right" vertical="center"/>
    </xf>
    <xf numFmtId="38" fontId="8" fillId="3" borderId="2" xfId="2" applyFont="1" applyFill="1" applyBorder="1" applyAlignment="1">
      <alignment horizontal="right" vertical="center"/>
    </xf>
    <xf numFmtId="38" fontId="8" fillId="3" borderId="3" xfId="2" applyFont="1" applyFill="1" applyBorder="1" applyAlignment="1">
      <alignment horizontal="right" vertical="center"/>
    </xf>
    <xf numFmtId="38" fontId="8" fillId="2" borderId="9" xfId="2" applyFont="1" applyFill="1" applyBorder="1" applyAlignment="1">
      <alignment vertical="center"/>
    </xf>
    <xf numFmtId="38" fontId="8" fillId="2" borderId="1" xfId="2" applyFont="1" applyFill="1" applyBorder="1" applyAlignment="1">
      <alignment vertical="center"/>
    </xf>
    <xf numFmtId="38" fontId="8" fillId="2" borderId="5" xfId="2" applyFont="1" applyFill="1" applyBorder="1" applyAlignment="1">
      <alignment vertical="center"/>
    </xf>
    <xf numFmtId="38" fontId="8" fillId="2" borderId="7" xfId="2" applyFont="1" applyFill="1" applyBorder="1" applyAlignment="1">
      <alignment vertical="center"/>
    </xf>
    <xf numFmtId="38" fontId="8" fillId="2" borderId="2" xfId="2" applyFont="1" applyFill="1" applyBorder="1" applyAlignment="1">
      <alignment vertical="center"/>
    </xf>
    <xf numFmtId="38" fontId="8" fillId="2" borderId="3" xfId="2" applyFont="1" applyFill="1" applyBorder="1" applyAlignment="1">
      <alignment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183" fontId="8" fillId="3" borderId="16" xfId="2" applyNumberFormat="1" applyFont="1" applyFill="1" applyBorder="1" applyAlignment="1">
      <alignment vertical="center"/>
    </xf>
    <xf numFmtId="183" fontId="8" fillId="3" borderId="17" xfId="2" applyNumberFormat="1" applyFont="1" applyFill="1" applyBorder="1" applyAlignment="1">
      <alignment vertical="center"/>
    </xf>
    <xf numFmtId="183" fontId="8" fillId="3" borderId="18" xfId="2" applyNumberFormat="1" applyFont="1" applyFill="1" applyBorder="1" applyAlignment="1">
      <alignment vertical="center"/>
    </xf>
    <xf numFmtId="183" fontId="8" fillId="3" borderId="19" xfId="2" applyNumberFormat="1" applyFont="1" applyFill="1" applyBorder="1" applyAlignment="1">
      <alignment vertical="center"/>
    </xf>
    <xf numFmtId="183" fontId="8" fillId="3" borderId="20" xfId="2" applyNumberFormat="1" applyFont="1" applyFill="1" applyBorder="1" applyAlignment="1">
      <alignment vertical="center"/>
    </xf>
    <xf numFmtId="183" fontId="8" fillId="3" borderId="21" xfId="2" applyNumberFormat="1" applyFont="1" applyFill="1" applyBorder="1" applyAlignment="1">
      <alignment vertical="center"/>
    </xf>
    <xf numFmtId="0" fontId="8" fillId="0" borderId="33"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4"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176" fontId="8" fillId="2" borderId="9" xfId="2" applyNumberFormat="1" applyFont="1" applyFill="1" applyBorder="1" applyAlignment="1">
      <alignment vertical="center"/>
    </xf>
    <xf numFmtId="176" fontId="8" fillId="2" borderId="1" xfId="2" applyNumberFormat="1" applyFont="1" applyFill="1" applyBorder="1" applyAlignment="1">
      <alignment vertical="center"/>
    </xf>
    <xf numFmtId="176" fontId="8" fillId="2" borderId="5" xfId="2" applyNumberFormat="1" applyFont="1" applyFill="1" applyBorder="1" applyAlignment="1">
      <alignment vertical="center"/>
    </xf>
    <xf numFmtId="176" fontId="8" fillId="2" borderId="8" xfId="2" applyNumberFormat="1" applyFont="1" applyFill="1" applyBorder="1" applyAlignment="1">
      <alignment vertical="center"/>
    </xf>
    <xf numFmtId="176" fontId="8" fillId="2" borderId="0" xfId="2" applyNumberFormat="1" applyFont="1" applyFill="1" applyBorder="1" applyAlignment="1">
      <alignment vertical="center"/>
    </xf>
    <xf numFmtId="176" fontId="8" fillId="2" borderId="4" xfId="2" applyNumberFormat="1" applyFont="1" applyFill="1" applyBorder="1" applyAlignment="1">
      <alignment vertical="center"/>
    </xf>
    <xf numFmtId="176" fontId="8" fillId="2" borderId="7" xfId="2" applyNumberFormat="1" applyFont="1" applyFill="1" applyBorder="1" applyAlignment="1">
      <alignment vertical="center"/>
    </xf>
    <xf numFmtId="176" fontId="8" fillId="2" borderId="2" xfId="2" applyNumberFormat="1" applyFont="1" applyFill="1" applyBorder="1" applyAlignment="1">
      <alignment vertical="center"/>
    </xf>
    <xf numFmtId="176" fontId="8" fillId="2" borderId="3" xfId="2" applyNumberFormat="1" applyFont="1" applyFill="1" applyBorder="1" applyAlignment="1">
      <alignment vertical="center"/>
    </xf>
    <xf numFmtId="186" fontId="8" fillId="3" borderId="9" xfId="2" applyNumberFormat="1" applyFont="1" applyFill="1" applyBorder="1" applyAlignment="1">
      <alignment horizontal="center" vertical="center"/>
    </xf>
    <xf numFmtId="186" fontId="8" fillId="3" borderId="1" xfId="2" applyNumberFormat="1" applyFont="1" applyFill="1" applyBorder="1" applyAlignment="1">
      <alignment horizontal="center" vertical="center"/>
    </xf>
    <xf numFmtId="186" fontId="8" fillId="3" borderId="5" xfId="2" applyNumberFormat="1" applyFont="1" applyFill="1" applyBorder="1" applyAlignment="1">
      <alignment horizontal="center" vertical="center"/>
    </xf>
    <xf numFmtId="186" fontId="8" fillId="3" borderId="7" xfId="2" applyNumberFormat="1" applyFont="1" applyFill="1" applyBorder="1" applyAlignment="1">
      <alignment horizontal="center" vertical="center"/>
    </xf>
    <xf numFmtId="186" fontId="8" fillId="3" borderId="2" xfId="2" applyNumberFormat="1" applyFont="1" applyFill="1" applyBorder="1" applyAlignment="1">
      <alignment horizontal="center" vertical="center"/>
    </xf>
    <xf numFmtId="186" fontId="8" fillId="3" borderId="3" xfId="2" applyNumberFormat="1" applyFont="1" applyFill="1" applyBorder="1" applyAlignment="1">
      <alignment horizontal="center" vertical="center"/>
    </xf>
    <xf numFmtId="0" fontId="8" fillId="0" borderId="9"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8" fillId="0" borderId="7" xfId="1"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3" xfId="1" applyNumberFormat="1" applyFont="1" applyFill="1" applyBorder="1" applyAlignment="1">
      <alignment horizontal="center"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33" xfId="0" applyFont="1" applyFill="1" applyBorder="1" applyAlignment="1">
      <alignment horizontal="center" vertical="center"/>
    </xf>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7" xfId="0" applyFont="1" applyFill="1" applyBorder="1" applyAlignment="1">
      <alignment vertical="center" wrapText="1"/>
    </xf>
    <xf numFmtId="0" fontId="8" fillId="2" borderId="22" xfId="0" applyFont="1" applyFill="1" applyBorder="1" applyAlignment="1">
      <alignment vertical="center"/>
    </xf>
    <xf numFmtId="0" fontId="8" fillId="2" borderId="33" xfId="0" applyFont="1" applyFill="1" applyBorder="1" applyAlignment="1">
      <alignment vertical="center"/>
    </xf>
    <xf numFmtId="0" fontId="8" fillId="2" borderId="11" xfId="0" applyFont="1" applyFill="1" applyBorder="1" applyAlignment="1">
      <alignment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31" fillId="2" borderId="9" xfId="0" applyFont="1" applyFill="1" applyBorder="1" applyAlignment="1">
      <alignment vertical="center" wrapText="1"/>
    </xf>
    <xf numFmtId="0" fontId="31" fillId="2" borderId="1" xfId="0" applyFont="1" applyFill="1" applyBorder="1" applyAlignment="1">
      <alignment vertical="center" wrapText="1"/>
    </xf>
    <xf numFmtId="0" fontId="31" fillId="2" borderId="5" xfId="0" applyFont="1" applyFill="1" applyBorder="1" applyAlignment="1">
      <alignment vertical="center" wrapText="1"/>
    </xf>
    <xf numFmtId="0" fontId="31" fillId="2" borderId="8" xfId="0" applyFont="1" applyFill="1" applyBorder="1" applyAlignment="1">
      <alignment vertical="center" wrapText="1"/>
    </xf>
    <xf numFmtId="0" fontId="31" fillId="2" borderId="0" xfId="0" applyFont="1" applyFill="1" applyBorder="1" applyAlignment="1">
      <alignment vertical="center" wrapText="1"/>
    </xf>
    <xf numFmtId="0" fontId="31" fillId="2" borderId="4" xfId="0" applyFont="1" applyFill="1" applyBorder="1" applyAlignment="1">
      <alignment vertical="center" wrapText="1"/>
    </xf>
    <xf numFmtId="0" fontId="31" fillId="2" borderId="7" xfId="0" applyFont="1" applyFill="1" applyBorder="1" applyAlignment="1">
      <alignment vertical="center" wrapText="1"/>
    </xf>
    <xf numFmtId="0" fontId="31" fillId="2" borderId="2" xfId="0" applyFont="1" applyFill="1" applyBorder="1" applyAlignment="1">
      <alignment vertical="center" wrapText="1"/>
    </xf>
    <xf numFmtId="0" fontId="31" fillId="2" borderId="3" xfId="0" applyFont="1" applyFill="1" applyBorder="1" applyAlignment="1">
      <alignment vertical="center" wrapText="1"/>
    </xf>
    <xf numFmtId="176" fontId="8" fillId="2" borderId="1" xfId="2" applyNumberFormat="1" applyFont="1" applyFill="1" applyBorder="1" applyAlignment="1">
      <alignment vertical="center" wrapText="1"/>
    </xf>
    <xf numFmtId="176" fontId="8" fillId="2" borderId="5" xfId="2" applyNumberFormat="1" applyFont="1" applyFill="1" applyBorder="1" applyAlignment="1">
      <alignment vertical="center" wrapText="1"/>
    </xf>
    <xf numFmtId="176" fontId="8" fillId="2" borderId="0" xfId="2" applyNumberFormat="1" applyFont="1" applyFill="1" applyBorder="1" applyAlignment="1">
      <alignment vertical="center" wrapText="1"/>
    </xf>
    <xf numFmtId="176" fontId="8" fillId="2" borderId="4" xfId="2" applyNumberFormat="1" applyFont="1" applyFill="1" applyBorder="1" applyAlignment="1">
      <alignment vertical="center" wrapText="1"/>
    </xf>
    <xf numFmtId="176" fontId="8" fillId="2" borderId="2" xfId="2" applyNumberFormat="1" applyFont="1" applyFill="1" applyBorder="1" applyAlignment="1">
      <alignment vertical="center" wrapText="1"/>
    </xf>
    <xf numFmtId="176" fontId="8" fillId="2" borderId="3" xfId="2" applyNumberFormat="1" applyFont="1" applyFill="1" applyBorder="1" applyAlignment="1">
      <alignment vertical="center" wrapText="1"/>
    </xf>
    <xf numFmtId="176" fontId="8" fillId="2" borderId="9" xfId="2" applyNumberFormat="1" applyFont="1" applyFill="1" applyBorder="1" applyAlignment="1">
      <alignment vertical="center" wrapText="1"/>
    </xf>
    <xf numFmtId="176" fontId="8" fillId="2" borderId="8" xfId="2" applyNumberFormat="1" applyFont="1" applyFill="1" applyBorder="1" applyAlignment="1">
      <alignment vertical="center" wrapText="1"/>
    </xf>
    <xf numFmtId="176" fontId="8" fillId="2" borderId="12" xfId="2" applyNumberFormat="1" applyFont="1" applyFill="1" applyBorder="1" applyAlignment="1">
      <alignment vertical="center"/>
    </xf>
    <xf numFmtId="176" fontId="8" fillId="2" borderId="61" xfId="2" applyNumberFormat="1" applyFont="1" applyFill="1" applyBorder="1" applyAlignment="1">
      <alignment vertical="center"/>
    </xf>
    <xf numFmtId="176" fontId="8" fillId="2" borderId="62" xfId="2" applyNumberFormat="1" applyFont="1" applyFill="1" applyBorder="1" applyAlignment="1">
      <alignment vertical="center"/>
    </xf>
    <xf numFmtId="176" fontId="8" fillId="2" borderId="76" xfId="2" applyNumberFormat="1" applyFont="1" applyFill="1" applyBorder="1" applyAlignment="1">
      <alignment vertical="center"/>
    </xf>
    <xf numFmtId="176" fontId="8" fillId="2" borderId="77" xfId="2" applyNumberFormat="1" applyFont="1" applyFill="1" applyBorder="1" applyAlignment="1">
      <alignment vertical="center"/>
    </xf>
    <xf numFmtId="176" fontId="8" fillId="2" borderId="78" xfId="2" applyNumberFormat="1" applyFont="1" applyFill="1" applyBorder="1" applyAlignment="1">
      <alignment vertical="center"/>
    </xf>
    <xf numFmtId="176" fontId="8" fillId="2" borderId="13" xfId="2" applyNumberFormat="1" applyFont="1" applyFill="1" applyBorder="1" applyAlignment="1">
      <alignment vertical="center"/>
    </xf>
    <xf numFmtId="176" fontId="8" fillId="2" borderId="14" xfId="2" applyNumberFormat="1" applyFont="1" applyFill="1" applyBorder="1" applyAlignment="1">
      <alignment vertical="center"/>
    </xf>
    <xf numFmtId="176" fontId="8" fillId="2" borderId="66" xfId="2" applyNumberFormat="1" applyFont="1" applyFill="1" applyBorder="1" applyAlignment="1">
      <alignment vertical="center"/>
    </xf>
    <xf numFmtId="0" fontId="8" fillId="2" borderId="12"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66" xfId="0" applyFont="1" applyFill="1" applyBorder="1" applyAlignment="1">
      <alignment horizontal="center" vertical="center" wrapText="1"/>
    </xf>
    <xf numFmtId="177" fontId="8" fillId="0" borderId="12" xfId="2" applyNumberFormat="1" applyFont="1" applyFill="1" applyBorder="1" applyAlignment="1">
      <alignment horizontal="center" vertical="center"/>
    </xf>
    <xf numFmtId="177" fontId="8" fillId="0" borderId="61" xfId="2" applyNumberFormat="1" applyFont="1" applyFill="1" applyBorder="1" applyAlignment="1">
      <alignment horizontal="center" vertical="center"/>
    </xf>
    <xf numFmtId="177" fontId="8" fillId="0" borderId="62" xfId="2" applyNumberFormat="1" applyFont="1" applyFill="1" applyBorder="1" applyAlignment="1">
      <alignment horizontal="center" vertical="center"/>
    </xf>
    <xf numFmtId="177" fontId="8" fillId="0" borderId="76" xfId="2" applyNumberFormat="1" applyFont="1" applyFill="1" applyBorder="1" applyAlignment="1">
      <alignment horizontal="center" vertical="center"/>
    </xf>
    <xf numFmtId="177" fontId="8" fillId="0" borderId="77" xfId="2" applyNumberFormat="1" applyFont="1" applyFill="1" applyBorder="1" applyAlignment="1">
      <alignment horizontal="center" vertical="center"/>
    </xf>
    <xf numFmtId="177" fontId="8" fillId="0" borderId="78" xfId="2" applyNumberFormat="1" applyFont="1" applyFill="1" applyBorder="1" applyAlignment="1">
      <alignment horizontal="center" vertical="center"/>
    </xf>
    <xf numFmtId="177" fontId="8" fillId="0" borderId="13" xfId="2" applyNumberFormat="1" applyFont="1" applyFill="1" applyBorder="1" applyAlignment="1">
      <alignment horizontal="center" vertical="center"/>
    </xf>
    <xf numFmtId="177" fontId="8" fillId="0" borderId="14" xfId="2" applyNumberFormat="1" applyFont="1" applyFill="1" applyBorder="1" applyAlignment="1">
      <alignment horizontal="center" vertical="center"/>
    </xf>
    <xf numFmtId="177" fontId="8" fillId="0" borderId="66" xfId="2" applyNumberFormat="1" applyFont="1" applyFill="1" applyBorder="1" applyAlignment="1">
      <alignment horizontal="center" vertical="center"/>
    </xf>
    <xf numFmtId="0" fontId="8" fillId="2" borderId="9" xfId="0" applyFont="1" applyFill="1" applyBorder="1" applyAlignment="1">
      <alignment vertical="center"/>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5" fontId="8" fillId="2" borderId="1" xfId="2" applyNumberFormat="1" applyFont="1" applyFill="1" applyBorder="1" applyAlignment="1">
      <alignment horizontal="center" vertical="center" wrapText="1"/>
    </xf>
    <xf numFmtId="185" fontId="8" fillId="2" borderId="5" xfId="2" applyNumberFormat="1" applyFont="1" applyFill="1" applyBorder="1" applyAlignment="1">
      <alignment horizontal="center" vertical="center" wrapText="1"/>
    </xf>
    <xf numFmtId="185" fontId="8" fillId="2" borderId="0" xfId="2" applyNumberFormat="1" applyFont="1" applyFill="1" applyBorder="1" applyAlignment="1">
      <alignment horizontal="center" vertical="center" wrapText="1"/>
    </xf>
    <xf numFmtId="185" fontId="8" fillId="2" borderId="4" xfId="2" applyNumberFormat="1" applyFont="1" applyFill="1" applyBorder="1" applyAlignment="1">
      <alignment horizontal="center" vertical="center" wrapText="1"/>
    </xf>
    <xf numFmtId="185" fontId="8" fillId="2" borderId="2" xfId="2" applyNumberFormat="1" applyFont="1" applyFill="1" applyBorder="1" applyAlignment="1">
      <alignment horizontal="center" vertical="center" wrapText="1"/>
    </xf>
    <xf numFmtId="185" fontId="8" fillId="2" borderId="3" xfId="2" applyNumberFormat="1" applyFont="1" applyFill="1" applyBorder="1" applyAlignment="1">
      <alignment horizontal="center" vertical="center" wrapText="1"/>
    </xf>
    <xf numFmtId="186" fontId="8" fillId="3" borderId="8" xfId="2" applyNumberFormat="1" applyFont="1" applyFill="1" applyBorder="1" applyAlignment="1">
      <alignment horizontal="center" vertical="center"/>
    </xf>
    <xf numFmtId="186" fontId="8" fillId="3" borderId="0" xfId="2" applyNumberFormat="1" applyFont="1" applyFill="1" applyBorder="1" applyAlignment="1">
      <alignment horizontal="center" vertical="center"/>
    </xf>
    <xf numFmtId="186" fontId="8" fillId="3" borderId="4" xfId="2" applyNumberFormat="1" applyFont="1" applyFill="1" applyBorder="1" applyAlignment="1">
      <alignment horizontal="center" vertical="center"/>
    </xf>
    <xf numFmtId="177" fontId="8" fillId="3" borderId="12" xfId="2" applyNumberFormat="1" applyFont="1" applyFill="1" applyBorder="1" applyAlignment="1">
      <alignment horizontal="center" vertical="center"/>
    </xf>
    <xf numFmtId="177" fontId="8" fillId="3" borderId="61" xfId="2" applyNumberFormat="1" applyFont="1" applyFill="1" applyBorder="1" applyAlignment="1">
      <alignment horizontal="center" vertical="center"/>
    </xf>
    <xf numFmtId="177" fontId="8" fillId="3" borderId="62" xfId="2" applyNumberFormat="1" applyFont="1" applyFill="1" applyBorder="1" applyAlignment="1">
      <alignment horizontal="center" vertical="center"/>
    </xf>
    <xf numFmtId="177" fontId="8" fillId="3" borderId="76" xfId="2" applyNumberFormat="1" applyFont="1" applyFill="1" applyBorder="1" applyAlignment="1">
      <alignment horizontal="center" vertical="center"/>
    </xf>
    <xf numFmtId="177" fontId="8" fillId="3" borderId="77" xfId="2" applyNumberFormat="1" applyFont="1" applyFill="1" applyBorder="1" applyAlignment="1">
      <alignment horizontal="center" vertical="center"/>
    </xf>
    <xf numFmtId="177" fontId="8" fillId="3" borderId="78" xfId="2" applyNumberFormat="1" applyFont="1" applyFill="1" applyBorder="1" applyAlignment="1">
      <alignment horizontal="center" vertical="center"/>
    </xf>
    <xf numFmtId="177" fontId="8" fillId="3" borderId="13" xfId="2" applyNumberFormat="1" applyFont="1" applyFill="1" applyBorder="1" applyAlignment="1">
      <alignment horizontal="center" vertical="center"/>
    </xf>
    <xf numFmtId="177" fontId="8" fillId="3" borderId="14" xfId="2" applyNumberFormat="1" applyFont="1" applyFill="1" applyBorder="1" applyAlignment="1">
      <alignment horizontal="center" vertical="center"/>
    </xf>
    <xf numFmtId="177" fontId="8" fillId="3" borderId="66" xfId="2" applyNumberFormat="1" applyFont="1" applyFill="1" applyBorder="1" applyAlignment="1">
      <alignment horizontal="center" vertical="center"/>
    </xf>
    <xf numFmtId="176" fontId="8" fillId="2" borderId="9" xfId="2" applyNumberFormat="1" applyFont="1" applyFill="1" applyBorder="1" applyAlignment="1">
      <alignment horizontal="center" vertical="center" wrapText="1"/>
    </xf>
    <xf numFmtId="176" fontId="8" fillId="2" borderId="1" xfId="2" applyNumberFormat="1" applyFont="1" applyFill="1" applyBorder="1" applyAlignment="1">
      <alignment horizontal="center" vertical="center" wrapText="1"/>
    </xf>
    <xf numFmtId="176" fontId="8" fillId="2" borderId="7"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wrapText="1"/>
    </xf>
    <xf numFmtId="176" fontId="8" fillId="2" borderId="5" xfId="2" applyNumberFormat="1" applyFont="1" applyFill="1" applyBorder="1" applyAlignment="1">
      <alignment horizontal="center" vertical="center" wrapText="1"/>
    </xf>
    <xf numFmtId="176" fontId="8" fillId="2" borderId="3" xfId="2" applyNumberFormat="1" applyFont="1" applyFill="1" applyBorder="1" applyAlignment="1">
      <alignment horizontal="center" vertical="center" wrapText="1"/>
    </xf>
    <xf numFmtId="184" fontId="8" fillId="3" borderId="9" xfId="1" applyNumberFormat="1" applyFont="1" applyFill="1" applyBorder="1" applyAlignment="1">
      <alignment horizontal="center" vertical="center" wrapText="1"/>
    </xf>
    <xf numFmtId="184" fontId="8" fillId="3" borderId="1" xfId="1" applyNumberFormat="1" applyFont="1" applyFill="1" applyBorder="1" applyAlignment="1">
      <alignment horizontal="center" vertical="center" wrapText="1"/>
    </xf>
    <xf numFmtId="184" fontId="8" fillId="3" borderId="5" xfId="1" applyNumberFormat="1" applyFont="1" applyFill="1" applyBorder="1" applyAlignment="1">
      <alignment horizontal="center" vertical="center" wrapText="1"/>
    </xf>
    <xf numFmtId="184" fontId="8" fillId="3" borderId="8" xfId="1" applyNumberFormat="1" applyFont="1" applyFill="1" applyBorder="1" applyAlignment="1">
      <alignment horizontal="center" vertical="center" wrapText="1"/>
    </xf>
    <xf numFmtId="184" fontId="8" fillId="3" borderId="0" xfId="1" applyNumberFormat="1" applyFont="1" applyFill="1" applyBorder="1" applyAlignment="1">
      <alignment horizontal="center" vertical="center" wrapText="1"/>
    </xf>
    <xf numFmtId="184" fontId="8" fillId="3" borderId="4" xfId="1" applyNumberFormat="1" applyFont="1" applyFill="1" applyBorder="1" applyAlignment="1">
      <alignment horizontal="center" vertical="center" wrapText="1"/>
    </xf>
    <xf numFmtId="184" fontId="8" fillId="3" borderId="7" xfId="1" applyNumberFormat="1" applyFont="1" applyFill="1" applyBorder="1" applyAlignment="1">
      <alignment horizontal="center" vertical="center" wrapText="1"/>
    </xf>
    <xf numFmtId="184" fontId="8" fillId="3" borderId="2" xfId="1" applyNumberFormat="1" applyFont="1" applyFill="1" applyBorder="1" applyAlignment="1">
      <alignment horizontal="center" vertical="center" wrapText="1"/>
    </xf>
    <xf numFmtId="184" fontId="8" fillId="3" borderId="3" xfId="1" applyNumberFormat="1" applyFont="1" applyFill="1" applyBorder="1" applyAlignment="1">
      <alignment horizontal="center" vertical="center" wrapText="1"/>
    </xf>
    <xf numFmtId="176" fontId="8" fillId="2" borderId="7" xfId="2" applyNumberFormat="1" applyFont="1" applyFill="1" applyBorder="1" applyAlignment="1">
      <alignment vertical="center" wrapText="1"/>
    </xf>
    <xf numFmtId="177" fontId="8" fillId="3" borderId="79" xfId="2" applyNumberFormat="1" applyFont="1" applyFill="1" applyBorder="1" applyAlignment="1">
      <alignment horizontal="center" vertical="center"/>
    </xf>
    <xf numFmtId="177" fontId="8" fillId="3" borderId="80" xfId="2" applyNumberFormat="1" applyFont="1" applyFill="1" applyBorder="1" applyAlignment="1">
      <alignment horizontal="center" vertical="center"/>
    </xf>
    <xf numFmtId="177" fontId="8" fillId="3" borderId="81" xfId="2" applyNumberFormat="1" applyFont="1" applyFill="1" applyBorder="1" applyAlignment="1">
      <alignment horizontal="center" vertical="center"/>
    </xf>
    <xf numFmtId="177" fontId="8" fillId="3" borderId="82" xfId="2" applyNumberFormat="1" applyFont="1" applyFill="1" applyBorder="1" applyAlignment="1">
      <alignment horizontal="center" vertical="center"/>
    </xf>
    <xf numFmtId="177" fontId="8" fillId="3" borderId="83" xfId="2" applyNumberFormat="1" applyFont="1" applyFill="1" applyBorder="1" applyAlignment="1">
      <alignment horizontal="center" vertical="center"/>
    </xf>
    <xf numFmtId="177" fontId="8" fillId="3" borderId="84" xfId="2" applyNumberFormat="1" applyFont="1" applyFill="1" applyBorder="1" applyAlignment="1">
      <alignment horizontal="center" vertical="center"/>
    </xf>
    <xf numFmtId="177" fontId="8" fillId="3" borderId="85" xfId="2" applyNumberFormat="1" applyFont="1" applyFill="1" applyBorder="1" applyAlignment="1">
      <alignment horizontal="center" vertical="center"/>
    </xf>
    <xf numFmtId="177" fontId="8" fillId="3" borderId="86" xfId="2" applyNumberFormat="1" applyFont="1" applyFill="1" applyBorder="1" applyAlignment="1">
      <alignment horizontal="center" vertical="center"/>
    </xf>
    <xf numFmtId="177" fontId="8" fillId="3" borderId="87" xfId="2" applyNumberFormat="1" applyFont="1" applyFill="1" applyBorder="1" applyAlignment="1">
      <alignment horizontal="center" vertical="center"/>
    </xf>
    <xf numFmtId="9" fontId="8" fillId="3" borderId="9" xfId="1" applyFont="1" applyFill="1" applyBorder="1" applyAlignment="1">
      <alignment horizontal="center" vertical="center" wrapText="1"/>
    </xf>
    <xf numFmtId="9" fontId="8" fillId="3" borderId="1" xfId="1" applyFont="1" applyFill="1" applyBorder="1" applyAlignment="1">
      <alignment horizontal="center" vertical="center" wrapText="1"/>
    </xf>
    <xf numFmtId="9" fontId="8" fillId="3" borderId="5" xfId="1" applyFont="1" applyFill="1" applyBorder="1" applyAlignment="1">
      <alignment horizontal="center" vertical="center" wrapText="1"/>
    </xf>
    <xf numFmtId="9" fontId="8" fillId="3" borderId="8" xfId="1" applyFont="1" applyFill="1" applyBorder="1" applyAlignment="1">
      <alignment horizontal="center" vertical="center" wrapText="1"/>
    </xf>
    <xf numFmtId="9" fontId="8" fillId="3" borderId="0" xfId="1" applyFont="1" applyFill="1" applyBorder="1" applyAlignment="1">
      <alignment horizontal="center" vertical="center" wrapText="1"/>
    </xf>
    <xf numFmtId="9" fontId="8" fillId="3" borderId="4" xfId="1" applyFont="1" applyFill="1" applyBorder="1" applyAlignment="1">
      <alignment horizontal="center" vertical="center" wrapText="1"/>
    </xf>
    <xf numFmtId="9" fontId="8" fillId="3" borderId="7" xfId="1" applyFont="1" applyFill="1" applyBorder="1" applyAlignment="1">
      <alignment horizontal="center" vertical="center" wrapText="1"/>
    </xf>
    <xf numFmtId="9" fontId="8" fillId="3" borderId="2" xfId="1" applyFont="1" applyFill="1" applyBorder="1" applyAlignment="1">
      <alignment horizontal="center" vertical="center" wrapText="1"/>
    </xf>
    <xf numFmtId="9" fontId="8" fillId="3" borderId="3" xfId="1" applyFont="1" applyFill="1" applyBorder="1" applyAlignment="1">
      <alignment horizontal="center" vertical="center" wrapText="1"/>
    </xf>
    <xf numFmtId="0" fontId="8" fillId="2" borderId="9" xfId="0" applyFont="1" applyFill="1" applyBorder="1" applyAlignment="1">
      <alignment horizontal="distributed" vertical="center" indent="6"/>
    </xf>
    <xf numFmtId="0" fontId="8" fillId="2" borderId="1" xfId="0" applyFont="1" applyFill="1" applyBorder="1" applyAlignment="1">
      <alignment horizontal="distributed" vertical="center" indent="6"/>
    </xf>
    <xf numFmtId="0" fontId="8" fillId="2" borderId="5" xfId="0" applyFont="1" applyFill="1" applyBorder="1" applyAlignment="1">
      <alignment horizontal="distributed" vertical="center" indent="6"/>
    </xf>
    <xf numFmtId="0" fontId="8" fillId="2" borderId="8" xfId="0" applyFont="1" applyFill="1" applyBorder="1" applyAlignment="1">
      <alignment horizontal="distributed" vertical="center" indent="6"/>
    </xf>
    <xf numFmtId="0" fontId="8" fillId="2" borderId="0" xfId="0" applyFont="1" applyFill="1" applyBorder="1" applyAlignment="1">
      <alignment horizontal="distributed" vertical="center" indent="6"/>
    </xf>
    <xf numFmtId="0" fontId="8" fillId="2" borderId="4" xfId="0" applyFont="1" applyFill="1" applyBorder="1" applyAlignment="1">
      <alignment horizontal="distributed" vertical="center" indent="6"/>
    </xf>
    <xf numFmtId="0" fontId="8" fillId="2" borderId="7" xfId="0" applyFont="1" applyFill="1" applyBorder="1" applyAlignment="1">
      <alignment horizontal="distributed" vertical="center" indent="6"/>
    </xf>
    <xf numFmtId="0" fontId="8" fillId="2" borderId="2" xfId="0" applyFont="1" applyFill="1" applyBorder="1" applyAlignment="1">
      <alignment horizontal="distributed" vertical="center" indent="6"/>
    </xf>
    <xf numFmtId="0" fontId="8" fillId="2" borderId="3" xfId="0" applyFont="1" applyFill="1" applyBorder="1" applyAlignment="1">
      <alignment horizontal="distributed" vertical="center" indent="6"/>
    </xf>
    <xf numFmtId="0" fontId="8" fillId="2" borderId="88"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90" xfId="0" applyFont="1" applyFill="1" applyBorder="1" applyAlignment="1">
      <alignment horizontal="center" vertical="center" wrapText="1"/>
    </xf>
    <xf numFmtId="38" fontId="8" fillId="2" borderId="23" xfId="2" applyFont="1" applyFill="1" applyBorder="1" applyAlignment="1" applyProtection="1">
      <alignment horizontal="center" vertical="center"/>
      <protection locked="0"/>
    </xf>
    <xf numFmtId="38" fontId="8" fillId="2" borderId="6" xfId="2" applyFont="1" applyFill="1" applyBorder="1" applyAlignment="1" applyProtection="1">
      <alignment horizontal="center" vertical="center"/>
      <protection locked="0"/>
    </xf>
    <xf numFmtId="38" fontId="8" fillId="2" borderId="10" xfId="2"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1" xfId="0" quotePrefix="1" applyFont="1" applyFill="1" applyBorder="1" applyAlignment="1">
      <alignment vertical="center" wrapText="1"/>
    </xf>
    <xf numFmtId="0" fontId="8" fillId="2" borderId="0" xfId="0" quotePrefix="1" applyFont="1" applyFill="1" applyBorder="1" applyAlignment="1">
      <alignment vertical="center" wrapText="1"/>
    </xf>
    <xf numFmtId="0" fontId="8" fillId="2" borderId="0" xfId="0" applyFont="1" applyFill="1" applyBorder="1" applyAlignment="1">
      <alignment horizontal="left" vertical="center" wrapText="1"/>
    </xf>
    <xf numFmtId="0" fontId="8" fillId="2" borderId="1" xfId="0" quotePrefix="1" applyFont="1" applyFill="1" applyBorder="1" applyAlignment="1">
      <alignment vertical="center"/>
    </xf>
    <xf numFmtId="0" fontId="8" fillId="2" borderId="0" xfId="0" applyFont="1" applyFill="1" applyBorder="1" applyAlignment="1">
      <alignment vertical="center"/>
    </xf>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8" fillId="2" borderId="0" xfId="0" quotePrefix="1" applyFont="1" applyFill="1" applyBorder="1" applyAlignment="1">
      <alignment vertical="center"/>
    </xf>
    <xf numFmtId="0" fontId="8" fillId="2" borderId="2" xfId="0" quotePrefix="1" applyFont="1" applyFill="1" applyBorder="1" applyAlignment="1">
      <alignment vertical="center"/>
    </xf>
    <xf numFmtId="0" fontId="8" fillId="2" borderId="70" xfId="0" applyFont="1" applyFill="1" applyBorder="1" applyAlignment="1" applyProtection="1">
      <alignment horizontal="center" vertical="center"/>
      <protection locked="0"/>
    </xf>
    <xf numFmtId="0" fontId="8" fillId="2" borderId="71" xfId="0" applyFont="1" applyFill="1" applyBorder="1" applyAlignment="1" applyProtection="1">
      <alignment horizontal="center" vertical="center"/>
      <protection locked="0"/>
    </xf>
    <xf numFmtId="0" fontId="8" fillId="2" borderId="72" xfId="0" applyFont="1" applyFill="1" applyBorder="1" applyAlignment="1">
      <alignment vertical="center"/>
    </xf>
    <xf numFmtId="0" fontId="8" fillId="2" borderId="73" xfId="0" applyFont="1" applyFill="1" applyBorder="1" applyAlignment="1">
      <alignment vertical="center"/>
    </xf>
    <xf numFmtId="0" fontId="8" fillId="2" borderId="2" xfId="0" quotePrefix="1" applyFont="1" applyFill="1" applyBorder="1" applyAlignment="1">
      <alignment vertical="center" wrapText="1"/>
    </xf>
    <xf numFmtId="0" fontId="8" fillId="2" borderId="72" xfId="0" quotePrefix="1" applyFont="1" applyFill="1" applyBorder="1" applyAlignment="1">
      <alignment vertical="center" wrapText="1"/>
    </xf>
    <xf numFmtId="0" fontId="8" fillId="2" borderId="73" xfId="0" quotePrefix="1" applyFont="1" applyFill="1" applyBorder="1" applyAlignment="1">
      <alignment vertical="center" wrapText="1"/>
    </xf>
    <xf numFmtId="0" fontId="8" fillId="2" borderId="74" xfId="0" applyFont="1" applyFill="1" applyBorder="1" applyAlignment="1" applyProtection="1">
      <alignment horizontal="center" vertical="center"/>
      <protection locked="0"/>
    </xf>
    <xf numFmtId="0" fontId="8" fillId="2" borderId="75" xfId="0" applyFont="1" applyFill="1" applyBorder="1" applyAlignment="1" applyProtection="1">
      <alignment horizontal="center" vertical="center"/>
      <protection locked="0"/>
    </xf>
    <xf numFmtId="0" fontId="17" fillId="2" borderId="1" xfId="0" applyFont="1" applyFill="1" applyBorder="1" applyAlignment="1">
      <alignment vertical="center" wrapText="1"/>
    </xf>
    <xf numFmtId="0" fontId="17" fillId="2" borderId="5"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8" fillId="2" borderId="15" xfId="0" applyFont="1" applyFill="1" applyBorder="1" applyAlignment="1" applyProtection="1">
      <alignment horizontal="center" vertical="center"/>
      <protection locked="0"/>
    </xf>
    <xf numFmtId="0" fontId="8" fillId="2" borderId="11" xfId="0" applyFont="1" applyFill="1" applyBorder="1" applyAlignment="1">
      <alignment horizontal="center" vertical="center" wrapText="1"/>
    </xf>
    <xf numFmtId="181" fontId="8" fillId="2" borderId="1" xfId="0" applyNumberFormat="1" applyFont="1" applyFill="1" applyBorder="1" applyAlignment="1" applyProtection="1">
      <alignment horizontal="center" vertical="center"/>
      <protection locked="0"/>
    </xf>
    <xf numFmtId="181"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5"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9" xfId="0" applyFont="1" applyFill="1" applyBorder="1" applyAlignment="1">
      <alignment horizontal="left" vertical="center"/>
    </xf>
    <xf numFmtId="0" fontId="8" fillId="2" borderId="7" xfId="0" applyFont="1" applyFill="1" applyBorder="1" applyAlignment="1">
      <alignment horizontal="left" vertical="center"/>
    </xf>
    <xf numFmtId="180" fontId="8" fillId="3" borderId="59" xfId="0" applyNumberFormat="1" applyFont="1" applyFill="1" applyBorder="1" applyAlignment="1">
      <alignment vertical="center" shrinkToFit="1"/>
    </xf>
    <xf numFmtId="180" fontId="8" fillId="3" borderId="15" xfId="0" applyNumberFormat="1" applyFont="1" applyFill="1" applyBorder="1" applyAlignment="1">
      <alignment vertical="center" shrinkToFit="1"/>
    </xf>
    <xf numFmtId="180" fontId="8" fillId="2" borderId="15" xfId="0" applyNumberFormat="1" applyFont="1" applyFill="1" applyBorder="1" applyAlignment="1" applyProtection="1">
      <alignment vertical="center" shrinkToFit="1"/>
      <protection locked="0"/>
    </xf>
    <xf numFmtId="180" fontId="8" fillId="2" borderId="27" xfId="0" applyNumberFormat="1" applyFont="1" applyFill="1" applyBorder="1" applyAlignment="1" applyProtection="1">
      <alignment vertical="center" shrinkToFit="1"/>
      <protection locked="0"/>
    </xf>
    <xf numFmtId="0" fontId="20" fillId="2" borderId="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9" fillId="2" borderId="15" xfId="0" applyFont="1" applyFill="1" applyBorder="1" applyAlignment="1">
      <alignment horizontal="center" vertical="center" wrapText="1"/>
    </xf>
    <xf numFmtId="182" fontId="8" fillId="3" borderId="9" xfId="1" applyNumberFormat="1" applyFont="1" applyFill="1" applyBorder="1" applyAlignment="1">
      <alignment horizontal="center" vertical="center"/>
    </xf>
    <xf numFmtId="182" fontId="8" fillId="3" borderId="1" xfId="1" applyNumberFormat="1" applyFont="1" applyFill="1" applyBorder="1" applyAlignment="1">
      <alignment horizontal="center" vertical="center"/>
    </xf>
    <xf numFmtId="182" fontId="8" fillId="3" borderId="5" xfId="1" applyNumberFormat="1" applyFont="1" applyFill="1" applyBorder="1" applyAlignment="1">
      <alignment horizontal="center" vertical="center"/>
    </xf>
    <xf numFmtId="182" fontId="8" fillId="3" borderId="7" xfId="1" applyNumberFormat="1" applyFont="1" applyFill="1" applyBorder="1" applyAlignment="1">
      <alignment horizontal="center" vertical="center"/>
    </xf>
    <xf numFmtId="182" fontId="8" fillId="3" borderId="2" xfId="1" applyNumberFormat="1" applyFont="1" applyFill="1" applyBorder="1" applyAlignment="1">
      <alignment horizontal="center" vertical="center"/>
    </xf>
    <xf numFmtId="182" fontId="8" fillId="3" borderId="3" xfId="1" applyNumberFormat="1" applyFont="1" applyFill="1" applyBorder="1" applyAlignment="1">
      <alignment horizontal="center" vertical="center"/>
    </xf>
    <xf numFmtId="182" fontId="8" fillId="3" borderId="91" xfId="1" applyNumberFormat="1" applyFont="1" applyFill="1" applyBorder="1" applyAlignment="1">
      <alignment horizontal="center" vertical="center"/>
    </xf>
    <xf numFmtId="182" fontId="8" fillId="3" borderId="92" xfId="1" applyNumberFormat="1" applyFont="1" applyFill="1" applyBorder="1" applyAlignment="1">
      <alignment horizontal="center" vertical="center"/>
    </xf>
    <xf numFmtId="182" fontId="8" fillId="3" borderId="93" xfId="1" applyNumberFormat="1" applyFont="1" applyFill="1" applyBorder="1" applyAlignment="1">
      <alignment horizontal="center" vertical="center"/>
    </xf>
    <xf numFmtId="182" fontId="8" fillId="3" borderId="94" xfId="1" applyNumberFormat="1" applyFont="1" applyFill="1" applyBorder="1" applyAlignment="1">
      <alignment horizontal="center" vertical="center"/>
    </xf>
    <xf numFmtId="182" fontId="8" fillId="3" borderId="95" xfId="1" applyNumberFormat="1" applyFont="1" applyFill="1" applyBorder="1" applyAlignment="1">
      <alignment horizontal="center" vertical="center"/>
    </xf>
    <xf numFmtId="182" fontId="8" fillId="3" borderId="96" xfId="1" applyNumberFormat="1"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180" fontId="8" fillId="3" borderId="58" xfId="0" applyNumberFormat="1" applyFont="1" applyFill="1" applyBorder="1" applyAlignment="1">
      <alignment vertical="center" shrinkToFit="1"/>
    </xf>
    <xf numFmtId="180" fontId="8" fillId="3" borderId="11" xfId="0" applyNumberFormat="1" applyFont="1" applyFill="1" applyBorder="1" applyAlignment="1">
      <alignment vertical="center" shrinkToFit="1"/>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8" fillId="2" borderId="27" xfId="0" applyFont="1" applyFill="1" applyBorder="1" applyAlignment="1">
      <alignment horizontal="center" vertical="center"/>
    </xf>
    <xf numFmtId="182" fontId="8" fillId="3" borderId="34" xfId="1" applyNumberFormat="1" applyFont="1" applyFill="1" applyBorder="1" applyAlignment="1">
      <alignment horizontal="center" vertical="center"/>
    </xf>
    <xf numFmtId="182" fontId="8" fillId="3" borderId="35" xfId="1" applyNumberFormat="1" applyFont="1" applyFill="1" applyBorder="1" applyAlignment="1">
      <alignment horizontal="center" vertical="center"/>
    </xf>
    <xf numFmtId="182" fontId="8" fillId="3" borderId="36" xfId="1" applyNumberFormat="1" applyFont="1" applyFill="1" applyBorder="1" applyAlignment="1">
      <alignment horizontal="center" vertical="center"/>
    </xf>
    <xf numFmtId="0" fontId="8" fillId="2" borderId="15"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15" xfId="0" applyFont="1" applyFill="1" applyBorder="1" applyAlignment="1">
      <alignment horizontal="right" vertical="center"/>
    </xf>
    <xf numFmtId="0" fontId="8" fillId="2" borderId="41"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1" xfId="0" applyFont="1" applyFill="1" applyBorder="1" applyAlignment="1">
      <alignment vertical="top" wrapText="1"/>
    </xf>
    <xf numFmtId="0" fontId="8" fillId="2" borderId="1" xfId="0" applyFont="1" applyFill="1" applyBorder="1" applyAlignment="1">
      <alignment vertical="top"/>
    </xf>
    <xf numFmtId="0" fontId="8" fillId="2" borderId="0" xfId="0" applyFont="1" applyFill="1" applyBorder="1" applyAlignment="1">
      <alignment vertical="top"/>
    </xf>
    <xf numFmtId="180" fontId="8" fillId="3" borderId="27" xfId="0" applyNumberFormat="1" applyFont="1" applyFill="1" applyBorder="1" applyAlignment="1">
      <alignment vertical="center" shrinkToFit="1"/>
    </xf>
    <xf numFmtId="0" fontId="9" fillId="2" borderId="1" xfId="0" applyFont="1" applyFill="1" applyBorder="1" applyAlignment="1">
      <alignment vertical="center" shrinkToFit="1"/>
    </xf>
    <xf numFmtId="0" fontId="8" fillId="2" borderId="72" xfId="0" applyFont="1" applyFill="1" applyBorder="1" applyAlignment="1">
      <alignment vertical="center" wrapText="1"/>
    </xf>
    <xf numFmtId="0" fontId="8" fillId="2" borderId="73" xfId="0" applyFont="1" applyFill="1" applyBorder="1" applyAlignment="1">
      <alignment vertical="center" wrapText="1"/>
    </xf>
    <xf numFmtId="0" fontId="9"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38" fontId="11" fillId="3" borderId="9" xfId="2" applyFont="1" applyFill="1" applyBorder="1" applyAlignment="1">
      <alignment vertical="center"/>
    </xf>
    <xf numFmtId="38" fontId="11" fillId="3" borderId="1" xfId="2" applyFont="1" applyFill="1" applyBorder="1" applyAlignment="1">
      <alignment vertical="center"/>
    </xf>
    <xf numFmtId="38" fontId="11" fillId="3" borderId="5" xfId="2" applyFont="1" applyFill="1" applyBorder="1" applyAlignment="1">
      <alignment vertical="center"/>
    </xf>
    <xf numFmtId="38" fontId="11" fillId="3" borderId="7" xfId="2" applyFont="1" applyFill="1" applyBorder="1" applyAlignment="1">
      <alignment vertical="center"/>
    </xf>
    <xf numFmtId="38" fontId="11" fillId="3" borderId="2" xfId="2" applyFont="1" applyFill="1" applyBorder="1" applyAlignment="1">
      <alignment vertical="center"/>
    </xf>
    <xf numFmtId="38" fontId="11" fillId="3" borderId="3" xfId="2" applyFont="1" applyFill="1" applyBorder="1" applyAlignment="1">
      <alignment vertical="center"/>
    </xf>
    <xf numFmtId="0" fontId="11" fillId="2" borderId="15" xfId="0" applyFont="1" applyFill="1" applyBorder="1" applyAlignment="1">
      <alignment vertical="center"/>
    </xf>
    <xf numFmtId="0" fontId="11" fillId="2" borderId="22" xfId="0" applyFont="1" applyFill="1" applyBorder="1" applyAlignment="1">
      <alignment vertical="center"/>
    </xf>
    <xf numFmtId="38" fontId="11" fillId="3" borderId="15" xfId="2" applyFont="1" applyFill="1" applyBorder="1" applyAlignment="1">
      <alignment vertical="center"/>
    </xf>
    <xf numFmtId="0" fontId="11" fillId="2" borderId="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38" fontId="11" fillId="2" borderId="60" xfId="2" applyFont="1" applyFill="1" applyBorder="1" applyAlignment="1">
      <alignment vertical="center"/>
    </xf>
    <xf numFmtId="0" fontId="21" fillId="2" borderId="0" xfId="0" applyFont="1" applyFill="1" applyAlignment="1">
      <alignment horizontal="center" vertical="center"/>
    </xf>
    <xf numFmtId="0" fontId="11" fillId="2" borderId="15"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9" xfId="0" applyFont="1" applyFill="1" applyBorder="1" applyAlignment="1">
      <alignment horizontal="right" vertical="center"/>
    </xf>
    <xf numFmtId="0" fontId="8" fillId="2" borderId="1" xfId="0" applyFont="1" applyFill="1" applyBorder="1" applyAlignment="1">
      <alignment horizontal="right" vertical="center"/>
    </xf>
    <xf numFmtId="0" fontId="8" fillId="2" borderId="5" xfId="0" applyFont="1" applyFill="1" applyBorder="1" applyAlignment="1">
      <alignment horizontal="right" vertical="center"/>
    </xf>
    <xf numFmtId="0" fontId="8" fillId="2" borderId="7" xfId="0" applyFont="1" applyFill="1" applyBorder="1" applyAlignment="1">
      <alignment horizontal="right" vertical="center"/>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38" fontId="11" fillId="2" borderId="12" xfId="2" applyFont="1" applyFill="1" applyBorder="1" applyAlignment="1">
      <alignment vertical="center"/>
    </xf>
    <xf numFmtId="38" fontId="11" fillId="2" borderId="61" xfId="2" applyFont="1" applyFill="1" applyBorder="1" applyAlignment="1">
      <alignment vertical="center"/>
    </xf>
    <xf numFmtId="38" fontId="11" fillId="2" borderId="62" xfId="2" applyFont="1" applyFill="1" applyBorder="1" applyAlignment="1">
      <alignment vertical="center"/>
    </xf>
    <xf numFmtId="38" fontId="11" fillId="2" borderId="13" xfId="2" applyFont="1" applyFill="1" applyBorder="1" applyAlignment="1">
      <alignment vertical="center"/>
    </xf>
    <xf numFmtId="38" fontId="11" fillId="2" borderId="14" xfId="2" applyFont="1" applyFill="1" applyBorder="1" applyAlignment="1">
      <alignment vertical="center"/>
    </xf>
    <xf numFmtId="38" fontId="11" fillId="2" borderId="66" xfId="2" applyFont="1" applyFill="1" applyBorder="1" applyAlignment="1">
      <alignment vertical="center"/>
    </xf>
    <xf numFmtId="38" fontId="8" fillId="2" borderId="7" xfId="2" applyFont="1" applyFill="1" applyBorder="1" applyAlignment="1">
      <alignment horizontal="right" vertical="center"/>
    </xf>
    <xf numFmtId="38" fontId="8" fillId="2" borderId="2" xfId="2" applyFont="1" applyFill="1" applyBorder="1" applyAlignment="1">
      <alignment horizontal="right" vertical="center"/>
    </xf>
    <xf numFmtId="38" fontId="11" fillId="2" borderId="15" xfId="2" applyFont="1" applyFill="1" applyBorder="1" applyAlignment="1">
      <alignment vertical="center"/>
    </xf>
    <xf numFmtId="0" fontId="11" fillId="3" borderId="1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1" fillId="2" borderId="11" xfId="0" applyFont="1" applyFill="1" applyBorder="1" applyAlignment="1">
      <alignment vertical="center"/>
    </xf>
    <xf numFmtId="0" fontId="11" fillId="2" borderId="0" xfId="0" applyFont="1" applyFill="1" applyBorder="1" applyAlignment="1">
      <alignment horizontal="center" vertical="center"/>
    </xf>
    <xf numFmtId="0" fontId="11" fillId="2" borderId="33" xfId="0" applyFont="1" applyFill="1" applyBorder="1" applyAlignment="1">
      <alignment vertical="center"/>
    </xf>
    <xf numFmtId="0" fontId="11" fillId="2" borderId="2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1" xfId="0" applyFont="1" applyFill="1" applyBorder="1" applyAlignment="1">
      <alignment horizontal="center" vertical="center"/>
    </xf>
    <xf numFmtId="0" fontId="15" fillId="2" borderId="8" xfId="0" applyFont="1" applyFill="1" applyBorder="1" applyAlignment="1">
      <alignment horizontal="left" vertical="center"/>
    </xf>
    <xf numFmtId="0" fontId="15" fillId="2" borderId="0" xfId="0" applyFont="1" applyFill="1" applyBorder="1" applyAlignment="1">
      <alignment horizontal="left" vertical="center"/>
    </xf>
    <xf numFmtId="0" fontId="15" fillId="0" borderId="9"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5" xfId="0" applyFont="1" applyFill="1" applyBorder="1" applyAlignment="1">
      <alignment horizontal="right" vertical="center"/>
    </xf>
    <xf numFmtId="38" fontId="15" fillId="3" borderId="8" xfId="2" applyFont="1" applyFill="1" applyBorder="1" applyAlignment="1">
      <alignment vertical="center"/>
    </xf>
    <xf numFmtId="38" fontId="15" fillId="3" borderId="0" xfId="2" applyFont="1" applyFill="1" applyBorder="1" applyAlignment="1">
      <alignment vertical="center"/>
    </xf>
    <xf numFmtId="38" fontId="15" fillId="3" borderId="4" xfId="2" applyFont="1" applyFill="1" applyBorder="1" applyAlignment="1">
      <alignment vertical="center"/>
    </xf>
    <xf numFmtId="0" fontId="8" fillId="2" borderId="8"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8" fillId="2" borderId="4" xfId="0" applyFont="1" applyFill="1" applyBorder="1" applyAlignment="1">
      <alignment horizontal="left" vertical="center"/>
    </xf>
    <xf numFmtId="38" fontId="15" fillId="3" borderId="7" xfId="2" applyFont="1" applyFill="1" applyBorder="1" applyAlignment="1">
      <alignment vertical="center"/>
    </xf>
    <xf numFmtId="38" fontId="15" fillId="3" borderId="2" xfId="2" applyFont="1" applyFill="1" applyBorder="1" applyAlignment="1">
      <alignment vertical="center"/>
    </xf>
    <xf numFmtId="38" fontId="15" fillId="3" borderId="3" xfId="2" applyFont="1" applyFill="1" applyBorder="1" applyAlignment="1">
      <alignment vertical="center"/>
    </xf>
    <xf numFmtId="0" fontId="8" fillId="2" borderId="7" xfId="0" applyFont="1" applyFill="1" applyBorder="1" applyAlignment="1">
      <alignment horizontal="left" vertical="center" shrinkToFit="1"/>
    </xf>
    <xf numFmtId="38" fontId="15" fillId="2" borderId="8" xfId="2" applyFont="1" applyFill="1" applyBorder="1" applyAlignment="1">
      <alignment vertical="center"/>
    </xf>
    <xf numFmtId="38" fontId="15" fillId="2" borderId="0" xfId="2" applyFont="1" applyFill="1" applyBorder="1" applyAlignment="1">
      <alignment vertical="center"/>
    </xf>
    <xf numFmtId="38" fontId="15" fillId="2" borderId="4" xfId="2" applyFont="1" applyFill="1" applyBorder="1" applyAlignment="1">
      <alignment vertical="center"/>
    </xf>
    <xf numFmtId="38" fontId="15" fillId="2" borderId="7" xfId="2" applyFont="1" applyFill="1" applyBorder="1" applyAlignment="1">
      <alignment vertical="center"/>
    </xf>
    <xf numFmtId="38" fontId="15" fillId="2" borderId="2" xfId="2" applyFont="1" applyFill="1" applyBorder="1" applyAlignment="1">
      <alignment vertical="center"/>
    </xf>
    <xf numFmtId="38" fontId="15" fillId="2" borderId="3" xfId="2" applyFont="1" applyFill="1" applyBorder="1" applyAlignment="1">
      <alignment vertical="center"/>
    </xf>
    <xf numFmtId="38" fontId="15" fillId="0" borderId="8" xfId="2" applyFont="1" applyFill="1" applyBorder="1" applyAlignment="1">
      <alignment vertical="center"/>
    </xf>
    <xf numFmtId="38" fontId="15" fillId="0" borderId="0" xfId="2" applyFont="1" applyFill="1" applyBorder="1" applyAlignment="1">
      <alignment vertical="center"/>
    </xf>
    <xf numFmtId="38" fontId="15" fillId="0" borderId="4" xfId="2" applyFont="1" applyFill="1" applyBorder="1" applyAlignment="1">
      <alignment vertical="center"/>
    </xf>
    <xf numFmtId="38" fontId="15" fillId="0" borderId="7" xfId="2" applyFont="1" applyFill="1" applyBorder="1" applyAlignment="1">
      <alignment vertical="center"/>
    </xf>
    <xf numFmtId="38" fontId="15" fillId="0" borderId="2" xfId="2" applyFont="1" applyFill="1" applyBorder="1" applyAlignment="1">
      <alignment vertical="center"/>
    </xf>
    <xf numFmtId="38" fontId="15" fillId="0" borderId="3" xfId="2" applyFont="1" applyFill="1" applyBorder="1" applyAlignment="1">
      <alignment vertical="center"/>
    </xf>
    <xf numFmtId="38" fontId="15" fillId="3" borderId="9" xfId="2" applyFont="1" applyFill="1" applyBorder="1" applyAlignment="1">
      <alignment vertical="center"/>
    </xf>
    <xf numFmtId="38" fontId="15" fillId="3" borderId="1" xfId="2" applyFont="1" applyFill="1" applyBorder="1" applyAlignment="1">
      <alignment vertical="center"/>
    </xf>
    <xf numFmtId="38" fontId="15" fillId="3" borderId="5" xfId="2" applyFont="1" applyFill="1" applyBorder="1" applyAlignment="1">
      <alignment vertical="center"/>
    </xf>
    <xf numFmtId="0" fontId="20" fillId="2" borderId="9" xfId="3" applyFont="1" applyFill="1" applyBorder="1" applyAlignment="1">
      <alignment horizontal="center" vertical="center" wrapText="1"/>
    </xf>
    <xf numFmtId="0" fontId="20" fillId="2" borderId="1" xfId="3" applyFont="1" applyFill="1" applyBorder="1" applyAlignment="1">
      <alignment horizontal="center" vertical="center" wrapText="1"/>
    </xf>
    <xf numFmtId="0" fontId="20" fillId="2" borderId="5" xfId="3" applyFont="1" applyFill="1" applyBorder="1" applyAlignment="1">
      <alignment horizontal="center" vertical="center" wrapText="1"/>
    </xf>
    <xf numFmtId="0" fontId="20" fillId="2" borderId="7" xfId="3" applyFont="1" applyFill="1" applyBorder="1" applyAlignment="1">
      <alignment horizontal="center" vertical="center" wrapText="1"/>
    </xf>
    <xf numFmtId="0" fontId="20" fillId="2" borderId="2" xfId="3" applyFont="1" applyFill="1" applyBorder="1" applyAlignment="1">
      <alignment horizontal="center" vertical="center" wrapText="1"/>
    </xf>
    <xf numFmtId="0" fontId="20" fillId="2" borderId="3" xfId="3" applyFont="1" applyFill="1" applyBorder="1" applyAlignment="1">
      <alignment horizontal="center" vertical="center" wrapText="1"/>
    </xf>
    <xf numFmtId="0" fontId="9" fillId="0" borderId="15" xfId="3" applyFont="1" applyFill="1" applyBorder="1" applyAlignment="1" applyProtection="1">
      <alignment vertical="center" wrapText="1"/>
      <protection locked="0"/>
    </xf>
    <xf numFmtId="0" fontId="9" fillId="2" borderId="22" xfId="3" applyFont="1" applyFill="1" applyBorder="1" applyAlignment="1">
      <alignment horizontal="center" vertical="center" shrinkToFit="1"/>
    </xf>
    <xf numFmtId="0" fontId="9" fillId="2" borderId="33" xfId="3" applyFont="1" applyFill="1" applyBorder="1" applyAlignment="1">
      <alignment horizontal="center" vertical="center" shrinkToFit="1"/>
    </xf>
    <xf numFmtId="0" fontId="9" fillId="0" borderId="15" xfId="3" applyFont="1" applyFill="1" applyBorder="1" applyAlignment="1" applyProtection="1">
      <alignment horizontal="distributed" vertical="center" wrapText="1" indent="2"/>
      <protection locked="0"/>
    </xf>
    <xf numFmtId="0" fontId="9" fillId="2" borderId="9" xfId="3" applyFont="1" applyFill="1" applyBorder="1" applyAlignment="1">
      <alignment horizontal="center" vertical="center"/>
    </xf>
    <xf numFmtId="0" fontId="20" fillId="2" borderId="1" xfId="3" applyFont="1" applyFill="1" applyBorder="1">
      <alignment vertical="center"/>
    </xf>
    <xf numFmtId="0" fontId="20" fillId="2" borderId="7" xfId="3" applyFont="1" applyFill="1" applyBorder="1">
      <alignment vertical="center"/>
    </xf>
    <xf numFmtId="0" fontId="20" fillId="2" borderId="2" xfId="3" applyFont="1" applyFill="1" applyBorder="1">
      <alignment vertical="center"/>
    </xf>
    <xf numFmtId="0" fontId="9" fillId="2" borderId="9" xfId="3" applyFont="1" applyFill="1" applyBorder="1" applyAlignment="1">
      <alignment horizontal="center" vertical="center" wrapText="1"/>
    </xf>
    <xf numFmtId="0" fontId="20" fillId="2" borderId="5" xfId="5" applyFont="1" applyFill="1" applyBorder="1" applyAlignment="1">
      <alignment horizontal="center" vertical="center" wrapText="1"/>
    </xf>
    <xf numFmtId="0" fontId="26" fillId="2" borderId="7" xfId="3" applyFont="1" applyFill="1" applyBorder="1" applyAlignment="1">
      <alignment vertical="center" shrinkToFit="1"/>
    </xf>
    <xf numFmtId="0" fontId="20" fillId="2" borderId="3" xfId="5" applyFont="1" applyFill="1" applyBorder="1" applyAlignment="1">
      <alignment vertical="center" shrinkToFit="1"/>
    </xf>
    <xf numFmtId="0" fontId="9" fillId="2" borderId="8" xfId="3" applyFont="1" applyFill="1" applyBorder="1" applyAlignment="1">
      <alignment vertical="center" wrapText="1"/>
    </xf>
    <xf numFmtId="0" fontId="9" fillId="2" borderId="22" xfId="3" applyFont="1" applyFill="1" applyBorder="1" applyAlignment="1">
      <alignment horizontal="center" vertical="center" wrapText="1"/>
    </xf>
    <xf numFmtId="0" fontId="9" fillId="2" borderId="33"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4" fillId="2" borderId="33" xfId="3" applyFont="1" applyFill="1" applyBorder="1" applyAlignment="1">
      <alignment horizontal="center" vertical="center" wrapText="1"/>
    </xf>
    <xf numFmtId="0" fontId="9" fillId="2" borderId="22" xfId="3" applyFont="1" applyFill="1" applyBorder="1" applyAlignment="1">
      <alignment horizontal="center" vertical="center"/>
    </xf>
    <xf numFmtId="0" fontId="9" fillId="2" borderId="3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7" xfId="3" applyFont="1" applyFill="1" applyBorder="1" applyAlignment="1">
      <alignment horizontal="center" vertical="center"/>
    </xf>
    <xf numFmtId="0" fontId="9" fillId="2" borderId="3" xfId="3" applyFont="1" applyFill="1" applyBorder="1" applyAlignment="1">
      <alignment horizontal="center" vertical="center"/>
    </xf>
    <xf numFmtId="0" fontId="9" fillId="3" borderId="23" xfId="3" applyFont="1" applyFill="1" applyBorder="1" applyAlignment="1">
      <alignment horizontal="center" vertical="center"/>
    </xf>
    <xf numFmtId="0" fontId="9" fillId="3" borderId="6" xfId="3" applyFont="1" applyFill="1" applyBorder="1" applyAlignment="1">
      <alignment horizontal="center" vertical="center"/>
    </xf>
    <xf numFmtId="0" fontId="9" fillId="3" borderId="10" xfId="3" applyFont="1" applyFill="1" applyBorder="1" applyAlignment="1">
      <alignment horizontal="center" vertical="center"/>
    </xf>
    <xf numFmtId="0" fontId="9" fillId="2" borderId="22" xfId="3" applyFont="1" applyFill="1" applyBorder="1" applyAlignment="1">
      <alignment horizontal="center" vertical="center" textRotation="255" wrapText="1"/>
    </xf>
    <xf numFmtId="0" fontId="9" fillId="2" borderId="33" xfId="3" applyFont="1" applyFill="1" applyBorder="1" applyAlignment="1">
      <alignment horizontal="center" vertical="center" textRotation="255" wrapText="1"/>
    </xf>
    <xf numFmtId="0" fontId="24" fillId="2" borderId="22" xfId="3" applyFont="1" applyFill="1" applyBorder="1" applyAlignment="1">
      <alignment horizontal="center" vertical="center" textRotation="255" wrapText="1"/>
    </xf>
    <xf numFmtId="0" fontId="20" fillId="2" borderId="33" xfId="5" applyFont="1" applyFill="1" applyBorder="1" applyAlignment="1">
      <alignment horizontal="center" vertical="center" textRotation="255" wrapText="1"/>
    </xf>
    <xf numFmtId="0" fontId="9" fillId="2" borderId="9" xfId="3" applyFont="1" applyFill="1" applyBorder="1" applyAlignment="1">
      <alignment horizontal="center" vertical="center" wrapText="1" shrinkToFit="1"/>
    </xf>
    <xf numFmtId="0" fontId="20" fillId="2" borderId="8" xfId="5" applyFont="1" applyFill="1" applyBorder="1" applyAlignment="1">
      <alignment horizontal="center" vertical="center" wrapText="1"/>
    </xf>
    <xf numFmtId="0" fontId="20" fillId="2" borderId="4" xfId="5" applyFont="1" applyFill="1" applyBorder="1" applyAlignment="1">
      <alignment horizontal="center" vertical="center" wrapText="1"/>
    </xf>
    <xf numFmtId="0" fontId="20" fillId="2" borderId="7" xfId="5" applyFont="1" applyFill="1" applyBorder="1" applyAlignment="1">
      <alignment horizontal="center" vertical="center" wrapText="1"/>
    </xf>
    <xf numFmtId="0" fontId="20" fillId="2" borderId="3" xfId="5" applyFont="1" applyFill="1" applyBorder="1" applyAlignment="1">
      <alignment horizontal="center" vertical="center" wrapText="1"/>
    </xf>
    <xf numFmtId="0" fontId="9" fillId="2" borderId="33" xfId="3" applyFont="1" applyFill="1" applyBorder="1" applyAlignment="1">
      <alignment horizontal="center" vertical="top" textRotation="255" wrapText="1"/>
    </xf>
    <xf numFmtId="0" fontId="9" fillId="2" borderId="23" xfId="3" applyFont="1" applyFill="1" applyBorder="1" applyAlignment="1">
      <alignment horizontal="center" vertical="center" wrapText="1"/>
    </xf>
    <xf numFmtId="0" fontId="9" fillId="2" borderId="6" xfId="3" applyFont="1" applyFill="1" applyBorder="1" applyAlignment="1">
      <alignment horizontal="center" vertical="center" wrapText="1"/>
    </xf>
    <xf numFmtId="0" fontId="20" fillId="2" borderId="33" xfId="5" applyFont="1" applyFill="1" applyBorder="1" applyAlignment="1">
      <alignment horizontal="center" vertical="center" wrapText="1"/>
    </xf>
    <xf numFmtId="0" fontId="25" fillId="2" borderId="6" xfId="3" applyFont="1" applyFill="1" applyBorder="1" applyAlignment="1">
      <alignment horizontal="center" vertical="center"/>
    </xf>
    <xf numFmtId="0" fontId="25" fillId="2" borderId="10"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33" xfId="3" applyFont="1" applyFill="1" applyBorder="1" applyAlignment="1">
      <alignment horizontal="center" vertical="top" wrapText="1"/>
    </xf>
    <xf numFmtId="0" fontId="20" fillId="2" borderId="0" xfId="3" applyFont="1" applyFill="1" applyAlignment="1">
      <alignment vertical="center" wrapText="1"/>
    </xf>
    <xf numFmtId="0" fontId="9" fillId="2" borderId="33" xfId="3" applyFont="1" applyFill="1" applyBorder="1" applyAlignment="1">
      <alignment horizontal="center" vertical="top" wrapText="1" shrinkToFit="1"/>
    </xf>
    <xf numFmtId="0" fontId="9" fillId="2" borderId="33" xfId="3" applyFont="1" applyFill="1" applyBorder="1" applyAlignment="1">
      <alignment vertical="top" textRotation="255" wrapText="1" shrinkToFit="1"/>
    </xf>
    <xf numFmtId="0" fontId="9" fillId="2" borderId="1" xfId="3" applyFont="1" applyFill="1" applyBorder="1" applyAlignment="1">
      <alignment horizontal="center" vertical="center" wrapText="1" shrinkToFit="1"/>
    </xf>
    <xf numFmtId="0" fontId="9" fillId="2" borderId="5" xfId="3" applyFont="1" applyFill="1" applyBorder="1" applyAlignment="1">
      <alignment horizontal="center" vertical="center" wrapText="1" shrinkToFit="1"/>
    </xf>
    <xf numFmtId="0" fontId="9" fillId="2" borderId="8" xfId="3" applyFont="1" applyFill="1" applyBorder="1" applyAlignment="1">
      <alignment horizontal="center" vertical="center" wrapText="1" shrinkToFit="1"/>
    </xf>
    <xf numFmtId="0" fontId="9" fillId="2" borderId="0" xfId="3" applyFont="1" applyFill="1" applyBorder="1" applyAlignment="1">
      <alignment horizontal="center" vertical="center" wrapText="1" shrinkToFit="1"/>
    </xf>
    <xf numFmtId="0" fontId="9" fillId="2" borderId="4" xfId="3" applyFont="1" applyFill="1" applyBorder="1" applyAlignment="1">
      <alignment horizontal="center" vertical="center" wrapText="1" shrinkToFit="1"/>
    </xf>
    <xf numFmtId="0" fontId="9" fillId="2" borderId="7" xfId="3" applyFont="1" applyFill="1" applyBorder="1" applyAlignment="1">
      <alignment horizontal="center" vertical="center" wrapText="1" shrinkToFit="1"/>
    </xf>
    <xf numFmtId="0" fontId="9" fillId="2" borderId="2" xfId="3" applyFont="1" applyFill="1" applyBorder="1" applyAlignment="1">
      <alignment horizontal="center" vertical="center" wrapText="1" shrinkToFit="1"/>
    </xf>
    <xf numFmtId="0" fontId="9" fillId="2" borderId="3" xfId="3" applyFont="1" applyFill="1" applyBorder="1" applyAlignment="1">
      <alignment horizontal="center" vertical="center" wrapText="1" shrinkToFit="1"/>
    </xf>
    <xf numFmtId="0" fontId="24" fillId="2" borderId="22" xfId="3" applyFont="1" applyFill="1" applyBorder="1" applyAlignment="1">
      <alignment horizontal="center" vertical="center" wrapText="1"/>
    </xf>
    <xf numFmtId="0" fontId="9" fillId="2" borderId="22" xfId="3" applyFont="1" applyFill="1" applyBorder="1" applyAlignment="1">
      <alignment horizontal="center" wrapText="1"/>
    </xf>
    <xf numFmtId="0" fontId="9" fillId="2" borderId="33" xfId="3" applyFont="1" applyFill="1" applyBorder="1" applyAlignment="1">
      <alignment horizontal="center" wrapText="1"/>
    </xf>
    <xf numFmtId="0" fontId="9" fillId="2" borderId="11" xfId="3" applyFont="1" applyFill="1" applyBorder="1" applyAlignment="1">
      <alignment horizontal="center" vertical="center"/>
    </xf>
    <xf numFmtId="0" fontId="9" fillId="2" borderId="22" xfId="3" applyFont="1" applyFill="1" applyBorder="1" applyAlignment="1">
      <alignment vertical="center" wrapText="1"/>
    </xf>
    <xf numFmtId="0" fontId="9" fillId="2" borderId="11" xfId="3" applyFont="1" applyFill="1" applyBorder="1" applyAlignment="1">
      <alignment vertical="center" wrapText="1"/>
    </xf>
    <xf numFmtId="0" fontId="9" fillId="2" borderId="15" xfId="3" applyFont="1" applyFill="1" applyBorder="1" applyAlignment="1">
      <alignment horizontal="center" vertical="center"/>
    </xf>
    <xf numFmtId="0" fontId="9" fillId="2" borderId="15" xfId="3" applyFont="1" applyFill="1" applyBorder="1" applyAlignment="1">
      <alignment horizontal="left" vertical="center" wrapText="1"/>
    </xf>
    <xf numFmtId="0" fontId="9" fillId="2" borderId="11" xfId="3" applyFont="1" applyFill="1" applyBorder="1" applyAlignment="1">
      <alignment horizontal="center" vertical="center" wrapText="1"/>
    </xf>
    <xf numFmtId="0" fontId="0" fillId="0" borderId="0" xfId="0" applyFont="1" applyAlignment="1">
      <alignment horizontal="left" vertical="top" wrapText="1"/>
    </xf>
    <xf numFmtId="0" fontId="8" fillId="2" borderId="4" xfId="0" applyFont="1" applyFill="1" applyBorder="1" applyAlignment="1" applyProtection="1">
      <alignment horizontal="center" vertical="center"/>
      <protection locked="0"/>
    </xf>
    <xf numFmtId="0" fontId="0" fillId="0" borderId="8"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176" fontId="8" fillId="2" borderId="39" xfId="2" applyNumberFormat="1" applyFont="1" applyFill="1" applyBorder="1" applyAlignment="1">
      <alignment horizontal="center" vertical="center"/>
    </xf>
    <xf numFmtId="176" fontId="8" fillId="2" borderId="40" xfId="2" applyNumberFormat="1" applyFont="1" applyFill="1" applyBorder="1" applyAlignment="1">
      <alignment horizontal="center" vertical="center"/>
    </xf>
    <xf numFmtId="0" fontId="12" fillId="2" borderId="0" xfId="0" applyFont="1" applyFill="1" applyBorder="1" applyAlignment="1">
      <alignment horizontal="center" vertical="center"/>
    </xf>
    <xf numFmtId="176" fontId="8" fillId="2" borderId="9" xfId="2" applyNumberFormat="1" applyFont="1" applyFill="1" applyBorder="1" applyAlignment="1">
      <alignment horizontal="center" vertical="center"/>
    </xf>
    <xf numFmtId="176" fontId="8" fillId="2" borderId="1" xfId="2" applyNumberFormat="1" applyFont="1" applyFill="1" applyBorder="1" applyAlignment="1">
      <alignment horizontal="center" vertical="center"/>
    </xf>
    <xf numFmtId="176" fontId="8" fillId="2" borderId="5" xfId="2" applyNumberFormat="1" applyFont="1" applyFill="1" applyBorder="1" applyAlignment="1">
      <alignment horizontal="center" vertical="center"/>
    </xf>
    <xf numFmtId="176" fontId="8" fillId="2" borderId="7" xfId="2" applyNumberFormat="1" applyFont="1" applyFill="1" applyBorder="1" applyAlignment="1">
      <alignment horizontal="center" vertical="center"/>
    </xf>
    <xf numFmtId="176" fontId="8" fillId="2" borderId="2" xfId="2" applyNumberFormat="1" applyFont="1" applyFill="1" applyBorder="1" applyAlignment="1">
      <alignment horizontal="center" vertical="center"/>
    </xf>
    <xf numFmtId="176" fontId="8" fillId="2" borderId="3" xfId="2" applyNumberFormat="1" applyFont="1" applyFill="1" applyBorder="1" applyAlignment="1">
      <alignment horizontal="center" vertical="center"/>
    </xf>
    <xf numFmtId="0" fontId="8" fillId="0" borderId="9" xfId="0" applyFont="1" applyBorder="1" applyAlignment="1">
      <alignment vertical="center"/>
    </xf>
    <xf numFmtId="176" fontId="8" fillId="2" borderId="10" xfId="2" applyNumberFormat="1" applyFont="1" applyFill="1" applyBorder="1" applyAlignment="1">
      <alignment horizontal="center" vertical="center"/>
    </xf>
    <xf numFmtId="176" fontId="8" fillId="2" borderId="37" xfId="2" applyNumberFormat="1" applyFont="1" applyFill="1" applyBorder="1" applyAlignment="1">
      <alignment horizontal="center" vertical="center"/>
    </xf>
    <xf numFmtId="176" fontId="8" fillId="2" borderId="38" xfId="2" applyNumberFormat="1" applyFont="1" applyFill="1" applyBorder="1" applyAlignment="1">
      <alignment horizontal="center" vertical="center"/>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vertical="top" wrapTex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vertical="center"/>
    </xf>
    <xf numFmtId="0" fontId="9" fillId="2" borderId="23" xfId="0" applyFont="1" applyFill="1" applyBorder="1" applyAlignment="1">
      <alignment vertical="center"/>
    </xf>
    <xf numFmtId="0" fontId="0" fillId="2" borderId="10" xfId="0" applyFont="1" applyFill="1" applyBorder="1" applyAlignment="1">
      <alignment vertical="center"/>
    </xf>
    <xf numFmtId="0" fontId="9" fillId="2" borderId="22" xfId="0" applyFont="1" applyFill="1" applyBorder="1" applyAlignment="1">
      <alignment horizontal="center" vertical="center" wrapText="1"/>
    </xf>
    <xf numFmtId="0" fontId="26" fillId="2" borderId="8" xfId="0" applyFont="1" applyFill="1" applyBorder="1" applyAlignment="1">
      <alignment horizontal="left" vertical="top" wrapText="1"/>
    </xf>
    <xf numFmtId="0" fontId="0" fillId="2" borderId="0" xfId="0" applyFont="1" applyFill="1" applyAlignment="1">
      <alignment horizontal="left" vertical="top" wrapText="1"/>
    </xf>
    <xf numFmtId="0" fontId="0" fillId="2" borderId="4"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3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9"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5" xfId="0" applyFont="1" applyFill="1" applyBorder="1" applyAlignment="1">
      <alignment horizontal="left" vertical="top" wrapText="1"/>
    </xf>
    <xf numFmtId="0" fontId="8" fillId="2" borderId="22" xfId="0" applyFont="1" applyFill="1" applyBorder="1" applyAlignment="1">
      <alignment vertical="center" wrapText="1"/>
    </xf>
    <xf numFmtId="0" fontId="8" fillId="2" borderId="33" xfId="0" applyFont="1" applyFill="1" applyBorder="1" applyAlignment="1">
      <alignment vertical="center" wrapText="1"/>
    </xf>
    <xf numFmtId="0" fontId="0" fillId="2" borderId="11" xfId="0" applyFont="1" applyFill="1" applyBorder="1" applyAlignment="1">
      <alignment vertical="center" wrapText="1"/>
    </xf>
    <xf numFmtId="0" fontId="9" fillId="2" borderId="8" xfId="0" applyFont="1" applyFill="1" applyBorder="1" applyAlignment="1">
      <alignment horizontal="center" vertical="center" wrapText="1"/>
    </xf>
    <xf numFmtId="0" fontId="0" fillId="2" borderId="0" xfId="0" applyFont="1" applyFill="1" applyAlignment="1">
      <alignment horizontal="center" vertical="center"/>
    </xf>
    <xf numFmtId="0" fontId="9" fillId="2" borderId="1" xfId="0" applyFont="1" applyFill="1" applyBorder="1" applyAlignment="1">
      <alignment horizontal="center" vertical="center" wrapText="1"/>
    </xf>
    <xf numFmtId="187" fontId="9" fillId="2" borderId="9" xfId="0" applyNumberFormat="1" applyFont="1" applyFill="1" applyBorder="1" applyAlignment="1">
      <alignment horizontal="left" vertical="top" wrapText="1"/>
    </xf>
    <xf numFmtId="187" fontId="0" fillId="2" borderId="1" xfId="0" applyNumberFormat="1" applyFont="1" applyFill="1" applyBorder="1" applyAlignment="1">
      <alignment horizontal="left" vertical="top" wrapText="1"/>
    </xf>
    <xf numFmtId="187" fontId="0" fillId="2" borderId="5" xfId="0" applyNumberFormat="1" applyFont="1" applyFill="1" applyBorder="1" applyAlignment="1">
      <alignment horizontal="left" vertical="top" wrapText="1"/>
    </xf>
    <xf numFmtId="187" fontId="0" fillId="2" borderId="8" xfId="0" applyNumberFormat="1" applyFont="1" applyFill="1" applyBorder="1" applyAlignment="1">
      <alignment horizontal="left" vertical="top" wrapText="1"/>
    </xf>
    <xf numFmtId="187" fontId="0" fillId="2" borderId="0" xfId="0" applyNumberFormat="1" applyFont="1" applyFill="1" applyBorder="1" applyAlignment="1">
      <alignment horizontal="left" vertical="top" wrapText="1"/>
    </xf>
    <xf numFmtId="187" fontId="0" fillId="2" borderId="4"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10" fillId="2" borderId="1" xfId="0" applyFont="1" applyFill="1" applyBorder="1" applyAlignment="1">
      <alignment horizontal="left" vertical="center" wrapText="1"/>
    </xf>
    <xf numFmtId="187" fontId="26" fillId="2" borderId="8" xfId="0" applyNumberFormat="1" applyFont="1" applyFill="1" applyBorder="1" applyAlignment="1">
      <alignment horizontal="left" vertical="top" wrapText="1"/>
    </xf>
  </cellXfs>
  <cellStyles count="9">
    <cellStyle name="パーセント" xfId="1" builtinId="5"/>
    <cellStyle name="パーセント 2" xfId="6"/>
    <cellStyle name="桁区切り" xfId="2" builtinId="6"/>
    <cellStyle name="桁区切り 2" xfId="4"/>
    <cellStyle name="通貨 2" xfId="7"/>
    <cellStyle name="標準" xfId="0" builtinId="0"/>
    <cellStyle name="標準 2" xfId="3"/>
    <cellStyle name="標準 3" xfId="5"/>
    <cellStyle name="未定義" xfId="8"/>
  </cellStyles>
  <dxfs count="0"/>
  <tableStyles count="0" defaultTableStyle="TableStyleMedium9" defaultPivotStyle="PivotStyleLight16"/>
  <colors>
    <mruColors>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88</xdr:row>
      <xdr:rowOff>0</xdr:rowOff>
    </xdr:from>
    <xdr:to>
      <xdr:col>20</xdr:col>
      <xdr:colOff>142875</xdr:colOff>
      <xdr:row>89</xdr:row>
      <xdr:rowOff>19050</xdr:rowOff>
    </xdr:to>
    <xdr:sp macro="" textlink="">
      <xdr:nvSpPr>
        <xdr:cNvPr id="4" name="Text Box 5"/>
        <xdr:cNvSpPr txBox="1">
          <a:spLocks noChangeArrowheads="1"/>
        </xdr:cNvSpPr>
      </xdr:nvSpPr>
      <xdr:spPr bwMode="auto">
        <a:xfrm>
          <a:off x="3686175" y="25993725"/>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1</xdr:row>
      <xdr:rowOff>19050</xdr:rowOff>
    </xdr:to>
    <xdr:sp macro="" textlink="">
      <xdr:nvSpPr>
        <xdr:cNvPr id="2" name="Text Box 5"/>
        <xdr:cNvSpPr txBox="1">
          <a:spLocks noChangeArrowheads="1"/>
        </xdr:cNvSpPr>
      </xdr:nvSpPr>
      <xdr:spPr bwMode="auto">
        <a:xfrm>
          <a:off x="3952875" y="0"/>
          <a:ext cx="76200" cy="209550"/>
        </a:xfrm>
        <a:prstGeom prst="rect">
          <a:avLst/>
        </a:prstGeom>
        <a:noFill/>
        <a:ln w="9525">
          <a:noFill/>
          <a:miter lim="800000"/>
          <a:headEnd/>
          <a:tailEnd/>
        </a:ln>
      </xdr:spPr>
    </xdr:sp>
    <xdr:clientData/>
  </xdr:twoCellAnchor>
  <xdr:oneCellAnchor>
    <xdr:from>
      <xdr:col>20</xdr:col>
      <xdr:colOff>66675</xdr:colOff>
      <xdr:row>1</xdr:row>
      <xdr:rowOff>0</xdr:rowOff>
    </xdr:from>
    <xdr:ext cx="76200" cy="209550"/>
    <xdr:sp macro="" textlink="">
      <xdr:nvSpPr>
        <xdr:cNvPr id="5" name="Text Box 5"/>
        <xdr:cNvSpPr txBox="1">
          <a:spLocks noChangeArrowheads="1"/>
        </xdr:cNvSpPr>
      </xdr:nvSpPr>
      <xdr:spPr bwMode="auto">
        <a:xfrm>
          <a:off x="3952875" y="13335000"/>
          <a:ext cx="76200" cy="209550"/>
        </a:xfrm>
        <a:prstGeom prst="rect">
          <a:avLst/>
        </a:prstGeom>
        <a:noFill/>
        <a:ln w="9525">
          <a:noFill/>
          <a:miter lim="800000"/>
          <a:headEnd/>
          <a:tailEnd/>
        </a:ln>
      </xdr:spPr>
    </xdr:sp>
    <xdr:clientData/>
  </xdr:oneCellAnchor>
  <xdr:oneCellAnchor>
    <xdr:from>
      <xdr:col>19</xdr:col>
      <xdr:colOff>66675</xdr:colOff>
      <xdr:row>118</xdr:row>
      <xdr:rowOff>0</xdr:rowOff>
    </xdr:from>
    <xdr:ext cx="76200" cy="209550"/>
    <xdr:sp macro="" textlink="">
      <xdr:nvSpPr>
        <xdr:cNvPr id="8" name="Text Box 5"/>
        <xdr:cNvSpPr txBox="1">
          <a:spLocks noChangeArrowheads="1"/>
        </xdr:cNvSpPr>
      </xdr:nvSpPr>
      <xdr:spPr bwMode="auto">
        <a:xfrm>
          <a:off x="3752850" y="6477000"/>
          <a:ext cx="76200" cy="209550"/>
        </a:xfrm>
        <a:prstGeom prst="rect">
          <a:avLst/>
        </a:prstGeom>
        <a:noFill/>
        <a:ln w="9525">
          <a:noFill/>
          <a:miter lim="800000"/>
          <a:headEnd/>
          <a:tailEnd/>
        </a:ln>
      </xdr:spPr>
    </xdr:sp>
    <xdr:clientData/>
  </xdr:oneCellAnchor>
  <xdr:twoCellAnchor>
    <xdr:from>
      <xdr:col>26</xdr:col>
      <xdr:colOff>0</xdr:colOff>
      <xdr:row>73</xdr:row>
      <xdr:rowOff>0</xdr:rowOff>
    </xdr:from>
    <xdr:to>
      <xdr:col>29</xdr:col>
      <xdr:colOff>0</xdr:colOff>
      <xdr:row>73</xdr:row>
      <xdr:rowOff>0</xdr:rowOff>
    </xdr:to>
    <xdr:sp macro="" textlink="">
      <xdr:nvSpPr>
        <xdr:cNvPr id="11" name="Line 2"/>
        <xdr:cNvSpPr>
          <a:spLocks noChangeShapeType="1"/>
        </xdr:cNvSpPr>
      </xdr:nvSpPr>
      <xdr:spPr bwMode="auto">
        <a:xfrm>
          <a:off x="5086350" y="13354050"/>
          <a:ext cx="600075" cy="0"/>
        </a:xfrm>
        <a:prstGeom prst="line">
          <a:avLst/>
        </a:prstGeom>
        <a:noFill/>
        <a:ln w="9525">
          <a:solidFill>
            <a:srgbClr val="000000"/>
          </a:solidFill>
          <a:round/>
          <a:headEnd/>
          <a:tailEnd type="triangle" w="med" len="med"/>
        </a:ln>
      </xdr:spPr>
    </xdr:sp>
    <xdr:clientData/>
  </xdr:twoCellAnchor>
  <xdr:twoCellAnchor>
    <xdr:from>
      <xdr:col>38</xdr:col>
      <xdr:colOff>104775</xdr:colOff>
      <xdr:row>71</xdr:row>
      <xdr:rowOff>0</xdr:rowOff>
    </xdr:from>
    <xdr:to>
      <xdr:col>38</xdr:col>
      <xdr:colOff>104775</xdr:colOff>
      <xdr:row>72</xdr:row>
      <xdr:rowOff>0</xdr:rowOff>
    </xdr:to>
    <xdr:sp macro="" textlink="">
      <xdr:nvSpPr>
        <xdr:cNvPr id="12" name="Line 3"/>
        <xdr:cNvSpPr>
          <a:spLocks noChangeShapeType="1"/>
        </xdr:cNvSpPr>
      </xdr:nvSpPr>
      <xdr:spPr bwMode="auto">
        <a:xfrm>
          <a:off x="7591425" y="12973050"/>
          <a:ext cx="0" cy="19050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66675</xdr:colOff>
      <xdr:row>153</xdr:row>
      <xdr:rowOff>0</xdr:rowOff>
    </xdr:from>
    <xdr:to>
      <xdr:col>20</xdr:col>
      <xdr:colOff>142875</xdr:colOff>
      <xdr:row>154</xdr:row>
      <xdr:rowOff>129864</xdr:rowOff>
    </xdr:to>
    <xdr:sp macro="" textlink="">
      <xdr:nvSpPr>
        <xdr:cNvPr id="4960" name="Text Box 5"/>
        <xdr:cNvSpPr txBox="1">
          <a:spLocks noChangeArrowheads="1"/>
        </xdr:cNvSpPr>
      </xdr:nvSpPr>
      <xdr:spPr bwMode="auto">
        <a:xfrm>
          <a:off x="3867150" y="55454550"/>
          <a:ext cx="76200" cy="295275"/>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4961" name="Text Box 5"/>
        <xdr:cNvSpPr txBox="1">
          <a:spLocks noChangeArrowheads="1"/>
        </xdr:cNvSpPr>
      </xdr:nvSpPr>
      <xdr:spPr bwMode="auto">
        <a:xfrm>
          <a:off x="3867150" y="10001250"/>
          <a:ext cx="76200" cy="190500"/>
        </a:xfrm>
        <a:prstGeom prst="rect">
          <a:avLst/>
        </a:prstGeom>
        <a:noFill/>
        <a:ln w="9525">
          <a:noFill/>
          <a:miter lim="800000"/>
          <a:headEnd/>
          <a:tailEnd/>
        </a:ln>
      </xdr:spPr>
    </xdr:sp>
    <xdr:clientData/>
  </xdr:twoCellAnchor>
  <xdr:twoCellAnchor editAs="oneCell">
    <xdr:from>
      <xdr:col>20</xdr:col>
      <xdr:colOff>66675</xdr:colOff>
      <xdr:row>152</xdr:row>
      <xdr:rowOff>0</xdr:rowOff>
    </xdr:from>
    <xdr:to>
      <xdr:col>20</xdr:col>
      <xdr:colOff>142875</xdr:colOff>
      <xdr:row>153</xdr:row>
      <xdr:rowOff>19050</xdr:rowOff>
    </xdr:to>
    <xdr:sp macro="" textlink="">
      <xdr:nvSpPr>
        <xdr:cNvPr id="4962" name="Text Box 5"/>
        <xdr:cNvSpPr txBox="1">
          <a:spLocks noChangeArrowheads="1"/>
        </xdr:cNvSpPr>
      </xdr:nvSpPr>
      <xdr:spPr bwMode="auto">
        <a:xfrm>
          <a:off x="3867150" y="27127200"/>
          <a:ext cx="76200" cy="209550"/>
        </a:xfrm>
        <a:prstGeom prst="rect">
          <a:avLst/>
        </a:prstGeom>
        <a:noFill/>
        <a:ln w="9525">
          <a:noFill/>
          <a:miter lim="800000"/>
          <a:headEnd/>
          <a:tailEnd/>
        </a:ln>
      </xdr:spPr>
    </xdr:sp>
    <xdr:clientData/>
  </xdr:twoCellAnchor>
  <xdr:twoCellAnchor editAs="oneCell">
    <xdr:from>
      <xdr:col>20</xdr:col>
      <xdr:colOff>66675</xdr:colOff>
      <xdr:row>152</xdr:row>
      <xdr:rowOff>0</xdr:rowOff>
    </xdr:from>
    <xdr:to>
      <xdr:col>20</xdr:col>
      <xdr:colOff>142875</xdr:colOff>
      <xdr:row>153</xdr:row>
      <xdr:rowOff>19050</xdr:rowOff>
    </xdr:to>
    <xdr:sp macro="" textlink="">
      <xdr:nvSpPr>
        <xdr:cNvPr id="4963" name="Text Box 5"/>
        <xdr:cNvSpPr txBox="1">
          <a:spLocks noChangeArrowheads="1"/>
        </xdr:cNvSpPr>
      </xdr:nvSpPr>
      <xdr:spPr bwMode="auto">
        <a:xfrm>
          <a:off x="3867150" y="27127200"/>
          <a:ext cx="76200" cy="209550"/>
        </a:xfrm>
        <a:prstGeom prst="rect">
          <a:avLst/>
        </a:prstGeom>
        <a:noFill/>
        <a:ln w="9525">
          <a:noFill/>
          <a:miter lim="800000"/>
          <a:headEnd/>
          <a:tailEnd/>
        </a:ln>
      </xdr:spPr>
    </xdr:sp>
    <xdr:clientData/>
  </xdr:twoCellAnchor>
  <xdr:twoCellAnchor editAs="oneCell">
    <xdr:from>
      <xdr:col>20</xdr:col>
      <xdr:colOff>66675</xdr:colOff>
      <xdr:row>153</xdr:row>
      <xdr:rowOff>0</xdr:rowOff>
    </xdr:from>
    <xdr:to>
      <xdr:col>20</xdr:col>
      <xdr:colOff>142875</xdr:colOff>
      <xdr:row>154</xdr:row>
      <xdr:rowOff>40217</xdr:rowOff>
    </xdr:to>
    <xdr:sp macro="" textlink="">
      <xdr:nvSpPr>
        <xdr:cNvPr id="9" name="Text Box 5"/>
        <xdr:cNvSpPr txBox="1">
          <a:spLocks noChangeArrowheads="1"/>
        </xdr:cNvSpPr>
      </xdr:nvSpPr>
      <xdr:spPr bwMode="auto">
        <a:xfrm>
          <a:off x="3867150" y="10191750"/>
          <a:ext cx="76200" cy="1905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52</xdr:row>
      <xdr:rowOff>0</xdr:rowOff>
    </xdr:from>
    <xdr:to>
      <xdr:col>20</xdr:col>
      <xdr:colOff>142875</xdr:colOff>
      <xdr:row>53</xdr:row>
      <xdr:rowOff>66675</xdr:rowOff>
    </xdr:to>
    <xdr:sp macro="" textlink="">
      <xdr:nvSpPr>
        <xdr:cNvPr id="2" name="Text Box 5"/>
        <xdr:cNvSpPr txBox="1">
          <a:spLocks noChangeArrowheads="1"/>
        </xdr:cNvSpPr>
      </xdr:nvSpPr>
      <xdr:spPr bwMode="auto">
        <a:xfrm>
          <a:off x="3952875" y="17411700"/>
          <a:ext cx="76200" cy="2095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87</xdr:row>
      <xdr:rowOff>0</xdr:rowOff>
    </xdr:from>
    <xdr:to>
      <xdr:col>20</xdr:col>
      <xdr:colOff>142875</xdr:colOff>
      <xdr:row>88</xdr:row>
      <xdr:rowOff>19050</xdr:rowOff>
    </xdr:to>
    <xdr:sp macro="" textlink="">
      <xdr:nvSpPr>
        <xdr:cNvPr id="2" name="Text Box 5"/>
        <xdr:cNvSpPr txBox="1">
          <a:spLocks noChangeArrowheads="1"/>
        </xdr:cNvSpPr>
      </xdr:nvSpPr>
      <xdr:spPr bwMode="auto">
        <a:xfrm>
          <a:off x="3867150" y="20326350"/>
          <a:ext cx="76200" cy="20955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17</xdr:col>
      <xdr:colOff>66675</xdr:colOff>
      <xdr:row>73</xdr:row>
      <xdr:rowOff>0</xdr:rowOff>
    </xdr:from>
    <xdr:ext cx="76200" cy="209550"/>
    <xdr:sp macro="" textlink="">
      <xdr:nvSpPr>
        <xdr:cNvPr id="2" name="Text Box 5"/>
        <xdr:cNvSpPr txBox="1">
          <a:spLocks noChangeArrowheads="1"/>
        </xdr:cNvSpPr>
      </xdr:nvSpPr>
      <xdr:spPr bwMode="auto">
        <a:xfrm>
          <a:off x="11725275" y="12858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65</xdr:row>
      <xdr:rowOff>0</xdr:rowOff>
    </xdr:from>
    <xdr:ext cx="76200" cy="209550"/>
    <xdr:sp macro="" textlink="">
      <xdr:nvSpPr>
        <xdr:cNvPr id="3" name="Text Box 5"/>
        <xdr:cNvSpPr txBox="1">
          <a:spLocks noChangeArrowheads="1"/>
        </xdr:cNvSpPr>
      </xdr:nvSpPr>
      <xdr:spPr bwMode="auto">
        <a:xfrm>
          <a:off x="11725275" y="11487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P104"/>
  <sheetViews>
    <sheetView showGridLines="0" tabSelected="1" zoomScale="90" zoomScaleNormal="90" zoomScaleSheetLayoutView="100" workbookViewId="0">
      <selection activeCell="B1" sqref="B1"/>
    </sheetView>
  </sheetViews>
  <sheetFormatPr defaultRowHeight="12" x14ac:dyDescent="0.15"/>
  <cols>
    <col min="1" max="1" width="1.125" style="2" customWidth="1"/>
    <col min="2" max="41" width="2.625" style="2" customWidth="1"/>
    <col min="42" max="42" width="1" style="2" customWidth="1"/>
    <col min="43" max="16384" width="9" style="2"/>
  </cols>
  <sheetData>
    <row r="1" spans="2:42" s="158" customFormat="1" ht="15" customHeight="1" x14ac:dyDescent="0.15">
      <c r="B1" s="157" t="s">
        <v>354</v>
      </c>
    </row>
    <row r="2" spans="2:42" ht="22.5" customHeight="1" x14ac:dyDescent="0.15">
      <c r="B2" s="291" t="s">
        <v>641</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2:42" ht="15" customHeight="1" x14ac:dyDescent="0.15">
      <c r="B3" s="3"/>
      <c r="C3" s="4"/>
      <c r="D3" s="4"/>
      <c r="E3" s="4"/>
      <c r="F3" s="4"/>
    </row>
    <row r="4" spans="2:42" ht="15" customHeight="1" x14ac:dyDescent="0.15">
      <c r="B4" s="292" t="s">
        <v>400</v>
      </c>
      <c r="C4" s="293"/>
      <c r="D4" s="298" t="s">
        <v>401</v>
      </c>
      <c r="E4" s="299"/>
      <c r="F4" s="299"/>
      <c r="G4" s="299"/>
      <c r="H4" s="299"/>
      <c r="I4" s="299"/>
      <c r="J4" s="300"/>
      <c r="K4" s="307" t="s">
        <v>400</v>
      </c>
      <c r="L4" s="308"/>
      <c r="M4" s="298" t="s">
        <v>402</v>
      </c>
      <c r="N4" s="299"/>
      <c r="O4" s="299"/>
      <c r="P4" s="299"/>
      <c r="Q4" s="299"/>
      <c r="R4" s="299"/>
      <c r="S4" s="300"/>
    </row>
    <row r="5" spans="2:42" ht="15" customHeight="1" x14ac:dyDescent="0.15">
      <c r="B5" s="294"/>
      <c r="C5" s="295"/>
      <c r="D5" s="301"/>
      <c r="E5" s="302"/>
      <c r="F5" s="302"/>
      <c r="G5" s="302"/>
      <c r="H5" s="302"/>
      <c r="I5" s="302"/>
      <c r="J5" s="303"/>
      <c r="K5" s="309"/>
      <c r="L5" s="310"/>
      <c r="M5" s="301"/>
      <c r="N5" s="302"/>
      <c r="O5" s="302"/>
      <c r="P5" s="302"/>
      <c r="Q5" s="302"/>
      <c r="R5" s="302"/>
      <c r="S5" s="303"/>
    </row>
    <row r="6" spans="2:42" ht="15" customHeight="1" x14ac:dyDescent="0.15">
      <c r="B6" s="296"/>
      <c r="C6" s="297"/>
      <c r="D6" s="304"/>
      <c r="E6" s="305"/>
      <c r="F6" s="305"/>
      <c r="G6" s="305"/>
      <c r="H6" s="305"/>
      <c r="I6" s="305"/>
      <c r="J6" s="306"/>
      <c r="K6" s="311"/>
      <c r="L6" s="312"/>
      <c r="M6" s="304"/>
      <c r="N6" s="305"/>
      <c r="O6" s="305"/>
      <c r="P6" s="305"/>
      <c r="Q6" s="305"/>
      <c r="R6" s="305"/>
      <c r="S6" s="306"/>
    </row>
    <row r="7" spans="2:42" ht="12" customHeight="1" x14ac:dyDescent="0.15">
      <c r="B7" s="258" t="s">
        <v>470</v>
      </c>
      <c r="C7" s="258"/>
      <c r="D7" s="246" t="s">
        <v>488</v>
      </c>
      <c r="E7" s="4"/>
      <c r="F7" s="4"/>
    </row>
    <row r="8" spans="2:42" ht="10.5" customHeight="1" x14ac:dyDescent="0.15">
      <c r="B8" s="3"/>
      <c r="C8" s="4"/>
      <c r="D8" s="4"/>
      <c r="E8" s="4"/>
      <c r="F8" s="4"/>
    </row>
    <row r="9" spans="2:42" s="5" customFormat="1" ht="15" customHeight="1" x14ac:dyDescent="0.15">
      <c r="B9" s="267" t="s">
        <v>0</v>
      </c>
      <c r="C9" s="267"/>
      <c r="D9" s="267"/>
      <c r="E9" s="267"/>
      <c r="F9" s="267"/>
      <c r="G9" s="267"/>
      <c r="H9" s="267" t="s">
        <v>1</v>
      </c>
      <c r="I9" s="267"/>
      <c r="J9" s="267"/>
      <c r="K9" s="267"/>
      <c r="L9" s="267"/>
      <c r="M9" s="267"/>
      <c r="N9" s="267" t="s">
        <v>3</v>
      </c>
      <c r="O9" s="267"/>
      <c r="P9" s="267"/>
      <c r="Q9" s="267"/>
      <c r="R9" s="267"/>
      <c r="S9" s="267"/>
      <c r="T9" s="267" t="s">
        <v>44</v>
      </c>
      <c r="U9" s="267"/>
      <c r="V9" s="267"/>
      <c r="W9" s="267"/>
      <c r="X9" s="267"/>
      <c r="Y9" s="267"/>
      <c r="Z9" s="267"/>
      <c r="AA9" s="267" t="s">
        <v>35</v>
      </c>
      <c r="AB9" s="267"/>
      <c r="AC9" s="267"/>
      <c r="AD9" s="267"/>
      <c r="AE9" s="267"/>
      <c r="AF9" s="267"/>
      <c r="AG9" s="267"/>
      <c r="AH9" s="267" t="s">
        <v>45</v>
      </c>
      <c r="AI9" s="267"/>
      <c r="AJ9" s="267"/>
      <c r="AK9" s="267"/>
      <c r="AL9" s="267"/>
      <c r="AM9" s="267"/>
      <c r="AN9" s="267"/>
      <c r="AO9" s="267"/>
    </row>
    <row r="10" spans="2:42" s="5" customFormat="1" ht="15" customHeight="1" x14ac:dyDescent="0.15">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row>
    <row r="11" spans="2:42" s="5" customFormat="1" ht="15" customHeight="1" x14ac:dyDescent="0.15">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row>
    <row r="12" spans="2:42" s="5" customFormat="1" ht="15" customHeight="1" x14ac:dyDescent="0.15">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row>
    <row r="13" spans="2:42" ht="8.25" customHeight="1" x14ac:dyDescent="0.15"/>
    <row r="14" spans="2:42" ht="15" customHeight="1" x14ac:dyDescent="0.15">
      <c r="B14" s="6" t="s">
        <v>321</v>
      </c>
      <c r="C14" s="7"/>
      <c r="D14" s="7"/>
      <c r="E14" s="7"/>
      <c r="F14" s="7"/>
      <c r="G14" s="7"/>
      <c r="H14" s="7"/>
      <c r="I14" s="7"/>
      <c r="J14" s="7"/>
      <c r="K14" s="7"/>
      <c r="L14" s="7"/>
      <c r="M14" s="7"/>
      <c r="N14" s="7"/>
      <c r="O14" s="7"/>
      <c r="P14" s="7"/>
      <c r="Q14" s="7"/>
      <c r="R14" s="7"/>
      <c r="S14" s="7"/>
      <c r="T14" s="7"/>
      <c r="U14" s="7"/>
      <c r="V14" s="276" t="s">
        <v>109</v>
      </c>
      <c r="W14" s="276"/>
      <c r="X14" s="276"/>
      <c r="Y14" s="276"/>
      <c r="Z14" s="276"/>
      <c r="AA14" s="276"/>
      <c r="AB14" s="276"/>
      <c r="AC14" s="276"/>
      <c r="AD14" s="276"/>
      <c r="AE14" s="276"/>
      <c r="AF14" s="276"/>
      <c r="AG14" s="276"/>
      <c r="AH14" s="276"/>
      <c r="AI14" s="276"/>
      <c r="AJ14" s="276"/>
      <c r="AK14" s="276"/>
      <c r="AL14" s="276"/>
      <c r="AM14" s="276"/>
      <c r="AN14" s="276"/>
      <c r="AO14" s="8"/>
    </row>
    <row r="15" spans="2:42" s="5" customFormat="1" ht="15" customHeight="1" x14ac:dyDescent="0.15">
      <c r="B15" s="257" t="s">
        <v>2</v>
      </c>
      <c r="C15" s="258"/>
      <c r="D15" s="258"/>
      <c r="E15" s="258"/>
      <c r="F15" s="258"/>
      <c r="G15" s="258"/>
      <c r="H15" s="258"/>
      <c r="I15" s="258"/>
      <c r="J15" s="258"/>
      <c r="K15" s="258"/>
      <c r="L15" s="258"/>
      <c r="M15" s="259"/>
      <c r="N15" s="282" t="s">
        <v>224</v>
      </c>
      <c r="O15" s="283"/>
      <c r="P15" s="283"/>
      <c r="Q15" s="283"/>
      <c r="R15" s="283"/>
      <c r="S15" s="283"/>
      <c r="T15" s="284"/>
      <c r="U15" s="282" t="s">
        <v>47</v>
      </c>
      <c r="V15" s="283"/>
      <c r="W15" s="283"/>
      <c r="X15" s="283"/>
      <c r="Y15" s="283"/>
      <c r="Z15" s="283"/>
      <c r="AA15" s="284"/>
      <c r="AB15" s="282" t="s">
        <v>48</v>
      </c>
      <c r="AC15" s="283"/>
      <c r="AD15" s="283"/>
      <c r="AE15" s="283"/>
      <c r="AF15" s="283"/>
      <c r="AG15" s="283"/>
      <c r="AH15" s="284"/>
      <c r="AI15" s="282" t="s">
        <v>35</v>
      </c>
      <c r="AJ15" s="283"/>
      <c r="AK15" s="283"/>
      <c r="AL15" s="283"/>
      <c r="AM15" s="283"/>
      <c r="AN15" s="283"/>
      <c r="AO15" s="284"/>
      <c r="AP15" s="209"/>
    </row>
    <row r="16" spans="2:42" s="5" customFormat="1" ht="15" customHeight="1" x14ac:dyDescent="0.15">
      <c r="B16" s="260"/>
      <c r="C16" s="261"/>
      <c r="D16" s="261"/>
      <c r="E16" s="261"/>
      <c r="F16" s="261"/>
      <c r="G16" s="261"/>
      <c r="H16" s="261"/>
      <c r="I16" s="261"/>
      <c r="J16" s="261"/>
      <c r="K16" s="261"/>
      <c r="L16" s="261"/>
      <c r="M16" s="262"/>
      <c r="N16" s="285"/>
      <c r="O16" s="286"/>
      <c r="P16" s="286"/>
      <c r="Q16" s="286"/>
      <c r="R16" s="286"/>
      <c r="S16" s="286"/>
      <c r="T16" s="287"/>
      <c r="U16" s="279" t="s">
        <v>46</v>
      </c>
      <c r="V16" s="280"/>
      <c r="W16" s="280"/>
      <c r="X16" s="280"/>
      <c r="Y16" s="280"/>
      <c r="Z16" s="280"/>
      <c r="AA16" s="281"/>
      <c r="AB16" s="279" t="s">
        <v>46</v>
      </c>
      <c r="AC16" s="280"/>
      <c r="AD16" s="280"/>
      <c r="AE16" s="280"/>
      <c r="AF16" s="280"/>
      <c r="AG16" s="280"/>
      <c r="AH16" s="281"/>
      <c r="AI16" s="288" t="s">
        <v>461</v>
      </c>
      <c r="AJ16" s="289"/>
      <c r="AK16" s="289"/>
      <c r="AL16" s="289"/>
      <c r="AM16" s="289"/>
      <c r="AN16" s="289"/>
      <c r="AO16" s="290"/>
      <c r="AP16" s="209"/>
    </row>
    <row r="17" spans="2:42" s="5" customFormat="1" ht="15" customHeight="1" x14ac:dyDescent="0.15">
      <c r="B17" s="313" t="s">
        <v>489</v>
      </c>
      <c r="C17" s="318" t="s">
        <v>82</v>
      </c>
      <c r="D17" s="439" t="s">
        <v>42</v>
      </c>
      <c r="E17" s="439"/>
      <c r="F17" s="439"/>
      <c r="G17" s="439"/>
      <c r="H17" s="439"/>
      <c r="I17" s="439"/>
      <c r="J17" s="439"/>
      <c r="K17" s="439"/>
      <c r="L17" s="439"/>
      <c r="M17" s="440"/>
      <c r="N17" s="277"/>
      <c r="O17" s="277"/>
      <c r="P17" s="277"/>
      <c r="Q17" s="277"/>
      <c r="R17" s="277"/>
      <c r="S17" s="277"/>
      <c r="T17" s="277"/>
      <c r="U17" s="278"/>
      <c r="V17" s="278"/>
      <c r="W17" s="278"/>
      <c r="X17" s="278"/>
      <c r="Y17" s="278"/>
      <c r="Z17" s="278"/>
      <c r="AA17" s="278"/>
      <c r="AB17" s="278"/>
      <c r="AC17" s="278"/>
      <c r="AD17" s="278"/>
      <c r="AE17" s="278"/>
      <c r="AF17" s="278"/>
      <c r="AG17" s="278"/>
      <c r="AH17" s="278"/>
      <c r="AI17" s="278"/>
      <c r="AJ17" s="278"/>
      <c r="AK17" s="278"/>
      <c r="AL17" s="278"/>
      <c r="AM17" s="278"/>
      <c r="AN17" s="278"/>
      <c r="AO17" s="278"/>
      <c r="AP17" s="9"/>
    </row>
    <row r="18" spans="2:42" s="5" customFormat="1" ht="15" customHeight="1" x14ac:dyDescent="0.15">
      <c r="B18" s="314"/>
      <c r="C18" s="319"/>
      <c r="D18" s="441"/>
      <c r="E18" s="441"/>
      <c r="F18" s="441"/>
      <c r="G18" s="441"/>
      <c r="H18" s="441"/>
      <c r="I18" s="441"/>
      <c r="J18" s="441"/>
      <c r="K18" s="441"/>
      <c r="L18" s="441"/>
      <c r="M18" s="442"/>
      <c r="N18" s="277"/>
      <c r="O18" s="277"/>
      <c r="P18" s="277"/>
      <c r="Q18" s="277"/>
      <c r="R18" s="277"/>
      <c r="S18" s="277"/>
      <c r="T18" s="277"/>
      <c r="U18" s="278"/>
      <c r="V18" s="278"/>
      <c r="W18" s="278"/>
      <c r="X18" s="278"/>
      <c r="Y18" s="278"/>
      <c r="Z18" s="278"/>
      <c r="AA18" s="278"/>
      <c r="AB18" s="278"/>
      <c r="AC18" s="278"/>
      <c r="AD18" s="278"/>
      <c r="AE18" s="278"/>
      <c r="AF18" s="278"/>
      <c r="AG18" s="278"/>
      <c r="AH18" s="278"/>
      <c r="AI18" s="278"/>
      <c r="AJ18" s="278"/>
      <c r="AK18" s="278"/>
      <c r="AL18" s="278"/>
      <c r="AM18" s="278"/>
      <c r="AN18" s="278"/>
      <c r="AO18" s="278"/>
      <c r="AP18" s="9"/>
    </row>
    <row r="19" spans="2:42" s="5" customFormat="1" ht="15" customHeight="1" x14ac:dyDescent="0.15">
      <c r="B19" s="314"/>
      <c r="C19" s="318" t="s">
        <v>490</v>
      </c>
      <c r="D19" s="439" t="s">
        <v>41</v>
      </c>
      <c r="E19" s="439"/>
      <c r="F19" s="439"/>
      <c r="G19" s="439"/>
      <c r="H19" s="439"/>
      <c r="I19" s="439"/>
      <c r="J19" s="439"/>
      <c r="K19" s="439"/>
      <c r="L19" s="439"/>
      <c r="M19" s="440"/>
      <c r="N19" s="277"/>
      <c r="O19" s="277"/>
      <c r="P19" s="277"/>
      <c r="Q19" s="277"/>
      <c r="R19" s="277"/>
      <c r="S19" s="277"/>
      <c r="T19" s="277"/>
      <c r="U19" s="278"/>
      <c r="V19" s="278"/>
      <c r="W19" s="278"/>
      <c r="X19" s="278"/>
      <c r="Y19" s="278"/>
      <c r="Z19" s="278"/>
      <c r="AA19" s="278"/>
      <c r="AB19" s="278"/>
      <c r="AC19" s="278"/>
      <c r="AD19" s="278"/>
      <c r="AE19" s="278"/>
      <c r="AF19" s="278"/>
      <c r="AG19" s="278"/>
      <c r="AH19" s="278"/>
      <c r="AI19" s="278"/>
      <c r="AJ19" s="278"/>
      <c r="AK19" s="278"/>
      <c r="AL19" s="278"/>
      <c r="AM19" s="278"/>
      <c r="AN19" s="278"/>
      <c r="AO19" s="278"/>
      <c r="AP19" s="9"/>
    </row>
    <row r="20" spans="2:42" s="5" customFormat="1" ht="15" customHeight="1" x14ac:dyDescent="0.15">
      <c r="B20" s="314"/>
      <c r="C20" s="319"/>
      <c r="D20" s="441"/>
      <c r="E20" s="441"/>
      <c r="F20" s="441"/>
      <c r="G20" s="441"/>
      <c r="H20" s="441"/>
      <c r="I20" s="441"/>
      <c r="J20" s="441"/>
      <c r="K20" s="441"/>
      <c r="L20" s="441"/>
      <c r="M20" s="442"/>
      <c r="N20" s="277"/>
      <c r="O20" s="277"/>
      <c r="P20" s="277"/>
      <c r="Q20" s="277"/>
      <c r="R20" s="277"/>
      <c r="S20" s="277"/>
      <c r="T20" s="277"/>
      <c r="U20" s="278"/>
      <c r="V20" s="278"/>
      <c r="W20" s="278"/>
      <c r="X20" s="278"/>
      <c r="Y20" s="278"/>
      <c r="Z20" s="278"/>
      <c r="AA20" s="278"/>
      <c r="AB20" s="278"/>
      <c r="AC20" s="278"/>
      <c r="AD20" s="278"/>
      <c r="AE20" s="278"/>
      <c r="AF20" s="278"/>
      <c r="AG20" s="278"/>
      <c r="AH20" s="278"/>
      <c r="AI20" s="278"/>
      <c r="AJ20" s="278"/>
      <c r="AK20" s="278"/>
      <c r="AL20" s="278"/>
      <c r="AM20" s="278"/>
      <c r="AN20" s="278"/>
      <c r="AO20" s="278"/>
      <c r="AP20" s="9"/>
    </row>
    <row r="21" spans="2:42" s="5" customFormat="1" ht="15" customHeight="1" x14ac:dyDescent="0.15">
      <c r="B21" s="314"/>
      <c r="C21" s="318" t="s">
        <v>491</v>
      </c>
      <c r="D21" s="439" t="s">
        <v>288</v>
      </c>
      <c r="E21" s="439"/>
      <c r="F21" s="439"/>
      <c r="G21" s="439"/>
      <c r="H21" s="439"/>
      <c r="I21" s="439"/>
      <c r="J21" s="439"/>
      <c r="K21" s="439"/>
      <c r="L21" s="439"/>
      <c r="M21" s="440"/>
      <c r="N21" s="277"/>
      <c r="O21" s="277"/>
      <c r="P21" s="277"/>
      <c r="Q21" s="277"/>
      <c r="R21" s="277"/>
      <c r="S21" s="277"/>
      <c r="T21" s="277"/>
      <c r="U21" s="278"/>
      <c r="V21" s="278"/>
      <c r="W21" s="278"/>
      <c r="X21" s="278"/>
      <c r="Y21" s="278"/>
      <c r="Z21" s="278"/>
      <c r="AA21" s="278"/>
      <c r="AB21" s="278"/>
      <c r="AC21" s="278"/>
      <c r="AD21" s="278"/>
      <c r="AE21" s="278"/>
      <c r="AF21" s="278"/>
      <c r="AG21" s="278"/>
      <c r="AH21" s="278"/>
      <c r="AI21" s="278"/>
      <c r="AJ21" s="278"/>
      <c r="AK21" s="278"/>
      <c r="AL21" s="278"/>
      <c r="AM21" s="278"/>
      <c r="AN21" s="278"/>
      <c r="AO21" s="278"/>
      <c r="AP21" s="9"/>
    </row>
    <row r="22" spans="2:42" s="5" customFormat="1" ht="15" customHeight="1" x14ac:dyDescent="0.15">
      <c r="B22" s="314"/>
      <c r="C22" s="319"/>
      <c r="D22" s="441"/>
      <c r="E22" s="441"/>
      <c r="F22" s="441"/>
      <c r="G22" s="441"/>
      <c r="H22" s="441"/>
      <c r="I22" s="441"/>
      <c r="J22" s="441"/>
      <c r="K22" s="441"/>
      <c r="L22" s="441"/>
      <c r="M22" s="442"/>
      <c r="N22" s="277"/>
      <c r="O22" s="277"/>
      <c r="P22" s="277"/>
      <c r="Q22" s="277"/>
      <c r="R22" s="277"/>
      <c r="S22" s="277"/>
      <c r="T22" s="277"/>
      <c r="U22" s="278"/>
      <c r="V22" s="278"/>
      <c r="W22" s="278"/>
      <c r="X22" s="278"/>
      <c r="Y22" s="278"/>
      <c r="Z22" s="278"/>
      <c r="AA22" s="278"/>
      <c r="AB22" s="278"/>
      <c r="AC22" s="278"/>
      <c r="AD22" s="278"/>
      <c r="AE22" s="278"/>
      <c r="AF22" s="278"/>
      <c r="AG22" s="278"/>
      <c r="AH22" s="278"/>
      <c r="AI22" s="278"/>
      <c r="AJ22" s="278"/>
      <c r="AK22" s="278"/>
      <c r="AL22" s="278"/>
      <c r="AM22" s="278"/>
      <c r="AN22" s="278"/>
      <c r="AO22" s="278"/>
      <c r="AP22" s="9"/>
    </row>
    <row r="23" spans="2:42" s="5" customFormat="1" ht="15" customHeight="1" x14ac:dyDescent="0.15">
      <c r="B23" s="314"/>
      <c r="C23" s="318" t="s">
        <v>492</v>
      </c>
      <c r="D23" s="443" t="s">
        <v>380</v>
      </c>
      <c r="E23" s="443"/>
      <c r="F23" s="443"/>
      <c r="G23" s="443"/>
      <c r="H23" s="443"/>
      <c r="I23" s="443"/>
      <c r="J23" s="443"/>
      <c r="K23" s="443"/>
      <c r="L23" s="443"/>
      <c r="M23" s="444"/>
      <c r="N23" s="277"/>
      <c r="O23" s="277"/>
      <c r="P23" s="277"/>
      <c r="Q23" s="277"/>
      <c r="R23" s="277"/>
      <c r="S23" s="277"/>
      <c r="T23" s="277"/>
      <c r="U23" s="278"/>
      <c r="V23" s="278"/>
      <c r="W23" s="278"/>
      <c r="X23" s="278"/>
      <c r="Y23" s="278"/>
      <c r="Z23" s="278"/>
      <c r="AA23" s="278"/>
      <c r="AB23" s="278"/>
      <c r="AC23" s="278"/>
      <c r="AD23" s="278"/>
      <c r="AE23" s="278"/>
      <c r="AF23" s="278"/>
      <c r="AG23" s="278"/>
      <c r="AH23" s="278"/>
      <c r="AI23" s="278"/>
      <c r="AJ23" s="278"/>
      <c r="AK23" s="278"/>
      <c r="AL23" s="278"/>
      <c r="AM23" s="278"/>
      <c r="AN23" s="278"/>
      <c r="AO23" s="278"/>
      <c r="AP23" s="209"/>
    </row>
    <row r="24" spans="2:42" s="5" customFormat="1" ht="15" customHeight="1" x14ac:dyDescent="0.15">
      <c r="B24" s="315"/>
      <c r="C24" s="319"/>
      <c r="D24" s="445"/>
      <c r="E24" s="445"/>
      <c r="F24" s="445"/>
      <c r="G24" s="445"/>
      <c r="H24" s="445"/>
      <c r="I24" s="445"/>
      <c r="J24" s="445"/>
      <c r="K24" s="445"/>
      <c r="L24" s="445"/>
      <c r="M24" s="446"/>
      <c r="N24" s="277"/>
      <c r="O24" s="277"/>
      <c r="P24" s="277"/>
      <c r="Q24" s="277"/>
      <c r="R24" s="277"/>
      <c r="S24" s="277"/>
      <c r="T24" s="277"/>
      <c r="U24" s="278"/>
      <c r="V24" s="278"/>
      <c r="W24" s="278"/>
      <c r="X24" s="278"/>
      <c r="Y24" s="278"/>
      <c r="Z24" s="278"/>
      <c r="AA24" s="278"/>
      <c r="AB24" s="278"/>
      <c r="AC24" s="278"/>
      <c r="AD24" s="278"/>
      <c r="AE24" s="278"/>
      <c r="AF24" s="278"/>
      <c r="AG24" s="278"/>
      <c r="AH24" s="278"/>
      <c r="AI24" s="278"/>
      <c r="AJ24" s="278"/>
      <c r="AK24" s="278"/>
      <c r="AL24" s="278"/>
      <c r="AM24" s="278"/>
      <c r="AN24" s="278"/>
      <c r="AO24" s="278"/>
      <c r="AP24" s="209"/>
    </row>
    <row r="25" spans="2:42" s="5" customFormat="1" ht="15" customHeight="1" x14ac:dyDescent="0.15">
      <c r="B25" s="313" t="s">
        <v>495</v>
      </c>
      <c r="C25" s="318" t="s">
        <v>493</v>
      </c>
      <c r="D25" s="439" t="s">
        <v>101</v>
      </c>
      <c r="E25" s="439"/>
      <c r="F25" s="439"/>
      <c r="G25" s="439"/>
      <c r="H25" s="439"/>
      <c r="I25" s="439"/>
      <c r="J25" s="439"/>
      <c r="K25" s="439"/>
      <c r="L25" s="439"/>
      <c r="M25" s="440"/>
      <c r="N25" s="277"/>
      <c r="O25" s="277"/>
      <c r="P25" s="277"/>
      <c r="Q25" s="277"/>
      <c r="R25" s="277"/>
      <c r="S25" s="277"/>
      <c r="T25" s="277"/>
      <c r="U25" s="278"/>
      <c r="V25" s="278"/>
      <c r="W25" s="278"/>
      <c r="X25" s="278"/>
      <c r="Y25" s="278"/>
      <c r="Z25" s="278"/>
      <c r="AA25" s="278"/>
      <c r="AB25" s="278"/>
      <c r="AC25" s="278"/>
      <c r="AD25" s="278"/>
      <c r="AE25" s="278"/>
      <c r="AF25" s="278"/>
      <c r="AG25" s="278"/>
      <c r="AH25" s="278"/>
      <c r="AI25" s="278"/>
      <c r="AJ25" s="278"/>
      <c r="AK25" s="278"/>
      <c r="AL25" s="278"/>
      <c r="AM25" s="278"/>
      <c r="AN25" s="278"/>
      <c r="AO25" s="278"/>
      <c r="AP25" s="9"/>
    </row>
    <row r="26" spans="2:42" s="5" customFormat="1" ht="15" customHeight="1" x14ac:dyDescent="0.15">
      <c r="B26" s="316"/>
      <c r="C26" s="319"/>
      <c r="D26" s="441"/>
      <c r="E26" s="441"/>
      <c r="F26" s="441"/>
      <c r="G26" s="441"/>
      <c r="H26" s="441"/>
      <c r="I26" s="441"/>
      <c r="J26" s="441"/>
      <c r="K26" s="441"/>
      <c r="L26" s="441"/>
      <c r="M26" s="442"/>
      <c r="N26" s="277"/>
      <c r="O26" s="277"/>
      <c r="P26" s="277"/>
      <c r="Q26" s="277"/>
      <c r="R26" s="277"/>
      <c r="S26" s="277"/>
      <c r="T26" s="277"/>
      <c r="U26" s="278"/>
      <c r="V26" s="278"/>
      <c r="W26" s="278"/>
      <c r="X26" s="278"/>
      <c r="Y26" s="278"/>
      <c r="Z26" s="278"/>
      <c r="AA26" s="278"/>
      <c r="AB26" s="278"/>
      <c r="AC26" s="278"/>
      <c r="AD26" s="278"/>
      <c r="AE26" s="278"/>
      <c r="AF26" s="278"/>
      <c r="AG26" s="278"/>
      <c r="AH26" s="278"/>
      <c r="AI26" s="278"/>
      <c r="AJ26" s="278"/>
      <c r="AK26" s="278"/>
      <c r="AL26" s="278"/>
      <c r="AM26" s="278"/>
      <c r="AN26" s="278"/>
      <c r="AO26" s="278"/>
      <c r="AP26" s="9"/>
    </row>
    <row r="27" spans="2:42" s="5" customFormat="1" ht="15" customHeight="1" x14ac:dyDescent="0.15">
      <c r="B27" s="316"/>
      <c r="C27" s="318" t="s">
        <v>494</v>
      </c>
      <c r="D27" s="439" t="s">
        <v>102</v>
      </c>
      <c r="E27" s="439"/>
      <c r="F27" s="439"/>
      <c r="G27" s="439"/>
      <c r="H27" s="439"/>
      <c r="I27" s="439"/>
      <c r="J27" s="439"/>
      <c r="K27" s="439"/>
      <c r="L27" s="439"/>
      <c r="M27" s="440"/>
      <c r="N27" s="277"/>
      <c r="O27" s="277"/>
      <c r="P27" s="277"/>
      <c r="Q27" s="277"/>
      <c r="R27" s="277"/>
      <c r="S27" s="277"/>
      <c r="T27" s="277"/>
      <c r="U27" s="278"/>
      <c r="V27" s="278"/>
      <c r="W27" s="278"/>
      <c r="X27" s="278"/>
      <c r="Y27" s="278"/>
      <c r="Z27" s="278"/>
      <c r="AA27" s="278"/>
      <c r="AB27" s="278"/>
      <c r="AC27" s="278"/>
      <c r="AD27" s="278"/>
      <c r="AE27" s="278"/>
      <c r="AF27" s="278"/>
      <c r="AG27" s="278"/>
      <c r="AH27" s="278"/>
      <c r="AI27" s="278"/>
      <c r="AJ27" s="278"/>
      <c r="AK27" s="278"/>
      <c r="AL27" s="278"/>
      <c r="AM27" s="278"/>
      <c r="AN27" s="278"/>
      <c r="AO27" s="278"/>
      <c r="AP27" s="9"/>
    </row>
    <row r="28" spans="2:42" s="5" customFormat="1" ht="15" customHeight="1" x14ac:dyDescent="0.15">
      <c r="B28" s="316"/>
      <c r="C28" s="319"/>
      <c r="D28" s="441"/>
      <c r="E28" s="441"/>
      <c r="F28" s="441"/>
      <c r="G28" s="441"/>
      <c r="H28" s="441"/>
      <c r="I28" s="441"/>
      <c r="J28" s="441"/>
      <c r="K28" s="441"/>
      <c r="L28" s="441"/>
      <c r="M28" s="442"/>
      <c r="N28" s="277"/>
      <c r="O28" s="277"/>
      <c r="P28" s="277"/>
      <c r="Q28" s="277"/>
      <c r="R28" s="277"/>
      <c r="S28" s="277"/>
      <c r="T28" s="277"/>
      <c r="U28" s="278"/>
      <c r="V28" s="278"/>
      <c r="W28" s="278"/>
      <c r="X28" s="278"/>
      <c r="Y28" s="278"/>
      <c r="Z28" s="278"/>
      <c r="AA28" s="278"/>
      <c r="AB28" s="278"/>
      <c r="AC28" s="278"/>
      <c r="AD28" s="278"/>
      <c r="AE28" s="278"/>
      <c r="AF28" s="278"/>
      <c r="AG28" s="278"/>
      <c r="AH28" s="278"/>
      <c r="AI28" s="278"/>
      <c r="AJ28" s="278"/>
      <c r="AK28" s="278"/>
      <c r="AL28" s="278"/>
      <c r="AM28" s="278"/>
      <c r="AN28" s="278"/>
      <c r="AO28" s="278"/>
      <c r="AP28" s="9"/>
    </row>
    <row r="29" spans="2:42" s="5" customFormat="1" ht="15" customHeight="1" x14ac:dyDescent="0.15">
      <c r="B29" s="316"/>
      <c r="C29" s="318" t="s">
        <v>594</v>
      </c>
      <c r="D29" s="439" t="s">
        <v>43</v>
      </c>
      <c r="E29" s="439"/>
      <c r="F29" s="439"/>
      <c r="G29" s="439"/>
      <c r="H29" s="439"/>
      <c r="I29" s="439"/>
      <c r="J29" s="439"/>
      <c r="K29" s="439"/>
      <c r="L29" s="439"/>
      <c r="M29" s="440"/>
      <c r="N29" s="277"/>
      <c r="O29" s="277"/>
      <c r="P29" s="277"/>
      <c r="Q29" s="277"/>
      <c r="R29" s="277"/>
      <c r="S29" s="277"/>
      <c r="T29" s="277"/>
      <c r="U29" s="278"/>
      <c r="V29" s="278"/>
      <c r="W29" s="278"/>
      <c r="X29" s="278"/>
      <c r="Y29" s="278"/>
      <c r="Z29" s="278"/>
      <c r="AA29" s="278"/>
      <c r="AB29" s="278"/>
      <c r="AC29" s="278"/>
      <c r="AD29" s="278"/>
      <c r="AE29" s="278"/>
      <c r="AF29" s="278"/>
      <c r="AG29" s="278"/>
      <c r="AH29" s="278"/>
      <c r="AI29" s="278"/>
      <c r="AJ29" s="278"/>
      <c r="AK29" s="278"/>
      <c r="AL29" s="278"/>
      <c r="AM29" s="278"/>
      <c r="AN29" s="278"/>
      <c r="AO29" s="278"/>
      <c r="AP29" s="9"/>
    </row>
    <row r="30" spans="2:42" s="5" customFormat="1" ht="15" customHeight="1" x14ac:dyDescent="0.15">
      <c r="B30" s="316"/>
      <c r="C30" s="319"/>
      <c r="D30" s="441"/>
      <c r="E30" s="441"/>
      <c r="F30" s="441"/>
      <c r="G30" s="441"/>
      <c r="H30" s="441"/>
      <c r="I30" s="441"/>
      <c r="J30" s="441"/>
      <c r="K30" s="441"/>
      <c r="L30" s="441"/>
      <c r="M30" s="442"/>
      <c r="N30" s="277"/>
      <c r="O30" s="277"/>
      <c r="P30" s="277"/>
      <c r="Q30" s="277"/>
      <c r="R30" s="277"/>
      <c r="S30" s="277"/>
      <c r="T30" s="277"/>
      <c r="U30" s="278"/>
      <c r="V30" s="278"/>
      <c r="W30" s="278"/>
      <c r="X30" s="278"/>
      <c r="Y30" s="278"/>
      <c r="Z30" s="278"/>
      <c r="AA30" s="278"/>
      <c r="AB30" s="278"/>
      <c r="AC30" s="278"/>
      <c r="AD30" s="278"/>
      <c r="AE30" s="278"/>
      <c r="AF30" s="278"/>
      <c r="AG30" s="278"/>
      <c r="AH30" s="278"/>
      <c r="AI30" s="278"/>
      <c r="AJ30" s="278"/>
      <c r="AK30" s="278"/>
      <c r="AL30" s="278"/>
      <c r="AM30" s="278"/>
      <c r="AN30" s="278"/>
      <c r="AO30" s="278"/>
      <c r="AP30" s="9"/>
    </row>
    <row r="31" spans="2:42" s="5" customFormat="1" ht="15" customHeight="1" x14ac:dyDescent="0.15">
      <c r="B31" s="316"/>
      <c r="C31" s="318" t="s">
        <v>595</v>
      </c>
      <c r="D31" s="439" t="s">
        <v>123</v>
      </c>
      <c r="E31" s="439"/>
      <c r="F31" s="439"/>
      <c r="G31" s="439"/>
      <c r="H31" s="439"/>
      <c r="I31" s="439"/>
      <c r="J31" s="439"/>
      <c r="K31" s="439"/>
      <c r="L31" s="439"/>
      <c r="M31" s="440"/>
      <c r="N31" s="277"/>
      <c r="O31" s="277"/>
      <c r="P31" s="277"/>
      <c r="Q31" s="277"/>
      <c r="R31" s="277"/>
      <c r="S31" s="277"/>
      <c r="T31" s="277"/>
      <c r="U31" s="278"/>
      <c r="V31" s="278"/>
      <c r="W31" s="278"/>
      <c r="X31" s="278"/>
      <c r="Y31" s="278"/>
      <c r="Z31" s="278"/>
      <c r="AA31" s="278"/>
      <c r="AB31" s="278"/>
      <c r="AC31" s="278"/>
      <c r="AD31" s="278"/>
      <c r="AE31" s="278"/>
      <c r="AF31" s="278"/>
      <c r="AG31" s="278"/>
      <c r="AH31" s="278"/>
      <c r="AI31" s="278"/>
      <c r="AJ31" s="278"/>
      <c r="AK31" s="278"/>
      <c r="AL31" s="278"/>
      <c r="AM31" s="278"/>
      <c r="AN31" s="278"/>
      <c r="AO31" s="278"/>
      <c r="AP31" s="9"/>
    </row>
    <row r="32" spans="2:42" s="5" customFormat="1" ht="15" customHeight="1" x14ac:dyDescent="0.15">
      <c r="B32" s="317"/>
      <c r="C32" s="319"/>
      <c r="D32" s="441"/>
      <c r="E32" s="441"/>
      <c r="F32" s="441"/>
      <c r="G32" s="441"/>
      <c r="H32" s="441"/>
      <c r="I32" s="441"/>
      <c r="J32" s="441"/>
      <c r="K32" s="441"/>
      <c r="L32" s="441"/>
      <c r="M32" s="442"/>
      <c r="N32" s="277"/>
      <c r="O32" s="277"/>
      <c r="P32" s="277"/>
      <c r="Q32" s="277"/>
      <c r="R32" s="277"/>
      <c r="S32" s="277"/>
      <c r="T32" s="277"/>
      <c r="U32" s="278"/>
      <c r="V32" s="278"/>
      <c r="W32" s="278"/>
      <c r="X32" s="278"/>
      <c r="Y32" s="278"/>
      <c r="Z32" s="278"/>
      <c r="AA32" s="278"/>
      <c r="AB32" s="278"/>
      <c r="AC32" s="278"/>
      <c r="AD32" s="278"/>
      <c r="AE32" s="278"/>
      <c r="AF32" s="278"/>
      <c r="AG32" s="278"/>
      <c r="AH32" s="278"/>
      <c r="AI32" s="278"/>
      <c r="AJ32" s="278"/>
      <c r="AK32" s="278"/>
      <c r="AL32" s="278"/>
      <c r="AM32" s="278"/>
      <c r="AN32" s="278"/>
      <c r="AO32" s="278"/>
      <c r="AP32" s="9"/>
    </row>
    <row r="33" spans="2:41" s="5" customFormat="1" x14ac:dyDescent="0.15">
      <c r="B33" s="258" t="s">
        <v>496</v>
      </c>
      <c r="C33" s="258"/>
      <c r="D33" s="1" t="s">
        <v>497</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L33" s="11"/>
      <c r="AM33" s="11"/>
      <c r="AN33" s="11"/>
      <c r="AO33" s="11"/>
    </row>
    <row r="34" spans="2:41" s="5" customFormat="1" ht="9.75" customHeight="1" x14ac:dyDescent="0.1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L34" s="11"/>
      <c r="AM34" s="11"/>
      <c r="AN34" s="11"/>
      <c r="AO34" s="11"/>
    </row>
    <row r="35" spans="2:41" s="5" customFormat="1" ht="15" customHeight="1" x14ac:dyDescent="0.15">
      <c r="B35" s="1" t="s">
        <v>6</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2:41" s="5" customFormat="1" ht="15" customHeight="1" x14ac:dyDescent="0.15">
      <c r="B36" s="267" t="s">
        <v>2</v>
      </c>
      <c r="C36" s="267"/>
      <c r="D36" s="267"/>
      <c r="E36" s="267"/>
      <c r="F36" s="267"/>
      <c r="G36" s="267"/>
      <c r="H36" s="267"/>
      <c r="I36" s="267"/>
      <c r="J36" s="267" t="s">
        <v>85</v>
      </c>
      <c r="K36" s="267"/>
      <c r="L36" s="267"/>
      <c r="M36" s="267"/>
      <c r="N36" s="267"/>
      <c r="O36" s="267"/>
      <c r="P36" s="267"/>
      <c r="Q36" s="267"/>
      <c r="R36" s="267"/>
      <c r="S36" s="267"/>
      <c r="T36" s="267"/>
      <c r="U36" s="267"/>
      <c r="V36" s="267"/>
      <c r="W36" s="267"/>
      <c r="X36" s="267"/>
      <c r="Y36" s="267"/>
      <c r="Z36" s="267" t="s">
        <v>5</v>
      </c>
      <c r="AA36" s="267"/>
      <c r="AB36" s="267"/>
      <c r="AC36" s="267"/>
      <c r="AD36" s="267"/>
      <c r="AE36" s="267"/>
      <c r="AF36" s="267"/>
      <c r="AG36" s="267"/>
      <c r="AH36" s="267"/>
      <c r="AI36" s="267"/>
      <c r="AJ36" s="267"/>
      <c r="AK36" s="267"/>
      <c r="AL36" s="267"/>
      <c r="AM36" s="267"/>
      <c r="AN36" s="267"/>
      <c r="AO36" s="267"/>
    </row>
    <row r="37" spans="2:41" s="5" customFormat="1" ht="15" customHeight="1" x14ac:dyDescent="0.15">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row>
    <row r="38" spans="2:41" s="5" customFormat="1" ht="15" customHeight="1" x14ac:dyDescent="0.15">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row>
    <row r="39" spans="2:41" s="5" customFormat="1" ht="15" customHeight="1" x14ac:dyDescent="0.15">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row>
    <row r="40" spans="2:41" s="5" customFormat="1" ht="15" customHeight="1" x14ac:dyDescent="0.15">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row>
    <row r="41" spans="2:41" s="5" customFormat="1" ht="15" customHeight="1" x14ac:dyDescent="0.15">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row>
    <row r="42" spans="2:41" s="5" customFormat="1" ht="15" customHeight="1" x14ac:dyDescent="0.15">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row>
    <row r="43" spans="2:41" s="5" customFormat="1" ht="15" customHeight="1" x14ac:dyDescent="0.15">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row>
    <row r="44" spans="2:41" ht="14.25" customHeight="1" x14ac:dyDescent="0.15">
      <c r="B44" s="380" t="s">
        <v>574</v>
      </c>
      <c r="C44" s="380"/>
      <c r="D44" s="436" t="s">
        <v>634</v>
      </c>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row>
    <row r="45" spans="2:41" ht="14.25" customHeight="1" x14ac:dyDescent="0.15">
      <c r="B45" s="438"/>
      <c r="C45" s="438"/>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row>
    <row r="46" spans="2:41" ht="8.25" customHeight="1" x14ac:dyDescent="0.15">
      <c r="B46" s="197"/>
      <c r="C46" s="197"/>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row>
    <row r="47" spans="2:41" ht="15" customHeight="1" x14ac:dyDescent="0.15">
      <c r="B47" s="6" t="s">
        <v>322</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2:41" s="5" customFormat="1" ht="15" customHeight="1" x14ac:dyDescent="0.15">
      <c r="B48" s="1" t="s">
        <v>99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2" t="s">
        <v>13</v>
      </c>
      <c r="AN48" s="1"/>
    </row>
    <row r="49" spans="2:41" s="5" customFormat="1" ht="15" customHeight="1" x14ac:dyDescent="0.15">
      <c r="B49" s="257" t="s">
        <v>12</v>
      </c>
      <c r="C49" s="258"/>
      <c r="D49" s="258"/>
      <c r="E49" s="258"/>
      <c r="F49" s="258"/>
      <c r="G49" s="259"/>
      <c r="H49" s="257" t="s">
        <v>87</v>
      </c>
      <c r="I49" s="258"/>
      <c r="J49" s="258"/>
      <c r="K49" s="258"/>
      <c r="L49" s="402" t="s">
        <v>7</v>
      </c>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3"/>
      <c r="AJ49" s="257" t="s">
        <v>88</v>
      </c>
      <c r="AK49" s="258"/>
      <c r="AL49" s="258"/>
      <c r="AM49" s="258"/>
      <c r="AN49" s="258"/>
      <c r="AO49" s="259"/>
    </row>
    <row r="50" spans="2:41" s="5" customFormat="1" ht="15" customHeight="1" x14ac:dyDescent="0.15">
      <c r="B50" s="373"/>
      <c r="C50" s="363"/>
      <c r="D50" s="363"/>
      <c r="E50" s="363"/>
      <c r="F50" s="363"/>
      <c r="G50" s="374"/>
      <c r="H50" s="373"/>
      <c r="I50" s="363"/>
      <c r="J50" s="363"/>
      <c r="K50" s="374"/>
      <c r="L50" s="320" t="s">
        <v>351</v>
      </c>
      <c r="M50" s="321"/>
      <c r="N50" s="321"/>
      <c r="O50" s="322"/>
      <c r="P50" s="285" t="s">
        <v>89</v>
      </c>
      <c r="Q50" s="286"/>
      <c r="R50" s="286"/>
      <c r="S50" s="287"/>
      <c r="T50" s="406" t="s">
        <v>90</v>
      </c>
      <c r="U50" s="407"/>
      <c r="V50" s="407"/>
      <c r="W50" s="408"/>
      <c r="X50" s="323" t="s">
        <v>4</v>
      </c>
      <c r="Y50" s="324"/>
      <c r="Z50" s="324"/>
      <c r="AA50" s="325"/>
      <c r="AB50" s="433" t="s">
        <v>8</v>
      </c>
      <c r="AC50" s="434"/>
      <c r="AD50" s="434"/>
      <c r="AE50" s="434"/>
      <c r="AF50" s="434"/>
      <c r="AG50" s="434"/>
      <c r="AH50" s="434"/>
      <c r="AI50" s="435"/>
      <c r="AJ50" s="373"/>
      <c r="AK50" s="363"/>
      <c r="AL50" s="363"/>
      <c r="AM50" s="363"/>
      <c r="AN50" s="363"/>
      <c r="AO50" s="374"/>
    </row>
    <row r="51" spans="2:41" s="5" customFormat="1" ht="15" customHeight="1" x14ac:dyDescent="0.15">
      <c r="B51" s="373"/>
      <c r="C51" s="363"/>
      <c r="D51" s="363"/>
      <c r="E51" s="363"/>
      <c r="F51" s="363"/>
      <c r="G51" s="374"/>
      <c r="H51" s="416" t="s">
        <v>289</v>
      </c>
      <c r="I51" s="417"/>
      <c r="J51" s="417"/>
      <c r="K51" s="418"/>
      <c r="L51" s="323"/>
      <c r="M51" s="324"/>
      <c r="N51" s="324"/>
      <c r="O51" s="325"/>
      <c r="P51" s="285"/>
      <c r="Q51" s="286"/>
      <c r="R51" s="286"/>
      <c r="S51" s="287"/>
      <c r="T51" s="406"/>
      <c r="U51" s="407"/>
      <c r="V51" s="407"/>
      <c r="W51" s="408"/>
      <c r="X51" s="323"/>
      <c r="Y51" s="324"/>
      <c r="Z51" s="324"/>
      <c r="AA51" s="325"/>
      <c r="AB51" s="257" t="s">
        <v>9</v>
      </c>
      <c r="AC51" s="258"/>
      <c r="AD51" s="258"/>
      <c r="AE51" s="259"/>
      <c r="AF51" s="263" t="s">
        <v>10</v>
      </c>
      <c r="AG51" s="264"/>
      <c r="AH51" s="264"/>
      <c r="AI51" s="272"/>
      <c r="AJ51" s="373"/>
      <c r="AK51" s="363"/>
      <c r="AL51" s="363"/>
      <c r="AM51" s="363"/>
      <c r="AN51" s="363"/>
      <c r="AO51" s="374"/>
    </row>
    <row r="52" spans="2:41" s="5" customFormat="1" ht="15" customHeight="1" x14ac:dyDescent="0.15">
      <c r="B52" s="260"/>
      <c r="C52" s="261"/>
      <c r="D52" s="261"/>
      <c r="E52" s="261"/>
      <c r="F52" s="261"/>
      <c r="G52" s="262"/>
      <c r="H52" s="419"/>
      <c r="I52" s="420"/>
      <c r="J52" s="420"/>
      <c r="K52" s="421"/>
      <c r="L52" s="326" t="s">
        <v>290</v>
      </c>
      <c r="M52" s="327"/>
      <c r="N52" s="327"/>
      <c r="O52" s="328"/>
      <c r="P52" s="326" t="s">
        <v>291</v>
      </c>
      <c r="Q52" s="327"/>
      <c r="R52" s="327"/>
      <c r="S52" s="328"/>
      <c r="T52" s="260" t="s">
        <v>292</v>
      </c>
      <c r="U52" s="261"/>
      <c r="V52" s="261"/>
      <c r="W52" s="262"/>
      <c r="X52" s="260" t="s">
        <v>293</v>
      </c>
      <c r="Y52" s="261"/>
      <c r="Z52" s="261"/>
      <c r="AA52" s="262"/>
      <c r="AB52" s="260" t="s">
        <v>294</v>
      </c>
      <c r="AC52" s="261"/>
      <c r="AD52" s="261"/>
      <c r="AE52" s="262"/>
      <c r="AF52" s="260" t="s">
        <v>295</v>
      </c>
      <c r="AG52" s="261"/>
      <c r="AH52" s="261"/>
      <c r="AI52" s="262"/>
      <c r="AJ52" s="260"/>
      <c r="AK52" s="261"/>
      <c r="AL52" s="261"/>
      <c r="AM52" s="261"/>
      <c r="AN52" s="261"/>
      <c r="AO52" s="262"/>
    </row>
    <row r="53" spans="2:41" s="1" customFormat="1" ht="30" customHeight="1" x14ac:dyDescent="0.15">
      <c r="B53" s="410" t="s">
        <v>268</v>
      </c>
      <c r="C53" s="411"/>
      <c r="D53" s="411"/>
      <c r="E53" s="411"/>
      <c r="F53" s="411"/>
      <c r="G53" s="412"/>
      <c r="H53" s="413" t="str">
        <f>IF(L53="","",L53+P53+T53+X53+AB53+AF53)</f>
        <v/>
      </c>
      <c r="I53" s="414"/>
      <c r="J53" s="414"/>
      <c r="K53" s="415"/>
      <c r="L53" s="354"/>
      <c r="M53" s="355"/>
      <c r="N53" s="355"/>
      <c r="O53" s="356"/>
      <c r="P53" s="354"/>
      <c r="Q53" s="355"/>
      <c r="R53" s="355"/>
      <c r="S53" s="356"/>
      <c r="T53" s="354"/>
      <c r="U53" s="355"/>
      <c r="V53" s="355"/>
      <c r="W53" s="356"/>
      <c r="X53" s="369"/>
      <c r="Y53" s="370"/>
      <c r="Z53" s="370"/>
      <c r="AA53" s="371"/>
      <c r="AB53" s="369"/>
      <c r="AC53" s="370"/>
      <c r="AD53" s="370"/>
      <c r="AE53" s="371"/>
      <c r="AF53" s="369"/>
      <c r="AG53" s="370"/>
      <c r="AH53" s="370"/>
      <c r="AI53" s="371"/>
      <c r="AJ53" s="344"/>
      <c r="AK53" s="345"/>
      <c r="AL53" s="345"/>
      <c r="AM53" s="345"/>
      <c r="AN53" s="13" t="s">
        <v>91</v>
      </c>
      <c r="AO53" s="14"/>
    </row>
    <row r="54" spans="2:41" s="1" customFormat="1" ht="15" customHeight="1" x14ac:dyDescent="0.15">
      <c r="B54" s="332" t="s">
        <v>267</v>
      </c>
      <c r="C54" s="333"/>
      <c r="D54" s="333"/>
      <c r="E54" s="333"/>
      <c r="F54" s="333"/>
      <c r="G54" s="334"/>
      <c r="H54" s="338" t="str">
        <f>IF(L54="","",L54)</f>
        <v/>
      </c>
      <c r="I54" s="339"/>
      <c r="J54" s="339"/>
      <c r="K54" s="340"/>
      <c r="L54" s="338" t="str">
        <f>IF(AJ55="","",(ROUNDDOWN(AJ55*1/15,-3)))</f>
        <v/>
      </c>
      <c r="M54" s="339"/>
      <c r="N54" s="339"/>
      <c r="O54" s="340"/>
      <c r="P54" s="422"/>
      <c r="Q54" s="423"/>
      <c r="R54" s="423"/>
      <c r="S54" s="424"/>
      <c r="T54" s="422"/>
      <c r="U54" s="423"/>
      <c r="V54" s="423"/>
      <c r="W54" s="424"/>
      <c r="X54" s="357"/>
      <c r="Y54" s="358"/>
      <c r="Z54" s="358"/>
      <c r="AA54" s="359"/>
      <c r="AB54" s="357"/>
      <c r="AC54" s="358"/>
      <c r="AD54" s="358"/>
      <c r="AE54" s="359"/>
      <c r="AF54" s="357"/>
      <c r="AG54" s="358"/>
      <c r="AH54" s="358"/>
      <c r="AI54" s="359"/>
      <c r="AJ54" s="431" t="s">
        <v>92</v>
      </c>
      <c r="AK54" s="432"/>
      <c r="AL54" s="432"/>
      <c r="AM54" s="432"/>
      <c r="AN54" s="432"/>
      <c r="AO54" s="15"/>
    </row>
    <row r="55" spans="2:41" s="1" customFormat="1" ht="15" customHeight="1" thickBot="1" x14ac:dyDescent="0.2">
      <c r="B55" s="335"/>
      <c r="C55" s="336"/>
      <c r="D55" s="336"/>
      <c r="E55" s="336"/>
      <c r="F55" s="336"/>
      <c r="G55" s="337"/>
      <c r="H55" s="341"/>
      <c r="I55" s="342"/>
      <c r="J55" s="342"/>
      <c r="K55" s="343"/>
      <c r="L55" s="341"/>
      <c r="M55" s="342"/>
      <c r="N55" s="342"/>
      <c r="O55" s="343"/>
      <c r="P55" s="425"/>
      <c r="Q55" s="426"/>
      <c r="R55" s="426"/>
      <c r="S55" s="427"/>
      <c r="T55" s="425"/>
      <c r="U55" s="426"/>
      <c r="V55" s="426"/>
      <c r="W55" s="427"/>
      <c r="X55" s="360"/>
      <c r="Y55" s="361"/>
      <c r="Z55" s="361"/>
      <c r="AA55" s="362"/>
      <c r="AB55" s="360"/>
      <c r="AC55" s="361"/>
      <c r="AD55" s="361"/>
      <c r="AE55" s="362"/>
      <c r="AF55" s="360"/>
      <c r="AG55" s="361"/>
      <c r="AH55" s="361"/>
      <c r="AI55" s="362"/>
      <c r="AJ55" s="346"/>
      <c r="AK55" s="347"/>
      <c r="AL55" s="347"/>
      <c r="AM55" s="347"/>
      <c r="AN55" s="347"/>
      <c r="AO55" s="16" t="s">
        <v>58</v>
      </c>
    </row>
    <row r="56" spans="2:41" s="1" customFormat="1" ht="30" customHeight="1" thickTop="1" x14ac:dyDescent="0.15">
      <c r="B56" s="364" t="s">
        <v>11</v>
      </c>
      <c r="C56" s="365"/>
      <c r="D56" s="365"/>
      <c r="E56" s="365"/>
      <c r="F56" s="365"/>
      <c r="G56" s="366"/>
      <c r="H56" s="348" t="str">
        <f>IF(H53="","",SUM(L56:AI56))</f>
        <v/>
      </c>
      <c r="I56" s="349"/>
      <c r="J56" s="349"/>
      <c r="K56" s="350"/>
      <c r="L56" s="348" t="str">
        <f>IF(L53="","",SUM(L53,L54))</f>
        <v/>
      </c>
      <c r="M56" s="349"/>
      <c r="N56" s="349"/>
      <c r="O56" s="350"/>
      <c r="P56" s="348" t="str">
        <f>IF(P53="","",SUM(P53))</f>
        <v/>
      </c>
      <c r="Q56" s="349"/>
      <c r="R56" s="349"/>
      <c r="S56" s="350"/>
      <c r="T56" s="348" t="str">
        <f>IF(T53="","",SUM(T53))</f>
        <v/>
      </c>
      <c r="U56" s="349"/>
      <c r="V56" s="349"/>
      <c r="W56" s="350"/>
      <c r="X56" s="348" t="str">
        <f>IF(X53="","",SUM(X53))</f>
        <v/>
      </c>
      <c r="Y56" s="349"/>
      <c r="Z56" s="349"/>
      <c r="AA56" s="350"/>
      <c r="AB56" s="348" t="str">
        <f>IF(AB53="","",SUM(AB53))</f>
        <v/>
      </c>
      <c r="AC56" s="349"/>
      <c r="AD56" s="349"/>
      <c r="AE56" s="350"/>
      <c r="AF56" s="348" t="str">
        <f>IF(AF53="","",SUM(AF53))</f>
        <v/>
      </c>
      <c r="AG56" s="349"/>
      <c r="AH56" s="349"/>
      <c r="AI56" s="350"/>
      <c r="AJ56" s="351"/>
      <c r="AK56" s="352"/>
      <c r="AL56" s="352"/>
      <c r="AM56" s="352"/>
      <c r="AN56" s="352"/>
      <c r="AO56" s="353"/>
    </row>
    <row r="57" spans="2:41" s="1" customFormat="1" ht="15" customHeight="1" x14ac:dyDescent="0.15">
      <c r="B57" s="258" t="s">
        <v>465</v>
      </c>
      <c r="C57" s="258"/>
      <c r="D57" s="220" t="s">
        <v>498</v>
      </c>
      <c r="E57" s="193"/>
      <c r="F57" s="193"/>
      <c r="G57" s="193"/>
      <c r="H57" s="193"/>
      <c r="I57" s="193"/>
      <c r="J57" s="193"/>
      <c r="K57" s="193"/>
      <c r="L57" s="193"/>
      <c r="M57" s="193"/>
      <c r="N57" s="17"/>
      <c r="O57" s="17"/>
      <c r="P57" s="17"/>
      <c r="Q57" s="17"/>
      <c r="R57" s="17"/>
      <c r="S57" s="17"/>
      <c r="T57" s="17"/>
      <c r="U57" s="17"/>
      <c r="V57" s="17"/>
      <c r="W57" s="17"/>
      <c r="X57" s="17"/>
      <c r="Y57" s="17"/>
      <c r="Z57" s="18"/>
      <c r="AA57" s="18"/>
      <c r="AB57" s="18"/>
      <c r="AC57" s="18"/>
      <c r="AD57" s="18"/>
      <c r="AE57" s="18"/>
      <c r="AF57" s="18"/>
      <c r="AG57" s="18"/>
      <c r="AH57" s="18"/>
      <c r="AI57" s="18"/>
      <c r="AJ57" s="18"/>
      <c r="AK57" s="18"/>
      <c r="AL57" s="193"/>
      <c r="AM57" s="193"/>
      <c r="AN57" s="193"/>
      <c r="AO57" s="193"/>
    </row>
    <row r="58" spans="2:41" s="5" customFormat="1" ht="15" customHeight="1" x14ac:dyDescent="0.15">
      <c r="B58" s="19"/>
    </row>
    <row r="59" spans="2:41" s="5" customFormat="1" ht="15" customHeight="1" x14ac:dyDescent="0.15">
      <c r="B59" s="1" t="s">
        <v>103</v>
      </c>
    </row>
    <row r="60" spans="2:41" s="5" customFormat="1" ht="15" customHeight="1" x14ac:dyDescent="0.15">
      <c r="B60" s="257"/>
      <c r="C60" s="258"/>
      <c r="D60" s="258"/>
      <c r="E60" s="258"/>
      <c r="F60" s="258"/>
      <c r="G60" s="258"/>
      <c r="H60" s="258"/>
      <c r="I60" s="258"/>
      <c r="J60" s="258"/>
      <c r="K60" s="258"/>
      <c r="L60" s="258"/>
      <c r="M60" s="258"/>
      <c r="N60" s="258"/>
      <c r="O60" s="258"/>
      <c r="P60" s="258"/>
      <c r="Q60" s="259"/>
      <c r="R60" s="257" t="s">
        <v>93</v>
      </c>
      <c r="S60" s="258"/>
      <c r="T60" s="258"/>
      <c r="U60" s="401" t="s">
        <v>7</v>
      </c>
      <c r="V60" s="402"/>
      <c r="W60" s="402"/>
      <c r="X60" s="402"/>
      <c r="Y60" s="402"/>
      <c r="Z60" s="402"/>
      <c r="AA60" s="402"/>
      <c r="AB60" s="402"/>
      <c r="AC60" s="402"/>
      <c r="AD60" s="402"/>
      <c r="AE60" s="402"/>
      <c r="AF60" s="403"/>
      <c r="AG60" s="274" t="s">
        <v>528</v>
      </c>
      <c r="AH60" s="274"/>
      <c r="AI60" s="274"/>
      <c r="AJ60" s="274"/>
      <c r="AK60" s="274"/>
    </row>
    <row r="61" spans="2:41" s="5" customFormat="1" ht="15" customHeight="1" x14ac:dyDescent="0.15">
      <c r="B61" s="373"/>
      <c r="C61" s="363"/>
      <c r="D61" s="363"/>
      <c r="E61" s="363"/>
      <c r="F61" s="363"/>
      <c r="G61" s="363"/>
      <c r="H61" s="363"/>
      <c r="I61" s="363"/>
      <c r="J61" s="363"/>
      <c r="K61" s="363"/>
      <c r="L61" s="363"/>
      <c r="M61" s="363"/>
      <c r="N61" s="363"/>
      <c r="O61" s="363"/>
      <c r="P61" s="363"/>
      <c r="Q61" s="374"/>
      <c r="R61" s="373"/>
      <c r="S61" s="363"/>
      <c r="T61" s="363"/>
      <c r="U61" s="274" t="s">
        <v>351</v>
      </c>
      <c r="V61" s="274"/>
      <c r="W61" s="274"/>
      <c r="X61" s="367" t="s">
        <v>89</v>
      </c>
      <c r="Y61" s="367"/>
      <c r="Z61" s="367"/>
      <c r="AA61" s="428" t="s">
        <v>90</v>
      </c>
      <c r="AB61" s="429"/>
      <c r="AC61" s="430"/>
      <c r="AD61" s="274" t="s">
        <v>4</v>
      </c>
      <c r="AE61" s="274"/>
      <c r="AF61" s="274"/>
      <c r="AG61" s="274"/>
      <c r="AH61" s="274"/>
      <c r="AI61" s="274"/>
      <c r="AJ61" s="274"/>
      <c r="AK61" s="274"/>
    </row>
    <row r="62" spans="2:41" s="5" customFormat="1" ht="15" customHeight="1" x14ac:dyDescent="0.15">
      <c r="B62" s="373"/>
      <c r="C62" s="363"/>
      <c r="D62" s="363"/>
      <c r="E62" s="363"/>
      <c r="F62" s="363"/>
      <c r="G62" s="363"/>
      <c r="H62" s="363"/>
      <c r="I62" s="363"/>
      <c r="J62" s="363"/>
      <c r="K62" s="363"/>
      <c r="L62" s="363"/>
      <c r="M62" s="363"/>
      <c r="N62" s="363"/>
      <c r="O62" s="363"/>
      <c r="P62" s="363"/>
      <c r="Q62" s="374"/>
      <c r="R62" s="323" t="s">
        <v>94</v>
      </c>
      <c r="S62" s="363"/>
      <c r="T62" s="363"/>
      <c r="U62" s="275"/>
      <c r="V62" s="275"/>
      <c r="W62" s="275"/>
      <c r="X62" s="368"/>
      <c r="Y62" s="368"/>
      <c r="Z62" s="368"/>
      <c r="AA62" s="406"/>
      <c r="AB62" s="407"/>
      <c r="AC62" s="408"/>
      <c r="AD62" s="275"/>
      <c r="AE62" s="275"/>
      <c r="AF62" s="275"/>
      <c r="AG62" s="274"/>
      <c r="AH62" s="274"/>
      <c r="AI62" s="274"/>
      <c r="AJ62" s="274"/>
      <c r="AK62" s="274"/>
    </row>
    <row r="63" spans="2:41" s="5" customFormat="1" ht="15" customHeight="1" x14ac:dyDescent="0.15">
      <c r="B63" s="260"/>
      <c r="C63" s="261"/>
      <c r="D63" s="261"/>
      <c r="E63" s="261"/>
      <c r="F63" s="261"/>
      <c r="G63" s="261"/>
      <c r="H63" s="261"/>
      <c r="I63" s="261"/>
      <c r="J63" s="261"/>
      <c r="K63" s="261"/>
      <c r="L63" s="261"/>
      <c r="M63" s="261"/>
      <c r="N63" s="261"/>
      <c r="O63" s="261"/>
      <c r="P63" s="261"/>
      <c r="Q63" s="262"/>
      <c r="R63" s="260"/>
      <c r="S63" s="261"/>
      <c r="T63" s="261"/>
      <c r="U63" s="260" t="s">
        <v>95</v>
      </c>
      <c r="V63" s="261"/>
      <c r="W63" s="261"/>
      <c r="X63" s="260" t="s">
        <v>96</v>
      </c>
      <c r="Y63" s="261"/>
      <c r="Z63" s="262"/>
      <c r="AA63" s="409" t="s">
        <v>97</v>
      </c>
      <c r="AB63" s="409"/>
      <c r="AC63" s="281"/>
      <c r="AD63" s="260" t="s">
        <v>98</v>
      </c>
      <c r="AE63" s="261"/>
      <c r="AF63" s="261"/>
      <c r="AG63" s="274"/>
      <c r="AH63" s="274"/>
      <c r="AI63" s="274"/>
      <c r="AJ63" s="274"/>
      <c r="AK63" s="274"/>
    </row>
    <row r="64" spans="2:41" s="5" customFormat="1" ht="15" customHeight="1" x14ac:dyDescent="0.15">
      <c r="B64" s="257" t="s">
        <v>105</v>
      </c>
      <c r="C64" s="258"/>
      <c r="D64" s="258"/>
      <c r="E64" s="258"/>
      <c r="F64" s="258"/>
      <c r="G64" s="258"/>
      <c r="H64" s="258"/>
      <c r="I64" s="258"/>
      <c r="J64" s="258"/>
      <c r="K64" s="258"/>
      <c r="L64" s="258"/>
      <c r="M64" s="258"/>
      <c r="N64" s="258"/>
      <c r="O64" s="258"/>
      <c r="P64" s="258"/>
      <c r="Q64" s="259"/>
      <c r="R64" s="385" t="str">
        <f>IF(U64="","",U64+AA64)</f>
        <v/>
      </c>
      <c r="S64" s="386"/>
      <c r="T64" s="386"/>
      <c r="U64" s="389"/>
      <c r="V64" s="390"/>
      <c r="W64" s="390"/>
      <c r="X64" s="393"/>
      <c r="Y64" s="394"/>
      <c r="Z64" s="395"/>
      <c r="AA64" s="399"/>
      <c r="AB64" s="399"/>
      <c r="AC64" s="399"/>
      <c r="AD64" s="393"/>
      <c r="AE64" s="394"/>
      <c r="AF64" s="395"/>
      <c r="AG64" s="400" t="str">
        <f>IF(R64="","",IF(R64&gt;H56*0.4%,"否","適"))</f>
        <v/>
      </c>
      <c r="AH64" s="400"/>
      <c r="AI64" s="400"/>
      <c r="AJ64" s="400"/>
      <c r="AK64" s="400"/>
    </row>
    <row r="65" spans="2:41" s="5" customFormat="1" ht="15" customHeight="1" x14ac:dyDescent="0.15">
      <c r="B65" s="260"/>
      <c r="C65" s="261"/>
      <c r="D65" s="261"/>
      <c r="E65" s="261"/>
      <c r="F65" s="261"/>
      <c r="G65" s="261"/>
      <c r="H65" s="261"/>
      <c r="I65" s="261"/>
      <c r="J65" s="261"/>
      <c r="K65" s="261"/>
      <c r="L65" s="261"/>
      <c r="M65" s="261"/>
      <c r="N65" s="261"/>
      <c r="O65" s="261"/>
      <c r="P65" s="261"/>
      <c r="Q65" s="262"/>
      <c r="R65" s="387"/>
      <c r="S65" s="388"/>
      <c r="T65" s="388"/>
      <c r="U65" s="391"/>
      <c r="V65" s="392"/>
      <c r="W65" s="392"/>
      <c r="X65" s="396"/>
      <c r="Y65" s="397"/>
      <c r="Z65" s="398"/>
      <c r="AA65" s="399"/>
      <c r="AB65" s="399"/>
      <c r="AC65" s="399"/>
      <c r="AD65" s="396"/>
      <c r="AE65" s="397"/>
      <c r="AF65" s="398"/>
      <c r="AG65" s="400"/>
      <c r="AH65" s="400"/>
      <c r="AI65" s="400"/>
      <c r="AJ65" s="400"/>
      <c r="AK65" s="400"/>
    </row>
    <row r="66" spans="2:41" s="5" customFormat="1" ht="15" customHeight="1" x14ac:dyDescent="0.15">
      <c r="B66" s="19"/>
    </row>
    <row r="67" spans="2:41" s="5" customFormat="1" ht="15" customHeight="1" x14ac:dyDescent="0.15">
      <c r="B67" s="1" t="s">
        <v>75</v>
      </c>
    </row>
    <row r="68" spans="2:41" s="5" customFormat="1" ht="15" customHeight="1" x14ac:dyDescent="0.15">
      <c r="B68" s="329"/>
      <c r="C68" s="330"/>
      <c r="D68" s="330"/>
      <c r="E68" s="330"/>
      <c r="F68" s="330"/>
      <c r="G68" s="330"/>
      <c r="H68" s="330"/>
      <c r="I68" s="330"/>
      <c r="J68" s="330"/>
      <c r="K68" s="331"/>
      <c r="L68" s="329" t="s">
        <v>60</v>
      </c>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1"/>
    </row>
    <row r="69" spans="2:41" s="5" customFormat="1" x14ac:dyDescent="0.15">
      <c r="B69" s="320" t="s">
        <v>105</v>
      </c>
      <c r="C69" s="321"/>
      <c r="D69" s="321"/>
      <c r="E69" s="321"/>
      <c r="F69" s="321"/>
      <c r="G69" s="321"/>
      <c r="H69" s="321"/>
      <c r="I69" s="321"/>
      <c r="J69" s="321"/>
      <c r="K69" s="322"/>
      <c r="L69" s="320"/>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2"/>
    </row>
    <row r="70" spans="2:41" s="5" customFormat="1" x14ac:dyDescent="0.15">
      <c r="B70" s="323"/>
      <c r="C70" s="324"/>
      <c r="D70" s="324"/>
      <c r="E70" s="324"/>
      <c r="F70" s="324"/>
      <c r="G70" s="324"/>
      <c r="H70" s="324"/>
      <c r="I70" s="324"/>
      <c r="J70" s="324"/>
      <c r="K70" s="325"/>
      <c r="L70" s="323"/>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5"/>
    </row>
    <row r="71" spans="2:41" s="5" customFormat="1" x14ac:dyDescent="0.15">
      <c r="B71" s="326"/>
      <c r="C71" s="327"/>
      <c r="D71" s="327"/>
      <c r="E71" s="327"/>
      <c r="F71" s="327"/>
      <c r="G71" s="327"/>
      <c r="H71" s="327"/>
      <c r="I71" s="327"/>
      <c r="J71" s="327"/>
      <c r="K71" s="328"/>
      <c r="L71" s="326"/>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8"/>
    </row>
    <row r="72" spans="2:41" s="1" customFormat="1" ht="15" customHeight="1" x14ac:dyDescent="0.15">
      <c r="B72" s="20"/>
    </row>
    <row r="73" spans="2:41" ht="15" customHeight="1" x14ac:dyDescent="0.15">
      <c r="B73" s="6" t="s">
        <v>323</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2:41" s="7" customFormat="1" ht="15" customHeight="1" x14ac:dyDescent="0.15">
      <c r="B74" s="257" t="s">
        <v>125</v>
      </c>
      <c r="C74" s="258"/>
      <c r="D74" s="258"/>
      <c r="E74" s="258"/>
      <c r="F74" s="258"/>
      <c r="G74" s="258"/>
      <c r="H74" s="258"/>
      <c r="I74" s="259"/>
      <c r="J74" s="257"/>
      <c r="K74" s="258"/>
      <c r="L74" s="258"/>
      <c r="M74" s="258"/>
      <c r="N74" s="258"/>
      <c r="O74" s="258"/>
      <c r="P74" s="258"/>
      <c r="Q74" s="258"/>
      <c r="R74" s="258"/>
      <c r="S74" s="258"/>
      <c r="T74" s="259"/>
      <c r="U74" s="257" t="s">
        <v>296</v>
      </c>
      <c r="V74" s="258"/>
      <c r="W74" s="258"/>
      <c r="X74" s="258"/>
      <c r="Y74" s="258"/>
      <c r="Z74" s="258"/>
      <c r="AA74" s="258"/>
      <c r="AB74" s="259"/>
      <c r="AC74" s="267"/>
      <c r="AD74" s="267"/>
      <c r="AE74" s="267"/>
      <c r="AF74" s="267"/>
      <c r="AG74" s="267"/>
      <c r="AH74" s="267"/>
      <c r="AI74" s="267"/>
      <c r="AJ74" s="267"/>
      <c r="AK74" s="267"/>
      <c r="AL74" s="267"/>
      <c r="AM74" s="267"/>
      <c r="AN74" s="267"/>
      <c r="AO74" s="267"/>
    </row>
    <row r="75" spans="2:41" s="7" customFormat="1" ht="15" customHeight="1" x14ac:dyDescent="0.15">
      <c r="B75" s="260"/>
      <c r="C75" s="261"/>
      <c r="D75" s="261"/>
      <c r="E75" s="261"/>
      <c r="F75" s="261"/>
      <c r="G75" s="261"/>
      <c r="H75" s="261"/>
      <c r="I75" s="262"/>
      <c r="J75" s="260"/>
      <c r="K75" s="261"/>
      <c r="L75" s="261"/>
      <c r="M75" s="261"/>
      <c r="N75" s="261"/>
      <c r="O75" s="261"/>
      <c r="P75" s="261"/>
      <c r="Q75" s="261"/>
      <c r="R75" s="261"/>
      <c r="S75" s="261"/>
      <c r="T75" s="262"/>
      <c r="U75" s="260"/>
      <c r="V75" s="261"/>
      <c r="W75" s="261"/>
      <c r="X75" s="261"/>
      <c r="Y75" s="261"/>
      <c r="Z75" s="261"/>
      <c r="AA75" s="261"/>
      <c r="AB75" s="262"/>
      <c r="AC75" s="267"/>
      <c r="AD75" s="267"/>
      <c r="AE75" s="267"/>
      <c r="AF75" s="267"/>
      <c r="AG75" s="267"/>
      <c r="AH75" s="267"/>
      <c r="AI75" s="267"/>
      <c r="AJ75" s="267"/>
      <c r="AK75" s="267"/>
      <c r="AL75" s="267"/>
      <c r="AM75" s="267"/>
      <c r="AN75" s="267"/>
      <c r="AO75" s="267"/>
    </row>
    <row r="76" spans="2:41" s="7" customFormat="1" ht="15" customHeight="1" x14ac:dyDescent="0.15">
      <c r="B76" s="257" t="s">
        <v>297</v>
      </c>
      <c r="C76" s="258"/>
      <c r="D76" s="258"/>
      <c r="E76" s="258"/>
      <c r="F76" s="258"/>
      <c r="G76" s="258"/>
      <c r="H76" s="258"/>
      <c r="I76" s="259"/>
      <c r="J76" s="257"/>
      <c r="K76" s="258"/>
      <c r="L76" s="258"/>
      <c r="M76" s="258"/>
      <c r="N76" s="258"/>
      <c r="O76" s="258"/>
      <c r="P76" s="258"/>
      <c r="Q76" s="258"/>
      <c r="R76" s="258"/>
      <c r="S76" s="258"/>
      <c r="T76" s="259"/>
      <c r="U76" s="263" t="s">
        <v>298</v>
      </c>
      <c r="V76" s="264"/>
      <c r="W76" s="264"/>
      <c r="X76" s="264"/>
      <c r="Y76" s="264"/>
      <c r="Z76" s="264"/>
      <c r="AA76" s="264"/>
      <c r="AB76" s="272"/>
      <c r="AC76" s="263" t="s">
        <v>299</v>
      </c>
      <c r="AD76" s="264"/>
      <c r="AE76" s="258"/>
      <c r="AF76" s="258"/>
      <c r="AG76" s="258"/>
      <c r="AH76" s="258"/>
      <c r="AI76" s="258"/>
      <c r="AJ76" s="258"/>
      <c r="AK76" s="258"/>
      <c r="AL76" s="258"/>
      <c r="AM76" s="258"/>
      <c r="AN76" s="258"/>
      <c r="AO76" s="259"/>
    </row>
    <row r="77" spans="2:41" s="7" customFormat="1" ht="15" customHeight="1" x14ac:dyDescent="0.15">
      <c r="B77" s="260"/>
      <c r="C77" s="261"/>
      <c r="D77" s="261"/>
      <c r="E77" s="261"/>
      <c r="F77" s="261"/>
      <c r="G77" s="261"/>
      <c r="H77" s="261"/>
      <c r="I77" s="262"/>
      <c r="J77" s="260"/>
      <c r="K77" s="261"/>
      <c r="L77" s="261"/>
      <c r="M77" s="261"/>
      <c r="N77" s="261"/>
      <c r="O77" s="261"/>
      <c r="P77" s="261"/>
      <c r="Q77" s="261"/>
      <c r="R77" s="261"/>
      <c r="S77" s="261"/>
      <c r="T77" s="262"/>
      <c r="U77" s="268"/>
      <c r="V77" s="269"/>
      <c r="W77" s="269"/>
      <c r="X77" s="269"/>
      <c r="Y77" s="269"/>
      <c r="Z77" s="269"/>
      <c r="AA77" s="269"/>
      <c r="AB77" s="273"/>
      <c r="AC77" s="268" t="s">
        <v>300</v>
      </c>
      <c r="AD77" s="269"/>
      <c r="AE77" s="261"/>
      <c r="AF77" s="261"/>
      <c r="AG77" s="261"/>
      <c r="AH77" s="261"/>
      <c r="AI77" s="261"/>
      <c r="AJ77" s="261"/>
      <c r="AK77" s="261"/>
      <c r="AL77" s="261"/>
      <c r="AM77" s="261"/>
      <c r="AN77" s="261"/>
      <c r="AO77" s="262"/>
    </row>
    <row r="78" spans="2:41" s="5" customFormat="1" ht="15" customHeight="1" x14ac:dyDescent="0.15">
      <c r="B78" s="257" t="s">
        <v>301</v>
      </c>
      <c r="C78" s="258"/>
      <c r="D78" s="258"/>
      <c r="E78" s="258"/>
      <c r="F78" s="258"/>
      <c r="G78" s="258"/>
      <c r="H78" s="258"/>
      <c r="I78" s="259"/>
      <c r="J78" s="263" t="s">
        <v>302</v>
      </c>
      <c r="K78" s="264"/>
      <c r="L78" s="265"/>
      <c r="M78" s="265"/>
      <c r="N78" s="265"/>
      <c r="O78" s="265"/>
      <c r="P78" s="265"/>
      <c r="Q78" s="265"/>
      <c r="R78" s="265"/>
      <c r="S78" s="265"/>
      <c r="T78" s="266"/>
      <c r="U78" s="267" t="s">
        <v>303</v>
      </c>
      <c r="V78" s="267"/>
      <c r="W78" s="267"/>
      <c r="X78" s="267"/>
      <c r="Y78" s="267"/>
      <c r="Z78" s="267"/>
      <c r="AA78" s="267"/>
      <c r="AB78" s="267"/>
      <c r="AC78" s="263" t="s">
        <v>299</v>
      </c>
      <c r="AD78" s="264"/>
      <c r="AE78" s="258"/>
      <c r="AF78" s="258"/>
      <c r="AG78" s="258"/>
      <c r="AH78" s="258"/>
      <c r="AI78" s="258"/>
      <c r="AJ78" s="258"/>
      <c r="AK78" s="258"/>
      <c r="AL78" s="258"/>
      <c r="AM78" s="258"/>
      <c r="AN78" s="258"/>
      <c r="AO78" s="259"/>
    </row>
    <row r="79" spans="2:41" s="5" customFormat="1" ht="15" customHeight="1" x14ac:dyDescent="0.15">
      <c r="B79" s="260"/>
      <c r="C79" s="261"/>
      <c r="D79" s="261"/>
      <c r="E79" s="261"/>
      <c r="F79" s="261"/>
      <c r="G79" s="261"/>
      <c r="H79" s="261"/>
      <c r="I79" s="262"/>
      <c r="J79" s="268" t="s">
        <v>304</v>
      </c>
      <c r="K79" s="269"/>
      <c r="L79" s="270"/>
      <c r="M79" s="270"/>
      <c r="N79" s="270"/>
      <c r="O79" s="270"/>
      <c r="P79" s="270"/>
      <c r="Q79" s="270"/>
      <c r="R79" s="270"/>
      <c r="S79" s="270"/>
      <c r="T79" s="271"/>
      <c r="U79" s="267"/>
      <c r="V79" s="267"/>
      <c r="W79" s="267"/>
      <c r="X79" s="267"/>
      <c r="Y79" s="267"/>
      <c r="Z79" s="267"/>
      <c r="AA79" s="267"/>
      <c r="AB79" s="267"/>
      <c r="AC79" s="268" t="s">
        <v>300</v>
      </c>
      <c r="AD79" s="269"/>
      <c r="AE79" s="261"/>
      <c r="AF79" s="261"/>
      <c r="AG79" s="261"/>
      <c r="AH79" s="261"/>
      <c r="AI79" s="261"/>
      <c r="AJ79" s="261"/>
      <c r="AK79" s="261"/>
      <c r="AL79" s="261"/>
      <c r="AM79" s="261"/>
      <c r="AN79" s="261"/>
      <c r="AO79" s="262"/>
    </row>
    <row r="80" spans="2:41" s="5" customFormat="1" ht="15" customHeight="1" x14ac:dyDescent="0.15">
      <c r="B80" s="19"/>
    </row>
    <row r="81" spans="2:41" s="5" customFormat="1" ht="12" customHeight="1" x14ac:dyDescent="0.15">
      <c r="B81" s="372" t="s">
        <v>324</v>
      </c>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row>
    <row r="82" spans="2:41" s="5" customFormat="1" ht="12" customHeight="1" x14ac:dyDescent="0.15">
      <c r="B82" s="257" t="s">
        <v>251</v>
      </c>
      <c r="C82" s="259"/>
      <c r="D82" s="375" t="s">
        <v>311</v>
      </c>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76"/>
      <c r="AO82" s="376"/>
    </row>
    <row r="83" spans="2:41" s="5" customFormat="1" ht="12" customHeight="1" x14ac:dyDescent="0.15">
      <c r="B83" s="373"/>
      <c r="C83" s="374"/>
      <c r="D83" s="375"/>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row>
    <row r="84" spans="2:41" s="5" customFormat="1" ht="15" customHeight="1" x14ac:dyDescent="0.15">
      <c r="B84" s="373"/>
      <c r="C84" s="374"/>
      <c r="D84" s="377" t="s">
        <v>316</v>
      </c>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5"/>
    </row>
    <row r="85" spans="2:41" s="5" customFormat="1" ht="12" customHeight="1" x14ac:dyDescent="0.15">
      <c r="B85" s="373"/>
      <c r="C85" s="374"/>
      <c r="D85" s="379"/>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1"/>
    </row>
    <row r="86" spans="2:41" s="5" customFormat="1" ht="12" customHeight="1" x14ac:dyDescent="0.15">
      <c r="B86" s="260"/>
      <c r="C86" s="262"/>
      <c r="D86" s="382"/>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4"/>
    </row>
    <row r="87" spans="2:41" s="5" customFormat="1" ht="12" customHeight="1" x14ac:dyDescent="0.15">
      <c r="B87" s="219" t="s">
        <v>312</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row>
    <row r="88" spans="2:41" s="5" customFormat="1" ht="7.5" customHeight="1" x14ac:dyDescent="0.15">
      <c r="B88" s="220"/>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row>
    <row r="89" spans="2:41" s="1" customFormat="1" ht="15" customHeight="1" x14ac:dyDescent="0.15">
      <c r="B89" s="1" t="s">
        <v>36</v>
      </c>
    </row>
    <row r="90" spans="2:41" s="1" customFormat="1" ht="15" customHeight="1" x14ac:dyDescent="0.15">
      <c r="B90" s="1" t="s">
        <v>586</v>
      </c>
    </row>
    <row r="91" spans="2:41" s="1" customFormat="1" ht="15" customHeight="1" x14ac:dyDescent="0.15">
      <c r="B91" s="1" t="s">
        <v>587</v>
      </c>
    </row>
    <row r="92" spans="2:41" s="1" customFormat="1" ht="15" customHeight="1" x14ac:dyDescent="0.15">
      <c r="B92" s="1" t="s">
        <v>588</v>
      </c>
    </row>
    <row r="93" spans="2:41" s="1" customFormat="1" ht="15" customHeight="1" x14ac:dyDescent="0.15">
      <c r="B93" s="1" t="s">
        <v>327</v>
      </c>
    </row>
    <row r="94" spans="2:41" s="1" customFormat="1" ht="15" customHeight="1" x14ac:dyDescent="0.15">
      <c r="B94" s="1" t="s">
        <v>369</v>
      </c>
    </row>
    <row r="95" spans="2:41" s="1" customFormat="1" ht="15" customHeight="1" x14ac:dyDescent="0.15">
      <c r="C95" s="1" t="s">
        <v>57</v>
      </c>
    </row>
    <row r="96" spans="2:41" s="1" customFormat="1" ht="15" customHeight="1" x14ac:dyDescent="0.15">
      <c r="C96" s="1" t="s">
        <v>344</v>
      </c>
    </row>
    <row r="97" spans="2:41" s="1" customFormat="1" ht="15" customHeight="1" x14ac:dyDescent="0.15">
      <c r="C97" s="1" t="s">
        <v>331</v>
      </c>
    </row>
    <row r="98" spans="2:41" s="1" customFormat="1" ht="15" customHeight="1" x14ac:dyDescent="0.15">
      <c r="C98" s="1" t="s">
        <v>332</v>
      </c>
    </row>
    <row r="99" spans="2:41" s="1" customFormat="1" ht="24.75" customHeight="1" x14ac:dyDescent="0.15">
      <c r="C99" s="405" t="s">
        <v>333</v>
      </c>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row>
    <row r="100" spans="2:41" s="1" customFormat="1" ht="44.25" customHeight="1" x14ac:dyDescent="0.15">
      <c r="B100" s="404" t="s">
        <v>334</v>
      </c>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row>
    <row r="101" spans="2:41" s="1" customFormat="1" ht="15" customHeight="1" x14ac:dyDescent="0.15">
      <c r="B101" s="1" t="s">
        <v>335</v>
      </c>
    </row>
    <row r="102" spans="2:41" s="1" customFormat="1" ht="15" customHeight="1" x14ac:dyDescent="0.15">
      <c r="B102" s="1" t="s">
        <v>328</v>
      </c>
    </row>
    <row r="103" spans="2:41" s="1" customFormat="1" ht="15" customHeight="1" x14ac:dyDescent="0.15">
      <c r="B103" s="1" t="s">
        <v>370</v>
      </c>
    </row>
    <row r="104" spans="2:41" s="1" customFormat="1" ht="15" customHeight="1" x14ac:dyDescent="0.15">
      <c r="B104" s="1" t="s">
        <v>329</v>
      </c>
    </row>
  </sheetData>
  <mergeCells count="191">
    <mergeCell ref="B15:M16"/>
    <mergeCell ref="B33:C33"/>
    <mergeCell ref="B57:C57"/>
    <mergeCell ref="B60:Q63"/>
    <mergeCell ref="R60:T61"/>
    <mergeCell ref="D27:M28"/>
    <mergeCell ref="D21:M22"/>
    <mergeCell ref="D19:M20"/>
    <mergeCell ref="D25:M26"/>
    <mergeCell ref="D17:M18"/>
    <mergeCell ref="D31:M32"/>
    <mergeCell ref="D29:M30"/>
    <mergeCell ref="D23:M24"/>
    <mergeCell ref="C17:C18"/>
    <mergeCell ref="C25:C26"/>
    <mergeCell ref="C19:C20"/>
    <mergeCell ref="C21:C22"/>
    <mergeCell ref="C27:C28"/>
    <mergeCell ref="C23:C24"/>
    <mergeCell ref="N27:T28"/>
    <mergeCell ref="B40:I41"/>
    <mergeCell ref="J40:Y41"/>
    <mergeCell ref="H56:K56"/>
    <mergeCell ref="L56:O56"/>
    <mergeCell ref="AJ49:AO52"/>
    <mergeCell ref="B42:I43"/>
    <mergeCell ref="J42:Y43"/>
    <mergeCell ref="Z42:AO43"/>
    <mergeCell ref="B49:G52"/>
    <mergeCell ref="T52:W52"/>
    <mergeCell ref="X50:AA51"/>
    <mergeCell ref="X52:AA52"/>
    <mergeCell ref="AB50:AI50"/>
    <mergeCell ref="AB51:AE51"/>
    <mergeCell ref="AB52:AE52"/>
    <mergeCell ref="D44:AO45"/>
    <mergeCell ref="B44:C45"/>
    <mergeCell ref="L49:AI49"/>
    <mergeCell ref="B100:AO100"/>
    <mergeCell ref="L50:O51"/>
    <mergeCell ref="L52:O52"/>
    <mergeCell ref="C99:AO99"/>
    <mergeCell ref="X53:AA53"/>
    <mergeCell ref="T50:W51"/>
    <mergeCell ref="T56:W56"/>
    <mergeCell ref="X56:AA56"/>
    <mergeCell ref="AA63:AC63"/>
    <mergeCell ref="B53:G53"/>
    <mergeCell ref="H53:K53"/>
    <mergeCell ref="H49:K50"/>
    <mergeCell ref="H51:K52"/>
    <mergeCell ref="L53:O53"/>
    <mergeCell ref="L54:O55"/>
    <mergeCell ref="P50:S51"/>
    <mergeCell ref="P52:S52"/>
    <mergeCell ref="P54:S55"/>
    <mergeCell ref="AA61:AC62"/>
    <mergeCell ref="AF53:AI53"/>
    <mergeCell ref="T54:W55"/>
    <mergeCell ref="AJ54:AN54"/>
    <mergeCell ref="AF51:AI51"/>
    <mergeCell ref="AF52:AI52"/>
    <mergeCell ref="P56:S56"/>
    <mergeCell ref="U61:W62"/>
    <mergeCell ref="X61:Z62"/>
    <mergeCell ref="AB53:AE53"/>
    <mergeCell ref="B81:AO81"/>
    <mergeCell ref="B82:C86"/>
    <mergeCell ref="D82:AO83"/>
    <mergeCell ref="D84:AO84"/>
    <mergeCell ref="D85:AO86"/>
    <mergeCell ref="AE77:AO77"/>
    <mergeCell ref="B64:Q65"/>
    <mergeCell ref="R64:T65"/>
    <mergeCell ref="U64:W65"/>
    <mergeCell ref="X64:Z65"/>
    <mergeCell ref="AA64:AC65"/>
    <mergeCell ref="AD64:AF65"/>
    <mergeCell ref="X54:AA55"/>
    <mergeCell ref="AB54:AE55"/>
    <mergeCell ref="L68:AO68"/>
    <mergeCell ref="AG64:AK65"/>
    <mergeCell ref="U60:AF60"/>
    <mergeCell ref="AG60:AK63"/>
    <mergeCell ref="B74:I75"/>
    <mergeCell ref="J74:T75"/>
    <mergeCell ref="B38:I39"/>
    <mergeCell ref="J38:Y39"/>
    <mergeCell ref="Z38:AO39"/>
    <mergeCell ref="U31:AA32"/>
    <mergeCell ref="C29:C30"/>
    <mergeCell ref="C31:C32"/>
    <mergeCell ref="B69:K71"/>
    <mergeCell ref="L69:AO71"/>
    <mergeCell ref="B68:K68"/>
    <mergeCell ref="B54:G55"/>
    <mergeCell ref="H54:K55"/>
    <mergeCell ref="AJ53:AM53"/>
    <mergeCell ref="AD63:AF63"/>
    <mergeCell ref="AJ55:AN55"/>
    <mergeCell ref="AB56:AE56"/>
    <mergeCell ref="AF56:AI56"/>
    <mergeCell ref="AJ56:AO56"/>
    <mergeCell ref="P53:S53"/>
    <mergeCell ref="AF54:AI55"/>
    <mergeCell ref="R62:T63"/>
    <mergeCell ref="T53:W53"/>
    <mergeCell ref="U63:W63"/>
    <mergeCell ref="X63:Z63"/>
    <mergeCell ref="B56:G56"/>
    <mergeCell ref="Z40:AO41"/>
    <mergeCell ref="N31:T32"/>
    <mergeCell ref="B17:B24"/>
    <mergeCell ref="B25:B32"/>
    <mergeCell ref="AB19:AH20"/>
    <mergeCell ref="AI19:AO20"/>
    <mergeCell ref="U29:AA30"/>
    <mergeCell ref="N19:T20"/>
    <mergeCell ref="N21:T22"/>
    <mergeCell ref="N17:T18"/>
    <mergeCell ref="AB31:AH32"/>
    <mergeCell ref="AI31:AO32"/>
    <mergeCell ref="AB29:AH30"/>
    <mergeCell ref="U21:AA22"/>
    <mergeCell ref="AB21:AH22"/>
    <mergeCell ref="AI21:AO22"/>
    <mergeCell ref="U27:AA28"/>
    <mergeCell ref="AI29:AO30"/>
    <mergeCell ref="AI23:AO24"/>
    <mergeCell ref="N25:T26"/>
    <mergeCell ref="U19:AA20"/>
    <mergeCell ref="B36:I37"/>
    <mergeCell ref="J36:Y37"/>
    <mergeCell ref="Z36:AO37"/>
    <mergeCell ref="B2:AO2"/>
    <mergeCell ref="B9:G10"/>
    <mergeCell ref="H9:M10"/>
    <mergeCell ref="N9:S10"/>
    <mergeCell ref="T9:Z10"/>
    <mergeCell ref="AA9:AG10"/>
    <mergeCell ref="AH9:AO10"/>
    <mergeCell ref="B11:G12"/>
    <mergeCell ref="H11:M12"/>
    <mergeCell ref="N11:S12"/>
    <mergeCell ref="T11:Z12"/>
    <mergeCell ref="AA11:AG12"/>
    <mergeCell ref="AH11:AO12"/>
    <mergeCell ref="B4:C6"/>
    <mergeCell ref="D4:J6"/>
    <mergeCell ref="K4:L6"/>
    <mergeCell ref="M4:S6"/>
    <mergeCell ref="B7:C7"/>
    <mergeCell ref="V14:AN14"/>
    <mergeCell ref="N29:T30"/>
    <mergeCell ref="U17:AA18"/>
    <mergeCell ref="U16:AA16"/>
    <mergeCell ref="AB16:AH16"/>
    <mergeCell ref="AI17:AO18"/>
    <mergeCell ref="N15:T16"/>
    <mergeCell ref="AB17:AH18"/>
    <mergeCell ref="U25:AA26"/>
    <mergeCell ref="AB25:AH26"/>
    <mergeCell ref="AI25:AO26"/>
    <mergeCell ref="N23:T24"/>
    <mergeCell ref="U23:AA24"/>
    <mergeCell ref="AI27:AO28"/>
    <mergeCell ref="AI16:AO16"/>
    <mergeCell ref="AI15:AO15"/>
    <mergeCell ref="AB27:AH28"/>
    <mergeCell ref="U15:AA15"/>
    <mergeCell ref="AB15:AH15"/>
    <mergeCell ref="AB23:AH24"/>
    <mergeCell ref="U74:AB75"/>
    <mergeCell ref="AC74:AO75"/>
    <mergeCell ref="B76:I77"/>
    <mergeCell ref="J76:T77"/>
    <mergeCell ref="U76:AB77"/>
    <mergeCell ref="AC76:AD76"/>
    <mergeCell ref="AE76:AO76"/>
    <mergeCell ref="AC77:AD77"/>
    <mergeCell ref="AD61:AF62"/>
    <mergeCell ref="B78:I79"/>
    <mergeCell ref="J78:K78"/>
    <mergeCell ref="L78:T78"/>
    <mergeCell ref="U78:AB79"/>
    <mergeCell ref="AC78:AD78"/>
    <mergeCell ref="AE78:AO78"/>
    <mergeCell ref="J79:K79"/>
    <mergeCell ref="L79:T79"/>
    <mergeCell ref="AC79:AD79"/>
    <mergeCell ref="AE79:AO79"/>
  </mergeCells>
  <phoneticPr fontId="3"/>
  <printOptions horizontalCentered="1"/>
  <pageMargins left="0.19685039370078741" right="0.19685039370078741" top="0.39370078740157483" bottom="0.19685039370078741" header="0.51181102362204722" footer="0.51181102362204722"/>
  <pageSetup paperSize="9" scale="80" orientation="portrait" r:id="rId1"/>
  <headerFooter alignWithMargins="0"/>
  <rowBreaks count="1" manualBreakCount="1">
    <brk id="66" max="40"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23"/>
  <sheetViews>
    <sheetView zoomScale="90" zoomScaleNormal="90" zoomScaleSheetLayoutView="110" workbookViewId="0"/>
  </sheetViews>
  <sheetFormatPr defaultRowHeight="13.5" x14ac:dyDescent="0.15"/>
  <cols>
    <col min="1" max="1" width="1" style="24" customWidth="1"/>
    <col min="2" max="2" width="7.625" style="24" customWidth="1"/>
    <col min="3" max="5" width="9.625" style="24" customWidth="1"/>
    <col min="6" max="6" width="50.625" style="24" customWidth="1"/>
    <col min="7" max="7" width="1.25" style="24" customWidth="1"/>
    <col min="8" max="16384" width="9" style="24"/>
  </cols>
  <sheetData>
    <row r="1" spans="2:6" s="100" customFormat="1" ht="13.5" customHeight="1" x14ac:dyDescent="0.15">
      <c r="B1" s="1" t="s">
        <v>365</v>
      </c>
    </row>
    <row r="2" spans="2:6" s="100" customFormat="1" ht="20.100000000000001" customHeight="1" x14ac:dyDescent="0.15">
      <c r="B2" s="291" t="s">
        <v>341</v>
      </c>
      <c r="C2" s="291"/>
      <c r="D2" s="291"/>
      <c r="E2" s="291"/>
      <c r="F2" s="970"/>
    </row>
    <row r="3" spans="2:6" s="30" customFormat="1" ht="17.100000000000001" customHeight="1" x14ac:dyDescent="0.15"/>
    <row r="4" spans="2:6" s="30" customFormat="1" ht="17.100000000000001" customHeight="1" x14ac:dyDescent="0.15">
      <c r="B4" s="181" t="s">
        <v>142</v>
      </c>
      <c r="C4" s="971"/>
      <c r="D4" s="972"/>
      <c r="E4" s="101"/>
      <c r="F4" s="101"/>
    </row>
    <row r="5" spans="2:6" s="30" customFormat="1" ht="17.100000000000001" customHeight="1" x14ac:dyDescent="0.15">
      <c r="B5" s="104"/>
      <c r="C5" s="182"/>
      <c r="D5" s="105"/>
      <c r="E5" s="101"/>
      <c r="F5" s="101"/>
    </row>
    <row r="6" spans="2:6" s="30" customFormat="1" ht="17.100000000000001" customHeight="1" x14ac:dyDescent="0.15"/>
    <row r="7" spans="2:6" s="30" customFormat="1" ht="17.100000000000001" customHeight="1" x14ac:dyDescent="0.15">
      <c r="B7" s="757" t="s">
        <v>138</v>
      </c>
      <c r="C7" s="964" t="s">
        <v>137</v>
      </c>
      <c r="D7" s="964" t="s">
        <v>139</v>
      </c>
      <c r="E7" s="966" t="s">
        <v>140</v>
      </c>
      <c r="F7" s="973" t="s">
        <v>143</v>
      </c>
    </row>
    <row r="8" spans="2:6" s="30" customFormat="1" ht="17.100000000000001" customHeight="1" x14ac:dyDescent="0.15">
      <c r="B8" s="757"/>
      <c r="C8" s="965"/>
      <c r="D8" s="965"/>
      <c r="E8" s="967"/>
      <c r="F8" s="965"/>
    </row>
    <row r="9" spans="2:6" s="30" customFormat="1" ht="17.100000000000001" customHeight="1" x14ac:dyDescent="0.15">
      <c r="B9" s="102"/>
      <c r="C9" s="102"/>
      <c r="D9" s="106"/>
      <c r="E9" s="103"/>
      <c r="F9" s="181"/>
    </row>
    <row r="10" spans="2:6" s="30" customFormat="1" ht="17.100000000000001" customHeight="1" x14ac:dyDescent="0.15">
      <c r="B10" s="102"/>
      <c r="C10" s="102"/>
      <c r="D10" s="106"/>
      <c r="E10" s="103"/>
      <c r="F10" s="181"/>
    </row>
    <row r="11" spans="2:6" s="30" customFormat="1" ht="17.100000000000001" customHeight="1" x14ac:dyDescent="0.15">
      <c r="B11" s="102"/>
      <c r="C11" s="102"/>
      <c r="D11" s="106"/>
      <c r="E11" s="103"/>
      <c r="F11" s="181"/>
    </row>
    <row r="12" spans="2:6" s="30" customFormat="1" ht="17.100000000000001" customHeight="1" x14ac:dyDescent="0.15">
      <c r="B12" s="102"/>
      <c r="C12" s="102"/>
      <c r="D12" s="106"/>
      <c r="E12" s="103"/>
      <c r="F12" s="181"/>
    </row>
    <row r="13" spans="2:6" s="30" customFormat="1" ht="17.100000000000001" customHeight="1" x14ac:dyDescent="0.15">
      <c r="B13" s="102"/>
      <c r="C13" s="102"/>
      <c r="D13" s="106"/>
      <c r="E13" s="103"/>
      <c r="F13" s="181"/>
    </row>
    <row r="14" spans="2:6" s="30" customFormat="1" ht="17.100000000000001" customHeight="1" x14ac:dyDescent="0.15">
      <c r="B14" s="102"/>
      <c r="C14" s="102"/>
      <c r="D14" s="106"/>
      <c r="E14" s="103"/>
      <c r="F14" s="181"/>
    </row>
    <row r="15" spans="2:6" s="30" customFormat="1" ht="17.100000000000001" customHeight="1" x14ac:dyDescent="0.15">
      <c r="B15" s="102"/>
      <c r="C15" s="102"/>
      <c r="D15" s="106"/>
      <c r="E15" s="103"/>
      <c r="F15" s="181"/>
    </row>
    <row r="16" spans="2:6" s="30" customFormat="1" ht="17.100000000000001" customHeight="1" x14ac:dyDescent="0.15">
      <c r="B16" s="102"/>
      <c r="C16" s="102"/>
      <c r="D16" s="106"/>
      <c r="E16" s="103"/>
      <c r="F16" s="181"/>
    </row>
    <row r="17" spans="2:7" s="30" customFormat="1" ht="17.100000000000001" customHeight="1" x14ac:dyDescent="0.15">
      <c r="B17" s="101"/>
      <c r="C17" s="101"/>
      <c r="D17" s="101"/>
      <c r="E17" s="101"/>
      <c r="F17" s="101"/>
      <c r="G17" s="101"/>
    </row>
    <row r="18" spans="2:7" s="30" customFormat="1" ht="17.100000000000001" customHeight="1" x14ac:dyDescent="0.15">
      <c r="B18" s="962" t="s">
        <v>378</v>
      </c>
      <c r="C18" s="968"/>
      <c r="D18" s="968"/>
      <c r="E18" s="968"/>
      <c r="F18" s="968"/>
      <c r="G18" s="101"/>
    </row>
    <row r="19" spans="2:7" s="30" customFormat="1" ht="17.100000000000001" customHeight="1" x14ac:dyDescent="0.15">
      <c r="B19" s="968"/>
      <c r="C19" s="968"/>
      <c r="D19" s="968"/>
      <c r="E19" s="968"/>
      <c r="F19" s="968"/>
      <c r="G19" s="101"/>
    </row>
    <row r="20" spans="2:7" s="30" customFormat="1" ht="17.100000000000001" customHeight="1" x14ac:dyDescent="0.15">
      <c r="B20" s="962" t="s">
        <v>379</v>
      </c>
      <c r="C20" s="969"/>
      <c r="D20" s="969"/>
      <c r="E20" s="969"/>
      <c r="F20" s="969"/>
      <c r="G20" s="101"/>
    </row>
    <row r="21" spans="2:7" s="30" customFormat="1" ht="17.100000000000001" customHeight="1" x14ac:dyDescent="0.15">
      <c r="B21" s="969"/>
      <c r="C21" s="969"/>
      <c r="D21" s="969"/>
      <c r="E21" s="969"/>
      <c r="F21" s="969"/>
      <c r="G21" s="101"/>
    </row>
    <row r="22" spans="2:7" s="30" customFormat="1" ht="17.100000000000001" customHeight="1" x14ac:dyDescent="0.15">
      <c r="B22" s="30" t="s">
        <v>377</v>
      </c>
      <c r="E22" s="101"/>
      <c r="F22" s="101"/>
      <c r="G22" s="101"/>
    </row>
    <row r="23" spans="2:7" s="30" customFormat="1" ht="13.5" customHeight="1" x14ac:dyDescent="0.15">
      <c r="C23" s="101"/>
      <c r="D23" s="101"/>
      <c r="E23" s="101"/>
      <c r="F23" s="101"/>
      <c r="G23" s="101"/>
    </row>
  </sheetData>
  <mergeCells count="9">
    <mergeCell ref="B18:F19"/>
    <mergeCell ref="B20:F21"/>
    <mergeCell ref="B2:F2"/>
    <mergeCell ref="C4:D4"/>
    <mergeCell ref="B7:B8"/>
    <mergeCell ref="C7:C8"/>
    <mergeCell ref="D7:D8"/>
    <mergeCell ref="E7:E8"/>
    <mergeCell ref="F7:F8"/>
  </mergeCells>
  <phoneticPr fontId="3"/>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O63"/>
  <sheetViews>
    <sheetView zoomScale="80" zoomScaleNormal="80" zoomScaleSheetLayoutView="110" workbookViewId="0"/>
  </sheetViews>
  <sheetFormatPr defaultRowHeight="13.5" x14ac:dyDescent="0.15"/>
  <cols>
    <col min="1" max="1" width="5.625" style="24" customWidth="1"/>
    <col min="2" max="41" width="2.5" style="24" customWidth="1"/>
    <col min="42" max="42" width="5.625" style="24" customWidth="1"/>
    <col min="43" max="16384" width="9" style="24"/>
  </cols>
  <sheetData>
    <row r="1" spans="2:41" s="100" customFormat="1" ht="13.5" customHeight="1" x14ac:dyDescent="0.15">
      <c r="B1" s="1" t="s">
        <v>567</v>
      </c>
    </row>
    <row r="2" spans="2:41" s="100" customFormat="1" ht="20.100000000000001" customHeight="1" x14ac:dyDescent="0.15">
      <c r="B2" s="291" t="s">
        <v>566</v>
      </c>
      <c r="C2" s="291"/>
      <c r="D2" s="291"/>
      <c r="E2" s="291"/>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c r="AE2" s="1000"/>
      <c r="AF2" s="1000"/>
      <c r="AG2" s="1000"/>
      <c r="AH2" s="1000"/>
      <c r="AI2" s="1000"/>
      <c r="AJ2" s="1000"/>
      <c r="AK2" s="1000"/>
      <c r="AL2" s="1000"/>
      <c r="AM2" s="1000"/>
      <c r="AN2" s="1000"/>
      <c r="AO2" s="1000"/>
    </row>
    <row r="3" spans="2:41" s="30" customFormat="1" ht="17.100000000000001" customHeight="1" x14ac:dyDescent="0.15"/>
    <row r="4" spans="2:41" s="30" customFormat="1" ht="17.100000000000001" customHeight="1" x14ac:dyDescent="0.15">
      <c r="B4" s="267" t="s">
        <v>0</v>
      </c>
      <c r="C4" s="267"/>
      <c r="D4" s="267"/>
      <c r="E4" s="267"/>
      <c r="F4" s="267"/>
      <c r="G4" s="267"/>
      <c r="H4" s="267" t="s">
        <v>1</v>
      </c>
      <c r="I4" s="267"/>
      <c r="J4" s="267"/>
      <c r="K4" s="267"/>
      <c r="L4" s="267"/>
      <c r="M4" s="267"/>
      <c r="N4" s="267" t="s">
        <v>3</v>
      </c>
      <c r="O4" s="267"/>
      <c r="P4" s="267"/>
      <c r="Q4" s="267"/>
      <c r="R4" s="267"/>
      <c r="S4" s="267"/>
      <c r="T4" s="267" t="s">
        <v>44</v>
      </c>
      <c r="U4" s="267"/>
      <c r="V4" s="267"/>
      <c r="W4" s="267"/>
      <c r="X4" s="267"/>
      <c r="Y4" s="267"/>
      <c r="Z4" s="267"/>
      <c r="AA4" s="267" t="s">
        <v>35</v>
      </c>
      <c r="AB4" s="267"/>
      <c r="AC4" s="267"/>
      <c r="AD4" s="267"/>
      <c r="AE4" s="267"/>
      <c r="AF4" s="267"/>
      <c r="AG4" s="267"/>
      <c r="AH4" s="267" t="s">
        <v>45</v>
      </c>
      <c r="AI4" s="267"/>
      <c r="AJ4" s="267"/>
      <c r="AK4" s="267"/>
      <c r="AL4" s="267"/>
      <c r="AM4" s="267"/>
      <c r="AN4" s="267"/>
      <c r="AO4" s="267"/>
    </row>
    <row r="5" spans="2:41" s="30" customFormat="1" ht="17.100000000000001" customHeight="1" x14ac:dyDescent="0.15">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row>
    <row r="6" spans="2:41" s="30" customFormat="1" ht="17.100000000000001" customHeight="1" x14ac:dyDescent="0.15">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row>
    <row r="7" spans="2:41" s="30" customFormat="1" ht="17.100000000000001" customHeight="1" x14ac:dyDescent="0.15">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row>
    <row r="8" spans="2:41" s="30" customFormat="1" ht="17.100000000000001" customHeight="1" x14ac:dyDescent="0.15">
      <c r="B8" s="104"/>
      <c r="C8" s="104"/>
      <c r="D8" s="104"/>
      <c r="E8" s="104"/>
      <c r="F8" s="250"/>
    </row>
    <row r="9" spans="2:41" s="30" customFormat="1" ht="17.100000000000001" customHeight="1" x14ac:dyDescent="0.15">
      <c r="B9" s="251" t="s">
        <v>581</v>
      </c>
      <c r="C9" s="251"/>
      <c r="D9" s="251"/>
      <c r="E9" s="252"/>
      <c r="F9" s="252"/>
      <c r="G9" s="6"/>
    </row>
    <row r="10" spans="2:41" s="30" customFormat="1" ht="15" customHeight="1" x14ac:dyDescent="0.15">
      <c r="B10" s="996" t="s">
        <v>565</v>
      </c>
      <c r="C10" s="990" t="s">
        <v>564</v>
      </c>
      <c r="D10" s="983"/>
      <c r="E10" s="983"/>
      <c r="F10" s="983"/>
      <c r="G10" s="983"/>
      <c r="H10" s="983"/>
      <c r="I10" s="984"/>
      <c r="J10" s="990" t="s">
        <v>563</v>
      </c>
      <c r="K10" s="983"/>
      <c r="L10" s="983"/>
      <c r="M10" s="983"/>
      <c r="N10" s="984"/>
      <c r="O10" s="990" t="s">
        <v>562</v>
      </c>
      <c r="P10" s="983"/>
      <c r="Q10" s="983"/>
      <c r="R10" s="983"/>
      <c r="S10" s="983"/>
      <c r="T10" s="983"/>
      <c r="U10" s="983"/>
      <c r="V10" s="983"/>
      <c r="W10" s="983"/>
      <c r="X10" s="983"/>
      <c r="Y10" s="983"/>
      <c r="Z10" s="983"/>
      <c r="AA10" s="983"/>
      <c r="AB10" s="983"/>
      <c r="AC10" s="983"/>
      <c r="AD10" s="983"/>
      <c r="AE10" s="984"/>
      <c r="AF10" s="1001" t="s">
        <v>602</v>
      </c>
      <c r="AG10" s="983"/>
      <c r="AH10" s="983"/>
      <c r="AI10" s="983"/>
      <c r="AJ10" s="983"/>
      <c r="AK10" s="983"/>
      <c r="AL10" s="983"/>
      <c r="AM10" s="983"/>
      <c r="AN10" s="983"/>
      <c r="AO10" s="984"/>
    </row>
    <row r="11" spans="2:41" s="30" customFormat="1" ht="15" customHeight="1" x14ac:dyDescent="0.15">
      <c r="B11" s="997"/>
      <c r="C11" s="999"/>
      <c r="D11" s="985"/>
      <c r="E11" s="985"/>
      <c r="F11" s="985"/>
      <c r="G11" s="985"/>
      <c r="H11" s="985"/>
      <c r="I11" s="986"/>
      <c r="J11" s="991"/>
      <c r="K11" s="992"/>
      <c r="L11" s="992"/>
      <c r="M11" s="992"/>
      <c r="N11" s="986"/>
      <c r="O11" s="991"/>
      <c r="P11" s="985"/>
      <c r="Q11" s="985"/>
      <c r="R11" s="985"/>
      <c r="S11" s="985"/>
      <c r="T11" s="985"/>
      <c r="U11" s="985"/>
      <c r="V11" s="985"/>
      <c r="W11" s="985"/>
      <c r="X11" s="985"/>
      <c r="Y11" s="985"/>
      <c r="Z11" s="985"/>
      <c r="AA11" s="985"/>
      <c r="AB11" s="985"/>
      <c r="AC11" s="985"/>
      <c r="AD11" s="985"/>
      <c r="AE11" s="986"/>
      <c r="AF11" s="992"/>
      <c r="AG11" s="992"/>
      <c r="AH11" s="992"/>
      <c r="AI11" s="992"/>
      <c r="AJ11" s="992"/>
      <c r="AK11" s="992"/>
      <c r="AL11" s="992"/>
      <c r="AM11" s="992"/>
      <c r="AN11" s="992"/>
      <c r="AO11" s="986"/>
    </row>
    <row r="12" spans="2:41" s="30" customFormat="1" ht="15" customHeight="1" x14ac:dyDescent="0.15">
      <c r="B12" s="998"/>
      <c r="C12" s="987"/>
      <c r="D12" s="988"/>
      <c r="E12" s="988"/>
      <c r="F12" s="988"/>
      <c r="G12" s="988"/>
      <c r="H12" s="988"/>
      <c r="I12" s="989"/>
      <c r="J12" s="987"/>
      <c r="K12" s="988"/>
      <c r="L12" s="988"/>
      <c r="M12" s="988"/>
      <c r="N12" s="989"/>
      <c r="O12" s="987"/>
      <c r="P12" s="988"/>
      <c r="Q12" s="988"/>
      <c r="R12" s="988"/>
      <c r="S12" s="988"/>
      <c r="T12" s="988"/>
      <c r="U12" s="988"/>
      <c r="V12" s="988"/>
      <c r="W12" s="988"/>
      <c r="X12" s="988"/>
      <c r="Y12" s="988"/>
      <c r="Z12" s="988"/>
      <c r="AA12" s="988"/>
      <c r="AB12" s="988"/>
      <c r="AC12" s="988"/>
      <c r="AD12" s="988"/>
      <c r="AE12" s="989"/>
      <c r="AF12" s="988"/>
      <c r="AG12" s="988"/>
      <c r="AH12" s="988"/>
      <c r="AI12" s="988"/>
      <c r="AJ12" s="988"/>
      <c r="AK12" s="988"/>
      <c r="AL12" s="988"/>
      <c r="AM12" s="988"/>
      <c r="AN12" s="988"/>
      <c r="AO12" s="989"/>
    </row>
    <row r="13" spans="2:41" s="30" customFormat="1" ht="17.100000000000001" customHeight="1" x14ac:dyDescent="0.15">
      <c r="B13" s="973"/>
      <c r="C13" s="990"/>
      <c r="D13" s="983"/>
      <c r="E13" s="983"/>
      <c r="F13" s="983"/>
      <c r="G13" s="983"/>
      <c r="H13" s="983"/>
      <c r="I13" s="984"/>
      <c r="J13" s="993"/>
      <c r="K13" s="994"/>
      <c r="L13" s="994"/>
      <c r="M13" s="994"/>
      <c r="N13" s="995"/>
      <c r="O13" s="993"/>
      <c r="P13" s="994"/>
      <c r="Q13" s="994"/>
      <c r="R13" s="994"/>
      <c r="S13" s="994"/>
      <c r="T13" s="994"/>
      <c r="U13" s="994"/>
      <c r="V13" s="994"/>
      <c r="W13" s="994"/>
      <c r="X13" s="994"/>
      <c r="Y13" s="994"/>
      <c r="Z13" s="994"/>
      <c r="AA13" s="994"/>
      <c r="AB13" s="994"/>
      <c r="AC13" s="994"/>
      <c r="AD13" s="994"/>
      <c r="AE13" s="995"/>
      <c r="AF13" s="993"/>
      <c r="AG13" s="994"/>
      <c r="AH13" s="994"/>
      <c r="AI13" s="994"/>
      <c r="AJ13" s="994"/>
      <c r="AK13" s="994"/>
      <c r="AL13" s="994"/>
      <c r="AM13" s="994"/>
      <c r="AN13" s="994"/>
      <c r="AO13" s="995"/>
    </row>
    <row r="14" spans="2:41" s="30" customFormat="1" ht="17.100000000000001" customHeight="1" x14ac:dyDescent="0.15">
      <c r="B14" s="981"/>
      <c r="C14" s="991"/>
      <c r="D14" s="985"/>
      <c r="E14" s="985"/>
      <c r="F14" s="985"/>
      <c r="G14" s="985"/>
      <c r="H14" s="985"/>
      <c r="I14" s="986"/>
      <c r="J14" s="978"/>
      <c r="K14" s="979"/>
      <c r="L14" s="979"/>
      <c r="M14" s="979"/>
      <c r="N14" s="980"/>
      <c r="O14" s="978"/>
      <c r="P14" s="979"/>
      <c r="Q14" s="979"/>
      <c r="R14" s="979"/>
      <c r="S14" s="979"/>
      <c r="T14" s="979"/>
      <c r="U14" s="979"/>
      <c r="V14" s="979"/>
      <c r="W14" s="979"/>
      <c r="X14" s="979"/>
      <c r="Y14" s="979"/>
      <c r="Z14" s="979"/>
      <c r="AA14" s="979"/>
      <c r="AB14" s="979"/>
      <c r="AC14" s="979"/>
      <c r="AD14" s="979"/>
      <c r="AE14" s="980"/>
      <c r="AF14" s="977"/>
      <c r="AG14" s="975"/>
      <c r="AH14" s="975"/>
      <c r="AI14" s="975"/>
      <c r="AJ14" s="975"/>
      <c r="AK14" s="975"/>
      <c r="AL14" s="975"/>
      <c r="AM14" s="975"/>
      <c r="AN14" s="975"/>
      <c r="AO14" s="976"/>
    </row>
    <row r="15" spans="2:41" s="30" customFormat="1" ht="17.100000000000001" customHeight="1" x14ac:dyDescent="0.15">
      <c r="B15" s="981"/>
      <c r="C15" s="991"/>
      <c r="D15" s="985"/>
      <c r="E15" s="985"/>
      <c r="F15" s="985"/>
      <c r="G15" s="985"/>
      <c r="H15" s="985"/>
      <c r="I15" s="986"/>
      <c r="J15" s="993"/>
      <c r="K15" s="994"/>
      <c r="L15" s="994"/>
      <c r="M15" s="994"/>
      <c r="N15" s="995"/>
      <c r="O15" s="993"/>
      <c r="P15" s="994"/>
      <c r="Q15" s="994"/>
      <c r="R15" s="994"/>
      <c r="S15" s="994"/>
      <c r="T15" s="994"/>
      <c r="U15" s="994"/>
      <c r="V15" s="994"/>
      <c r="W15" s="994"/>
      <c r="X15" s="994"/>
      <c r="Y15" s="994"/>
      <c r="Z15" s="994"/>
      <c r="AA15" s="994"/>
      <c r="AB15" s="994"/>
      <c r="AC15" s="994"/>
      <c r="AD15" s="994"/>
      <c r="AE15" s="995"/>
      <c r="AF15" s="993"/>
      <c r="AG15" s="994"/>
      <c r="AH15" s="994"/>
      <c r="AI15" s="994"/>
      <c r="AJ15" s="994"/>
      <c r="AK15" s="994"/>
      <c r="AL15" s="994"/>
      <c r="AM15" s="994"/>
      <c r="AN15" s="994"/>
      <c r="AO15" s="995"/>
    </row>
    <row r="16" spans="2:41" s="30" customFormat="1" ht="17.100000000000001" customHeight="1" x14ac:dyDescent="0.15">
      <c r="B16" s="982"/>
      <c r="C16" s="987"/>
      <c r="D16" s="988"/>
      <c r="E16" s="988"/>
      <c r="F16" s="988"/>
      <c r="G16" s="988"/>
      <c r="H16" s="988"/>
      <c r="I16" s="989"/>
      <c r="J16" s="978"/>
      <c r="K16" s="979"/>
      <c r="L16" s="979"/>
      <c r="M16" s="979"/>
      <c r="N16" s="980"/>
      <c r="O16" s="978"/>
      <c r="P16" s="979"/>
      <c r="Q16" s="979"/>
      <c r="R16" s="979"/>
      <c r="S16" s="979"/>
      <c r="T16" s="979"/>
      <c r="U16" s="979"/>
      <c r="V16" s="979"/>
      <c r="W16" s="979"/>
      <c r="X16" s="979"/>
      <c r="Y16" s="979"/>
      <c r="Z16" s="979"/>
      <c r="AA16" s="979"/>
      <c r="AB16" s="979"/>
      <c r="AC16" s="979"/>
      <c r="AD16" s="979"/>
      <c r="AE16" s="980"/>
      <c r="AF16" s="978"/>
      <c r="AG16" s="979"/>
      <c r="AH16" s="979"/>
      <c r="AI16" s="979"/>
      <c r="AJ16" s="979"/>
      <c r="AK16" s="979"/>
      <c r="AL16" s="979"/>
      <c r="AM16" s="979"/>
      <c r="AN16" s="979"/>
      <c r="AO16" s="980"/>
    </row>
    <row r="17" spans="2:41" s="30" customFormat="1" ht="17.100000000000001" customHeight="1" x14ac:dyDescent="0.15">
      <c r="B17" s="973"/>
      <c r="C17" s="990"/>
      <c r="D17" s="983"/>
      <c r="E17" s="983"/>
      <c r="F17" s="983"/>
      <c r="G17" s="983"/>
      <c r="H17" s="983"/>
      <c r="I17" s="984"/>
      <c r="J17" s="993"/>
      <c r="K17" s="994"/>
      <c r="L17" s="994"/>
      <c r="M17" s="994"/>
      <c r="N17" s="995"/>
      <c r="O17" s="993"/>
      <c r="P17" s="994"/>
      <c r="Q17" s="994"/>
      <c r="R17" s="994"/>
      <c r="S17" s="994"/>
      <c r="T17" s="994"/>
      <c r="U17" s="994"/>
      <c r="V17" s="994"/>
      <c r="W17" s="994"/>
      <c r="X17" s="994"/>
      <c r="Y17" s="994"/>
      <c r="Z17" s="994"/>
      <c r="AA17" s="994"/>
      <c r="AB17" s="994"/>
      <c r="AC17" s="994"/>
      <c r="AD17" s="994"/>
      <c r="AE17" s="995"/>
      <c r="AF17" s="993"/>
      <c r="AG17" s="994"/>
      <c r="AH17" s="994"/>
      <c r="AI17" s="994"/>
      <c r="AJ17" s="994"/>
      <c r="AK17" s="994"/>
      <c r="AL17" s="994"/>
      <c r="AM17" s="994"/>
      <c r="AN17" s="994"/>
      <c r="AO17" s="995"/>
    </row>
    <row r="18" spans="2:41" s="30" customFormat="1" ht="17.100000000000001" customHeight="1" x14ac:dyDescent="0.15">
      <c r="B18" s="981"/>
      <c r="C18" s="991"/>
      <c r="D18" s="985"/>
      <c r="E18" s="985"/>
      <c r="F18" s="985"/>
      <c r="G18" s="985"/>
      <c r="H18" s="985"/>
      <c r="I18" s="986"/>
      <c r="J18" s="978"/>
      <c r="K18" s="979"/>
      <c r="L18" s="979"/>
      <c r="M18" s="979"/>
      <c r="N18" s="980"/>
      <c r="O18" s="978"/>
      <c r="P18" s="979"/>
      <c r="Q18" s="979"/>
      <c r="R18" s="979"/>
      <c r="S18" s="979"/>
      <c r="T18" s="979"/>
      <c r="U18" s="979"/>
      <c r="V18" s="979"/>
      <c r="W18" s="979"/>
      <c r="X18" s="979"/>
      <c r="Y18" s="979"/>
      <c r="Z18" s="979"/>
      <c r="AA18" s="979"/>
      <c r="AB18" s="979"/>
      <c r="AC18" s="979"/>
      <c r="AD18" s="979"/>
      <c r="AE18" s="980"/>
      <c r="AF18" s="977"/>
      <c r="AG18" s="975"/>
      <c r="AH18" s="975"/>
      <c r="AI18" s="975"/>
      <c r="AJ18" s="975"/>
      <c r="AK18" s="975"/>
      <c r="AL18" s="975"/>
      <c r="AM18" s="975"/>
      <c r="AN18" s="975"/>
      <c r="AO18" s="976"/>
    </row>
    <row r="19" spans="2:41" s="30" customFormat="1" ht="17.100000000000001" customHeight="1" x14ac:dyDescent="0.15">
      <c r="B19" s="981"/>
      <c r="C19" s="991"/>
      <c r="D19" s="985"/>
      <c r="E19" s="985"/>
      <c r="F19" s="985"/>
      <c r="G19" s="985"/>
      <c r="H19" s="985"/>
      <c r="I19" s="986"/>
      <c r="J19" s="993"/>
      <c r="K19" s="994"/>
      <c r="L19" s="994"/>
      <c r="M19" s="994"/>
      <c r="N19" s="995"/>
      <c r="O19" s="993"/>
      <c r="P19" s="994"/>
      <c r="Q19" s="994"/>
      <c r="R19" s="994"/>
      <c r="S19" s="994"/>
      <c r="T19" s="994"/>
      <c r="U19" s="994"/>
      <c r="V19" s="994"/>
      <c r="W19" s="994"/>
      <c r="X19" s="994"/>
      <c r="Y19" s="994"/>
      <c r="Z19" s="994"/>
      <c r="AA19" s="994"/>
      <c r="AB19" s="994"/>
      <c r="AC19" s="994"/>
      <c r="AD19" s="994"/>
      <c r="AE19" s="995"/>
      <c r="AF19" s="993"/>
      <c r="AG19" s="994"/>
      <c r="AH19" s="994"/>
      <c r="AI19" s="994"/>
      <c r="AJ19" s="994"/>
      <c r="AK19" s="994"/>
      <c r="AL19" s="994"/>
      <c r="AM19" s="994"/>
      <c r="AN19" s="994"/>
      <c r="AO19" s="995"/>
    </row>
    <row r="20" spans="2:41" s="30" customFormat="1" ht="17.100000000000001" customHeight="1" x14ac:dyDescent="0.15">
      <c r="B20" s="982"/>
      <c r="C20" s="987"/>
      <c r="D20" s="988"/>
      <c r="E20" s="988"/>
      <c r="F20" s="988"/>
      <c r="G20" s="988"/>
      <c r="H20" s="988"/>
      <c r="I20" s="989"/>
      <c r="J20" s="978"/>
      <c r="K20" s="979"/>
      <c r="L20" s="979"/>
      <c r="M20" s="979"/>
      <c r="N20" s="980"/>
      <c r="O20" s="978"/>
      <c r="P20" s="979"/>
      <c r="Q20" s="979"/>
      <c r="R20" s="979"/>
      <c r="S20" s="979"/>
      <c r="T20" s="979"/>
      <c r="U20" s="979"/>
      <c r="V20" s="979"/>
      <c r="W20" s="979"/>
      <c r="X20" s="979"/>
      <c r="Y20" s="979"/>
      <c r="Z20" s="979"/>
      <c r="AA20" s="979"/>
      <c r="AB20" s="979"/>
      <c r="AC20" s="979"/>
      <c r="AD20" s="979"/>
      <c r="AE20" s="980"/>
      <c r="AF20" s="978"/>
      <c r="AG20" s="979"/>
      <c r="AH20" s="979"/>
      <c r="AI20" s="979"/>
      <c r="AJ20" s="979"/>
      <c r="AK20" s="979"/>
      <c r="AL20" s="979"/>
      <c r="AM20" s="979"/>
      <c r="AN20" s="979"/>
      <c r="AO20" s="980"/>
    </row>
    <row r="21" spans="2:41" s="30" customFormat="1" ht="17.100000000000001" customHeight="1" x14ac:dyDescent="0.15">
      <c r="B21" s="253"/>
      <c r="C21" s="253"/>
      <c r="D21" s="253"/>
      <c r="E21" s="253"/>
      <c r="F21" s="253"/>
      <c r="G21" s="253"/>
      <c r="H21" s="253"/>
      <c r="I21" s="253"/>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row>
    <row r="22" spans="2:41" s="30" customFormat="1" ht="17.100000000000001" customHeight="1" x14ac:dyDescent="0.15">
      <c r="B22" s="251" t="s">
        <v>580</v>
      </c>
      <c r="C22" s="251"/>
      <c r="D22" s="251"/>
      <c r="E22" s="252"/>
      <c r="F22" s="252"/>
      <c r="G22" s="6"/>
    </row>
    <row r="23" spans="2:41" s="30" customFormat="1" ht="15" customHeight="1" x14ac:dyDescent="0.15">
      <c r="B23" s="320" t="s">
        <v>561</v>
      </c>
      <c r="C23" s="983"/>
      <c r="D23" s="983"/>
      <c r="E23" s="983"/>
      <c r="F23" s="983"/>
      <c r="G23" s="983"/>
      <c r="H23" s="983"/>
      <c r="I23" s="984"/>
      <c r="J23" s="990" t="s">
        <v>560</v>
      </c>
      <c r="K23" s="983"/>
      <c r="L23" s="983"/>
      <c r="M23" s="983"/>
      <c r="N23" s="983"/>
      <c r="O23" s="983"/>
      <c r="P23" s="983"/>
      <c r="Q23" s="983"/>
      <c r="R23" s="983"/>
      <c r="S23" s="983"/>
      <c r="T23" s="983"/>
      <c r="U23" s="983"/>
      <c r="V23" s="983"/>
      <c r="W23" s="983"/>
      <c r="X23" s="983"/>
      <c r="Y23" s="983"/>
      <c r="Z23" s="983"/>
      <c r="AA23" s="990" t="s">
        <v>603</v>
      </c>
      <c r="AB23" s="983"/>
      <c r="AC23" s="983"/>
      <c r="AD23" s="983"/>
      <c r="AE23" s="983"/>
      <c r="AF23" s="983"/>
      <c r="AG23" s="983"/>
      <c r="AH23" s="983"/>
      <c r="AI23" s="983"/>
      <c r="AJ23" s="983"/>
      <c r="AK23" s="983"/>
      <c r="AL23" s="983"/>
      <c r="AM23" s="983"/>
      <c r="AN23" s="983"/>
      <c r="AO23" s="984"/>
    </row>
    <row r="24" spans="2:41" s="30" customFormat="1" ht="15" customHeight="1" x14ac:dyDescent="0.15">
      <c r="B24" s="323"/>
      <c r="C24" s="985"/>
      <c r="D24" s="985"/>
      <c r="E24" s="985"/>
      <c r="F24" s="985"/>
      <c r="G24" s="985"/>
      <c r="H24" s="985"/>
      <c r="I24" s="986"/>
      <c r="J24" s="991"/>
      <c r="K24" s="992"/>
      <c r="L24" s="992"/>
      <c r="M24" s="992"/>
      <c r="N24" s="992"/>
      <c r="O24" s="992"/>
      <c r="P24" s="992"/>
      <c r="Q24" s="992"/>
      <c r="R24" s="992"/>
      <c r="S24" s="992"/>
      <c r="T24" s="992"/>
      <c r="U24" s="992"/>
      <c r="V24" s="992"/>
      <c r="W24" s="992"/>
      <c r="X24" s="992"/>
      <c r="Y24" s="992"/>
      <c r="Z24" s="992"/>
      <c r="AA24" s="991"/>
      <c r="AB24" s="985"/>
      <c r="AC24" s="985"/>
      <c r="AD24" s="985"/>
      <c r="AE24" s="985"/>
      <c r="AF24" s="985"/>
      <c r="AG24" s="985"/>
      <c r="AH24" s="985"/>
      <c r="AI24" s="985"/>
      <c r="AJ24" s="985"/>
      <c r="AK24" s="985"/>
      <c r="AL24" s="985"/>
      <c r="AM24" s="985"/>
      <c r="AN24" s="985"/>
      <c r="AO24" s="986"/>
    </row>
    <row r="25" spans="2:41" s="30" customFormat="1" ht="15" customHeight="1" x14ac:dyDescent="0.15">
      <c r="B25" s="987"/>
      <c r="C25" s="988"/>
      <c r="D25" s="988"/>
      <c r="E25" s="988"/>
      <c r="F25" s="988"/>
      <c r="G25" s="988"/>
      <c r="H25" s="988"/>
      <c r="I25" s="989"/>
      <c r="J25" s="987"/>
      <c r="K25" s="988"/>
      <c r="L25" s="988"/>
      <c r="M25" s="988"/>
      <c r="N25" s="988"/>
      <c r="O25" s="988"/>
      <c r="P25" s="988"/>
      <c r="Q25" s="988"/>
      <c r="R25" s="988"/>
      <c r="S25" s="988"/>
      <c r="T25" s="988"/>
      <c r="U25" s="988"/>
      <c r="V25" s="988"/>
      <c r="W25" s="988"/>
      <c r="X25" s="988"/>
      <c r="Y25" s="988"/>
      <c r="Z25" s="988"/>
      <c r="AA25" s="987"/>
      <c r="AB25" s="988"/>
      <c r="AC25" s="988"/>
      <c r="AD25" s="988"/>
      <c r="AE25" s="988"/>
      <c r="AF25" s="988"/>
      <c r="AG25" s="988"/>
      <c r="AH25" s="988"/>
      <c r="AI25" s="988"/>
      <c r="AJ25" s="988"/>
      <c r="AK25" s="988"/>
      <c r="AL25" s="988"/>
      <c r="AM25" s="988"/>
      <c r="AN25" s="988"/>
      <c r="AO25" s="989"/>
    </row>
    <row r="26" spans="2:41" s="30" customFormat="1" ht="17.100000000000001" customHeight="1" x14ac:dyDescent="0.15">
      <c r="B26" s="990"/>
      <c r="C26" s="983"/>
      <c r="D26" s="983"/>
      <c r="E26" s="983"/>
      <c r="F26" s="983"/>
      <c r="G26" s="983"/>
      <c r="H26" s="983"/>
      <c r="I26" s="984"/>
      <c r="J26" s="993"/>
      <c r="K26" s="994"/>
      <c r="L26" s="994"/>
      <c r="M26" s="994"/>
      <c r="N26" s="994"/>
      <c r="O26" s="994"/>
      <c r="P26" s="994"/>
      <c r="Q26" s="994"/>
      <c r="R26" s="994"/>
      <c r="S26" s="994"/>
      <c r="T26" s="994"/>
      <c r="U26" s="994"/>
      <c r="V26" s="994"/>
      <c r="W26" s="994"/>
      <c r="X26" s="994"/>
      <c r="Y26" s="994"/>
      <c r="Z26" s="994"/>
      <c r="AA26" s="993"/>
      <c r="AB26" s="994"/>
      <c r="AC26" s="994"/>
      <c r="AD26" s="994"/>
      <c r="AE26" s="994"/>
      <c r="AF26" s="994"/>
      <c r="AG26" s="994"/>
      <c r="AH26" s="994"/>
      <c r="AI26" s="994"/>
      <c r="AJ26" s="994"/>
      <c r="AK26" s="994"/>
      <c r="AL26" s="994"/>
      <c r="AM26" s="994"/>
      <c r="AN26" s="994"/>
      <c r="AO26" s="995"/>
    </row>
    <row r="27" spans="2:41" s="30" customFormat="1" ht="17.100000000000001" customHeight="1" x14ac:dyDescent="0.15">
      <c r="B27" s="991"/>
      <c r="C27" s="992"/>
      <c r="D27" s="992"/>
      <c r="E27" s="992"/>
      <c r="F27" s="992"/>
      <c r="G27" s="992"/>
      <c r="H27" s="992"/>
      <c r="I27" s="986"/>
      <c r="J27" s="977"/>
      <c r="K27" s="975"/>
      <c r="L27" s="975"/>
      <c r="M27" s="975"/>
      <c r="N27" s="975"/>
      <c r="O27" s="975"/>
      <c r="P27" s="975"/>
      <c r="Q27" s="975"/>
      <c r="R27" s="975"/>
      <c r="S27" s="975"/>
      <c r="T27" s="975"/>
      <c r="U27" s="975"/>
      <c r="V27" s="975"/>
      <c r="W27" s="975"/>
      <c r="X27" s="975"/>
      <c r="Y27" s="975"/>
      <c r="Z27" s="975"/>
      <c r="AA27" s="977"/>
      <c r="AB27" s="1008"/>
      <c r="AC27" s="1008"/>
      <c r="AD27" s="1008"/>
      <c r="AE27" s="1008"/>
      <c r="AF27" s="1008"/>
      <c r="AG27" s="1008"/>
      <c r="AH27" s="1008"/>
      <c r="AI27" s="1008"/>
      <c r="AJ27" s="1008"/>
      <c r="AK27" s="1008"/>
      <c r="AL27" s="1008"/>
      <c r="AM27" s="1008"/>
      <c r="AN27" s="1008"/>
      <c r="AO27" s="976"/>
    </row>
    <row r="28" spans="2:41" s="30" customFormat="1" ht="17.100000000000001" customHeight="1" x14ac:dyDescent="0.15">
      <c r="B28" s="987"/>
      <c r="C28" s="988"/>
      <c r="D28" s="988"/>
      <c r="E28" s="988"/>
      <c r="F28" s="988"/>
      <c r="G28" s="988"/>
      <c r="H28" s="988"/>
      <c r="I28" s="989"/>
      <c r="J28" s="978"/>
      <c r="K28" s="979"/>
      <c r="L28" s="979"/>
      <c r="M28" s="979"/>
      <c r="N28" s="979"/>
      <c r="O28" s="979"/>
      <c r="P28" s="979"/>
      <c r="Q28" s="979"/>
      <c r="R28" s="979"/>
      <c r="S28" s="979"/>
      <c r="T28" s="979"/>
      <c r="U28" s="979"/>
      <c r="V28" s="979"/>
      <c r="W28" s="979"/>
      <c r="X28" s="979"/>
      <c r="Y28" s="979"/>
      <c r="Z28" s="979"/>
      <c r="AA28" s="978"/>
      <c r="AB28" s="979"/>
      <c r="AC28" s="979"/>
      <c r="AD28" s="979"/>
      <c r="AE28" s="979"/>
      <c r="AF28" s="979"/>
      <c r="AG28" s="979"/>
      <c r="AH28" s="979"/>
      <c r="AI28" s="979"/>
      <c r="AJ28" s="979"/>
      <c r="AK28" s="979"/>
      <c r="AL28" s="979"/>
      <c r="AM28" s="979"/>
      <c r="AN28" s="979"/>
      <c r="AO28" s="980"/>
    </row>
    <row r="29" spans="2:41" s="30" customFormat="1" ht="17.100000000000001" customHeight="1" x14ac:dyDescent="0.15">
      <c r="B29" s="990"/>
      <c r="C29" s="983"/>
      <c r="D29" s="983"/>
      <c r="E29" s="983"/>
      <c r="F29" s="983"/>
      <c r="G29" s="983"/>
      <c r="H29" s="983"/>
      <c r="I29" s="984"/>
      <c r="J29" s="993"/>
      <c r="K29" s="994"/>
      <c r="L29" s="994"/>
      <c r="M29" s="994"/>
      <c r="N29" s="994"/>
      <c r="O29" s="994"/>
      <c r="P29" s="994"/>
      <c r="Q29" s="994"/>
      <c r="R29" s="994"/>
      <c r="S29" s="994"/>
      <c r="T29" s="994"/>
      <c r="U29" s="994"/>
      <c r="V29" s="994"/>
      <c r="W29" s="994"/>
      <c r="X29" s="994"/>
      <c r="Y29" s="994"/>
      <c r="Z29" s="995"/>
      <c r="AA29" s="993"/>
      <c r="AB29" s="994"/>
      <c r="AC29" s="994"/>
      <c r="AD29" s="994"/>
      <c r="AE29" s="994"/>
      <c r="AF29" s="994"/>
      <c r="AG29" s="994"/>
      <c r="AH29" s="994"/>
      <c r="AI29" s="994"/>
      <c r="AJ29" s="994"/>
      <c r="AK29" s="994"/>
      <c r="AL29" s="994"/>
      <c r="AM29" s="994"/>
      <c r="AN29" s="994"/>
      <c r="AO29" s="995"/>
    </row>
    <row r="30" spans="2:41" s="30" customFormat="1" ht="17.100000000000001" customHeight="1" x14ac:dyDescent="0.15">
      <c r="B30" s="991"/>
      <c r="C30" s="992"/>
      <c r="D30" s="992"/>
      <c r="E30" s="992"/>
      <c r="F30" s="992"/>
      <c r="G30" s="992"/>
      <c r="H30" s="992"/>
      <c r="I30" s="986"/>
      <c r="J30" s="977"/>
      <c r="K30" s="1008"/>
      <c r="L30" s="1008"/>
      <c r="M30" s="1008"/>
      <c r="N30" s="1008"/>
      <c r="O30" s="1008"/>
      <c r="P30" s="1008"/>
      <c r="Q30" s="1008"/>
      <c r="R30" s="1008"/>
      <c r="S30" s="1008"/>
      <c r="T30" s="1008"/>
      <c r="U30" s="1008"/>
      <c r="V30" s="1008"/>
      <c r="W30" s="1008"/>
      <c r="X30" s="1008"/>
      <c r="Y30" s="1008"/>
      <c r="Z30" s="976"/>
      <c r="AA30" s="977"/>
      <c r="AB30" s="975"/>
      <c r="AC30" s="975"/>
      <c r="AD30" s="975"/>
      <c r="AE30" s="975"/>
      <c r="AF30" s="975"/>
      <c r="AG30" s="975"/>
      <c r="AH30" s="975"/>
      <c r="AI30" s="975"/>
      <c r="AJ30" s="975"/>
      <c r="AK30" s="975"/>
      <c r="AL30" s="975"/>
      <c r="AM30" s="975"/>
      <c r="AN30" s="975"/>
      <c r="AO30" s="976"/>
    </row>
    <row r="31" spans="2:41" s="30" customFormat="1" ht="17.100000000000001" customHeight="1" x14ac:dyDescent="0.15">
      <c r="B31" s="987"/>
      <c r="C31" s="988"/>
      <c r="D31" s="988"/>
      <c r="E31" s="988"/>
      <c r="F31" s="988"/>
      <c r="G31" s="988"/>
      <c r="H31" s="988"/>
      <c r="I31" s="989"/>
      <c r="J31" s="978"/>
      <c r="K31" s="979"/>
      <c r="L31" s="979"/>
      <c r="M31" s="979"/>
      <c r="N31" s="979"/>
      <c r="O31" s="979"/>
      <c r="P31" s="979"/>
      <c r="Q31" s="979"/>
      <c r="R31" s="979"/>
      <c r="S31" s="979"/>
      <c r="T31" s="979"/>
      <c r="U31" s="979"/>
      <c r="V31" s="979"/>
      <c r="W31" s="979"/>
      <c r="X31" s="979"/>
      <c r="Y31" s="979"/>
      <c r="Z31" s="980"/>
      <c r="AA31" s="978"/>
      <c r="AB31" s="979"/>
      <c r="AC31" s="979"/>
      <c r="AD31" s="979"/>
      <c r="AE31" s="979"/>
      <c r="AF31" s="979"/>
      <c r="AG31" s="979"/>
      <c r="AH31" s="979"/>
      <c r="AI31" s="979"/>
      <c r="AJ31" s="979"/>
      <c r="AK31" s="979"/>
      <c r="AL31" s="979"/>
      <c r="AM31" s="979"/>
      <c r="AN31" s="979"/>
      <c r="AO31" s="980"/>
    </row>
    <row r="32" spans="2:41" s="30" customFormat="1" ht="17.100000000000001" customHeight="1" x14ac:dyDescent="0.15">
      <c r="B32" s="253"/>
      <c r="C32" s="253"/>
      <c r="D32" s="253"/>
      <c r="E32" s="253"/>
      <c r="F32" s="253"/>
      <c r="G32" s="253"/>
      <c r="H32" s="253"/>
      <c r="I32" s="253"/>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row>
    <row r="33" spans="2:41" s="30" customFormat="1" ht="17.100000000000001" customHeight="1" x14ac:dyDescent="0.15">
      <c r="B33" s="251" t="s">
        <v>559</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row>
    <row r="34" spans="2:41" s="30" customFormat="1" ht="17.100000000000001" customHeight="1" x14ac:dyDescent="0.15">
      <c r="B34" s="1002" t="s">
        <v>614</v>
      </c>
      <c r="C34" s="1003"/>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c r="AO34" s="1004"/>
    </row>
    <row r="35" spans="2:41" s="30" customFormat="1" ht="17.100000000000001" customHeight="1" x14ac:dyDescent="0.15">
      <c r="B35" s="1005"/>
      <c r="C35" s="1006"/>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7"/>
    </row>
    <row r="36" spans="2:41" s="30" customFormat="1" ht="17.100000000000001" customHeight="1" x14ac:dyDescent="0.15">
      <c r="B36" s="1005"/>
      <c r="C36" s="1006"/>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7"/>
    </row>
    <row r="37" spans="2:41" s="30" customFormat="1" ht="17.100000000000001" customHeight="1" x14ac:dyDescent="0.15">
      <c r="B37" s="1005"/>
      <c r="C37" s="1006"/>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7"/>
    </row>
    <row r="38" spans="2:41" s="30" customFormat="1" ht="17.100000000000001" customHeight="1" x14ac:dyDescent="0.15">
      <c r="B38" s="1005"/>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7"/>
    </row>
    <row r="39" spans="2:41" s="30" customFormat="1" ht="17.100000000000001" customHeight="1" x14ac:dyDescent="0.15">
      <c r="B39" s="1010" t="s">
        <v>558</v>
      </c>
      <c r="C39" s="1006"/>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7"/>
    </row>
    <row r="40" spans="2:41" s="30" customFormat="1" ht="17.100000000000001" customHeight="1" x14ac:dyDescent="0.15">
      <c r="B40" s="1005"/>
      <c r="C40" s="1006"/>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7"/>
    </row>
    <row r="41" spans="2:41" s="30" customFormat="1" ht="17.100000000000001" customHeight="1" x14ac:dyDescent="0.15">
      <c r="B41" s="1005"/>
      <c r="C41" s="1006"/>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7"/>
    </row>
    <row r="42" spans="2:41" s="30" customFormat="1" ht="17.100000000000001" customHeight="1" x14ac:dyDescent="0.15">
      <c r="B42" s="1005"/>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7"/>
    </row>
    <row r="43" spans="2:41" s="30" customFormat="1" ht="17.100000000000001" customHeight="1" x14ac:dyDescent="0.15">
      <c r="B43" s="1005"/>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7"/>
    </row>
    <row r="44" spans="2:41" s="30" customFormat="1" ht="17.100000000000001" customHeight="1" x14ac:dyDescent="0.15">
      <c r="B44" s="1010" t="s">
        <v>557</v>
      </c>
      <c r="C44" s="100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7"/>
    </row>
    <row r="45" spans="2:41" s="30" customFormat="1" ht="17.100000000000001" customHeight="1" x14ac:dyDescent="0.15">
      <c r="B45" s="1005"/>
      <c r="C45" s="1006"/>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7"/>
    </row>
    <row r="46" spans="2:41" s="30" customFormat="1" ht="17.100000000000001" customHeight="1" x14ac:dyDescent="0.15">
      <c r="B46" s="1005"/>
      <c r="C46" s="100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7"/>
    </row>
    <row r="47" spans="2:41" s="30" customFormat="1" ht="17.100000000000001" customHeight="1" x14ac:dyDescent="0.15">
      <c r="B47" s="1005"/>
      <c r="C47" s="1006"/>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7"/>
    </row>
    <row r="48" spans="2:41" s="30" customFormat="1" ht="17.100000000000001" customHeight="1" x14ac:dyDescent="0.15">
      <c r="B48" s="1005"/>
      <c r="C48" s="100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7"/>
    </row>
    <row r="49" spans="2:41" s="30" customFormat="1" ht="17.100000000000001" customHeight="1" x14ac:dyDescent="0.15">
      <c r="B49" s="974" t="s">
        <v>613</v>
      </c>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c r="AG49" s="975"/>
      <c r="AH49" s="975"/>
      <c r="AI49" s="975"/>
      <c r="AJ49" s="975"/>
      <c r="AK49" s="975"/>
      <c r="AL49" s="975"/>
      <c r="AM49" s="975"/>
      <c r="AN49" s="975"/>
      <c r="AO49" s="976"/>
    </row>
    <row r="50" spans="2:41" s="30" customFormat="1" ht="17.100000000000001" customHeight="1" x14ac:dyDescent="0.15">
      <c r="B50" s="977"/>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6"/>
    </row>
    <row r="51" spans="2:41" s="30" customFormat="1" ht="17.100000000000001" customHeight="1" x14ac:dyDescent="0.15">
      <c r="B51" s="977"/>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975"/>
      <c r="AJ51" s="975"/>
      <c r="AK51" s="975"/>
      <c r="AL51" s="975"/>
      <c r="AM51" s="975"/>
      <c r="AN51" s="975"/>
      <c r="AO51" s="976"/>
    </row>
    <row r="52" spans="2:41" s="30" customFormat="1" ht="17.100000000000001" customHeight="1" x14ac:dyDescent="0.15">
      <c r="B52" s="977"/>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75"/>
      <c r="AA52" s="975"/>
      <c r="AB52" s="975"/>
      <c r="AC52" s="975"/>
      <c r="AD52" s="975"/>
      <c r="AE52" s="975"/>
      <c r="AF52" s="975"/>
      <c r="AG52" s="975"/>
      <c r="AH52" s="975"/>
      <c r="AI52" s="975"/>
      <c r="AJ52" s="975"/>
      <c r="AK52" s="975"/>
      <c r="AL52" s="975"/>
      <c r="AM52" s="975"/>
      <c r="AN52" s="975"/>
      <c r="AO52" s="976"/>
    </row>
    <row r="53" spans="2:41" s="30" customFormat="1" ht="17.100000000000001" customHeight="1" x14ac:dyDescent="0.15">
      <c r="B53" s="978"/>
      <c r="C53" s="979"/>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80"/>
    </row>
    <row r="54" spans="2:41" s="30" customFormat="1" ht="17.100000000000001" customHeight="1" x14ac:dyDescent="0.15">
      <c r="B54" s="1009" t="s">
        <v>556</v>
      </c>
      <c r="C54" s="1009"/>
      <c r="D54" s="1009"/>
      <c r="E54" s="1009"/>
      <c r="F54" s="1009"/>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row>
    <row r="55" spans="2:41" s="30" customFormat="1" ht="17.100000000000001" customHeight="1" x14ac:dyDescent="0.15">
      <c r="B55" s="248">
        <v>1</v>
      </c>
      <c r="C55" s="963" t="s">
        <v>640</v>
      </c>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c r="AL55" s="963"/>
      <c r="AM55" s="963"/>
      <c r="AN55" s="963"/>
      <c r="AO55" s="963"/>
    </row>
    <row r="56" spans="2:41" s="30" customFormat="1" ht="17.100000000000001" customHeight="1" x14ac:dyDescent="0.15">
      <c r="B56" s="248"/>
      <c r="C56" s="963"/>
      <c r="D56" s="963"/>
      <c r="E56" s="963"/>
      <c r="F56" s="963"/>
      <c r="G56" s="963"/>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row>
    <row r="57" spans="2:41" s="30" customFormat="1" ht="17.100000000000001" customHeight="1" x14ac:dyDescent="0.15">
      <c r="B57" s="188"/>
      <c r="C57" s="963"/>
      <c r="D57" s="963"/>
      <c r="E57" s="963"/>
      <c r="F57" s="963"/>
      <c r="G57" s="963"/>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row>
    <row r="58" spans="2:41" s="30" customFormat="1" ht="17.100000000000001" customHeight="1" x14ac:dyDescent="0.15">
      <c r="B58" s="248">
        <v>2</v>
      </c>
      <c r="C58" s="963" t="s">
        <v>611</v>
      </c>
      <c r="D58" s="963"/>
      <c r="E58" s="963"/>
      <c r="F58" s="963"/>
      <c r="G58" s="963"/>
      <c r="H58" s="963"/>
      <c r="I58" s="963"/>
      <c r="J58" s="963"/>
      <c r="K58" s="963"/>
      <c r="L58" s="963"/>
      <c r="M58" s="963"/>
      <c r="N58" s="963"/>
      <c r="O58" s="963"/>
      <c r="P58" s="963"/>
      <c r="Q58" s="963"/>
      <c r="R58" s="963"/>
      <c r="S58" s="963"/>
      <c r="T58" s="963"/>
      <c r="U58" s="963"/>
      <c r="V58" s="963"/>
      <c r="W58" s="963"/>
      <c r="X58" s="963"/>
      <c r="Y58" s="963"/>
      <c r="Z58" s="963"/>
      <c r="AA58" s="963"/>
      <c r="AB58" s="963"/>
      <c r="AC58" s="963"/>
      <c r="AD58" s="963"/>
      <c r="AE58" s="963"/>
      <c r="AF58" s="963"/>
      <c r="AG58" s="963"/>
      <c r="AH58" s="963"/>
      <c r="AI58" s="963"/>
      <c r="AJ58" s="963"/>
      <c r="AK58" s="963"/>
      <c r="AL58" s="963"/>
      <c r="AM58" s="963"/>
      <c r="AN58" s="963"/>
      <c r="AO58" s="963"/>
    </row>
    <row r="59" spans="2:41" s="30" customFormat="1" ht="17.100000000000001" customHeight="1" x14ac:dyDescent="0.15">
      <c r="B59" s="188"/>
      <c r="C59" s="963"/>
      <c r="D59" s="963"/>
      <c r="E59" s="963"/>
      <c r="F59" s="963"/>
      <c r="G59" s="963"/>
      <c r="H59" s="963"/>
      <c r="I59" s="963"/>
      <c r="J59" s="963"/>
      <c r="K59" s="963"/>
      <c r="L59" s="963"/>
      <c r="M59" s="963"/>
      <c r="N59" s="963"/>
      <c r="O59" s="963"/>
      <c r="P59" s="963"/>
      <c r="Q59" s="963"/>
      <c r="R59" s="963"/>
      <c r="S59" s="963"/>
      <c r="T59" s="963"/>
      <c r="U59" s="963"/>
      <c r="V59" s="963"/>
      <c r="W59" s="963"/>
      <c r="X59" s="963"/>
      <c r="Y59" s="963"/>
      <c r="Z59" s="963"/>
      <c r="AA59" s="963"/>
      <c r="AB59" s="963"/>
      <c r="AC59" s="963"/>
      <c r="AD59" s="963"/>
      <c r="AE59" s="963"/>
      <c r="AF59" s="963"/>
      <c r="AG59" s="963"/>
      <c r="AH59" s="963"/>
      <c r="AI59" s="963"/>
      <c r="AJ59" s="963"/>
      <c r="AK59" s="963"/>
      <c r="AL59" s="963"/>
      <c r="AM59" s="963"/>
      <c r="AN59" s="963"/>
      <c r="AO59" s="963"/>
    </row>
    <row r="60" spans="2:41" s="30" customFormat="1" ht="17.100000000000001" customHeight="1" x14ac:dyDescent="0.15">
      <c r="B60" s="188"/>
      <c r="C60" s="963"/>
      <c r="D60" s="963"/>
      <c r="E60" s="963"/>
      <c r="F60" s="963"/>
      <c r="G60" s="963"/>
      <c r="H60" s="963"/>
      <c r="I60" s="963"/>
      <c r="J60" s="963"/>
      <c r="K60" s="963"/>
      <c r="L60" s="963"/>
      <c r="M60" s="963"/>
      <c r="N60" s="963"/>
      <c r="O60" s="963"/>
      <c r="P60" s="963"/>
      <c r="Q60" s="963"/>
      <c r="R60" s="963"/>
      <c r="S60" s="963"/>
      <c r="T60" s="963"/>
      <c r="U60" s="963"/>
      <c r="V60" s="963"/>
      <c r="W60" s="963"/>
      <c r="X60" s="963"/>
      <c r="Y60" s="963"/>
      <c r="Z60" s="963"/>
      <c r="AA60" s="963"/>
      <c r="AB60" s="963"/>
      <c r="AC60" s="963"/>
      <c r="AD60" s="963"/>
      <c r="AE60" s="963"/>
      <c r="AF60" s="963"/>
      <c r="AG60" s="963"/>
      <c r="AH60" s="963"/>
      <c r="AI60" s="963"/>
      <c r="AJ60" s="963"/>
      <c r="AK60" s="963"/>
      <c r="AL60" s="963"/>
      <c r="AM60" s="963"/>
      <c r="AN60" s="963"/>
      <c r="AO60" s="963"/>
    </row>
    <row r="61" spans="2:41" s="30" customFormat="1" ht="16.5" customHeight="1" x14ac:dyDescent="0.15">
      <c r="B61" s="248">
        <v>3</v>
      </c>
      <c r="C61" s="963" t="s">
        <v>612</v>
      </c>
      <c r="D61" s="963"/>
      <c r="E61" s="963"/>
      <c r="F61" s="963"/>
      <c r="G61" s="963"/>
      <c r="H61" s="963"/>
      <c r="I61" s="963"/>
      <c r="J61" s="963"/>
      <c r="K61" s="963"/>
      <c r="L61" s="963"/>
      <c r="M61" s="963"/>
      <c r="N61" s="963"/>
      <c r="O61" s="963"/>
      <c r="P61" s="963"/>
      <c r="Q61" s="963"/>
      <c r="R61" s="963"/>
      <c r="S61" s="963"/>
      <c r="T61" s="963"/>
      <c r="U61" s="963"/>
      <c r="V61" s="963"/>
      <c r="W61" s="963"/>
      <c r="X61" s="963"/>
      <c r="Y61" s="963"/>
      <c r="Z61" s="963"/>
      <c r="AA61" s="963"/>
      <c r="AB61" s="963"/>
      <c r="AC61" s="963"/>
      <c r="AD61" s="963"/>
      <c r="AE61" s="963"/>
      <c r="AF61" s="963"/>
      <c r="AG61" s="963"/>
      <c r="AH61" s="963"/>
      <c r="AI61" s="963"/>
      <c r="AJ61" s="963"/>
      <c r="AK61" s="963"/>
      <c r="AL61" s="963"/>
      <c r="AM61" s="963"/>
      <c r="AN61" s="963"/>
      <c r="AO61" s="963"/>
    </row>
    <row r="62" spans="2:41" s="30" customFormat="1" ht="16.5" customHeight="1" x14ac:dyDescent="0.15">
      <c r="B62" s="188"/>
      <c r="C62" s="963"/>
      <c r="D62" s="963"/>
      <c r="E62" s="963"/>
      <c r="F62" s="963"/>
      <c r="G62" s="963"/>
      <c r="H62" s="963"/>
      <c r="I62" s="963"/>
      <c r="J62" s="963"/>
      <c r="K62" s="963"/>
      <c r="L62" s="963"/>
      <c r="M62" s="963"/>
      <c r="N62" s="963"/>
      <c r="O62" s="963"/>
      <c r="P62" s="963"/>
      <c r="Q62" s="963"/>
      <c r="R62" s="963"/>
      <c r="S62" s="963"/>
      <c r="T62" s="963"/>
      <c r="U62" s="963"/>
      <c r="V62" s="963"/>
      <c r="W62" s="963"/>
      <c r="X62" s="963"/>
      <c r="Y62" s="963"/>
      <c r="Z62" s="963"/>
      <c r="AA62" s="963"/>
      <c r="AB62" s="963"/>
      <c r="AC62" s="963"/>
      <c r="AD62" s="963"/>
      <c r="AE62" s="963"/>
      <c r="AF62" s="963"/>
      <c r="AG62" s="963"/>
      <c r="AH62" s="963"/>
      <c r="AI62" s="963"/>
      <c r="AJ62" s="963"/>
      <c r="AK62" s="963"/>
      <c r="AL62" s="963"/>
      <c r="AM62" s="963"/>
      <c r="AN62" s="963"/>
      <c r="AO62" s="963"/>
    </row>
    <row r="63" spans="2:41" s="30" customFormat="1" ht="16.5" customHeight="1" x14ac:dyDescent="0.15">
      <c r="B63" s="188"/>
      <c r="C63" s="963"/>
      <c r="D63" s="963"/>
      <c r="E63" s="963"/>
      <c r="F63" s="963"/>
      <c r="G63" s="963"/>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row>
  </sheetData>
  <mergeCells count="51">
    <mergeCell ref="C58:AO60"/>
    <mergeCell ref="C61:AO63"/>
    <mergeCell ref="J19:N20"/>
    <mergeCell ref="O19:AE20"/>
    <mergeCell ref="AF19:AO20"/>
    <mergeCell ref="B34:AO38"/>
    <mergeCell ref="B29:I31"/>
    <mergeCell ref="J23:Z25"/>
    <mergeCell ref="AA23:AO25"/>
    <mergeCell ref="J26:Z28"/>
    <mergeCell ref="AA26:AO28"/>
    <mergeCell ref="J29:Z31"/>
    <mergeCell ref="AA29:AO31"/>
    <mergeCell ref="B54:F54"/>
    <mergeCell ref="B39:AO43"/>
    <mergeCell ref="B44:AO48"/>
    <mergeCell ref="B2:AO2"/>
    <mergeCell ref="B17:B20"/>
    <mergeCell ref="N4:S5"/>
    <mergeCell ref="T4:Z5"/>
    <mergeCell ref="AA4:AG5"/>
    <mergeCell ref="AH4:AO5"/>
    <mergeCell ref="B6:G7"/>
    <mergeCell ref="H6:M7"/>
    <mergeCell ref="AF10:AO12"/>
    <mergeCell ref="O10:AE12"/>
    <mergeCell ref="J10:N12"/>
    <mergeCell ref="J13:N14"/>
    <mergeCell ref="J15:N16"/>
    <mergeCell ref="O13:AE14"/>
    <mergeCell ref="N6:S7"/>
    <mergeCell ref="T6:Z7"/>
    <mergeCell ref="AA6:AG7"/>
    <mergeCell ref="AH6:AO7"/>
    <mergeCell ref="B4:G5"/>
    <mergeCell ref="H4:M5"/>
    <mergeCell ref="B10:B12"/>
    <mergeCell ref="C10:I12"/>
    <mergeCell ref="B49:AO53"/>
    <mergeCell ref="C55:AO57"/>
    <mergeCell ref="B13:B16"/>
    <mergeCell ref="B23:I25"/>
    <mergeCell ref="B26:I28"/>
    <mergeCell ref="C13:I16"/>
    <mergeCell ref="C17:I20"/>
    <mergeCell ref="O15:AE16"/>
    <mergeCell ref="AF13:AO14"/>
    <mergeCell ref="AF15:AO16"/>
    <mergeCell ref="J17:N18"/>
    <mergeCell ref="O17:AE18"/>
    <mergeCell ref="AF17:AO18"/>
  </mergeCells>
  <phoneticPr fontId="3"/>
  <pageMargins left="0.70866141732283472" right="0.51181102362204722" top="0.74803149606299213" bottom="0.74803149606299213" header="0.31496062992125984" footer="0.31496062992125984"/>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O122"/>
  <sheetViews>
    <sheetView zoomScaleNormal="100" zoomScaleSheetLayoutView="90" workbookViewId="0">
      <selection activeCell="B1" sqref="B1"/>
    </sheetView>
  </sheetViews>
  <sheetFormatPr defaultRowHeight="12" x14ac:dyDescent="0.15"/>
  <cols>
    <col min="1" max="1" width="1.125" style="2" customWidth="1"/>
    <col min="2" max="41" width="2.625" style="2" customWidth="1"/>
    <col min="42" max="42" width="0.75" style="2" customWidth="1"/>
    <col min="43" max="16384" width="9" style="2"/>
  </cols>
  <sheetData>
    <row r="1" spans="2:41" ht="15" customHeight="1" x14ac:dyDescent="0.15">
      <c r="B1" s="5" t="s">
        <v>569</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2:41" ht="15" customHeight="1" x14ac:dyDescent="0.1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2:41" ht="15" customHeight="1" x14ac:dyDescent="0.15">
      <c r="B3" s="291" t="s">
        <v>108</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row>
    <row r="4" spans="2:41" ht="7.5" customHeight="1" x14ac:dyDescent="0.15">
      <c r="B4" s="19"/>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2:41" ht="15" customHeight="1" x14ac:dyDescent="0.15">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23" t="s">
        <v>109</v>
      </c>
    </row>
    <row r="6" spans="2:41" ht="15" customHeight="1" x14ac:dyDescent="0.15">
      <c r="B6" s="643" t="s">
        <v>100</v>
      </c>
      <c r="C6" s="644"/>
      <c r="D6" s="644"/>
      <c r="E6" s="644"/>
      <c r="F6" s="644"/>
      <c r="G6" s="644"/>
      <c r="H6" s="644"/>
      <c r="I6" s="644"/>
      <c r="J6" s="644"/>
      <c r="K6" s="644"/>
      <c r="L6" s="644"/>
      <c r="M6" s="644"/>
      <c r="N6" s="644"/>
      <c r="O6" s="644"/>
      <c r="P6" s="644"/>
      <c r="Q6" s="644"/>
      <c r="R6" s="644"/>
      <c r="S6" s="644"/>
      <c r="T6" s="644"/>
      <c r="U6" s="644"/>
      <c r="V6" s="644"/>
      <c r="W6" s="644"/>
      <c r="X6" s="644"/>
      <c r="Y6" s="644"/>
      <c r="Z6" s="644"/>
      <c r="AA6" s="645"/>
      <c r="AB6" s="320" t="s">
        <v>451</v>
      </c>
      <c r="AC6" s="321"/>
      <c r="AD6" s="321"/>
      <c r="AE6" s="321"/>
      <c r="AF6" s="321"/>
      <c r="AG6" s="322"/>
      <c r="AH6" s="320" t="s">
        <v>503</v>
      </c>
      <c r="AI6" s="321"/>
      <c r="AJ6" s="321"/>
      <c r="AK6" s="322"/>
      <c r="AL6" s="320" t="s">
        <v>570</v>
      </c>
      <c r="AM6" s="321"/>
      <c r="AN6" s="321"/>
      <c r="AO6" s="322"/>
    </row>
    <row r="7" spans="2:41" ht="15" customHeight="1" x14ac:dyDescent="0.15">
      <c r="B7" s="646"/>
      <c r="C7" s="647"/>
      <c r="D7" s="647"/>
      <c r="E7" s="647"/>
      <c r="F7" s="647"/>
      <c r="G7" s="647"/>
      <c r="H7" s="647"/>
      <c r="I7" s="647"/>
      <c r="J7" s="647"/>
      <c r="K7" s="647"/>
      <c r="L7" s="647"/>
      <c r="M7" s="647"/>
      <c r="N7" s="647"/>
      <c r="O7" s="647"/>
      <c r="P7" s="647"/>
      <c r="Q7" s="647"/>
      <c r="R7" s="647"/>
      <c r="S7" s="647"/>
      <c r="T7" s="647"/>
      <c r="U7" s="647"/>
      <c r="V7" s="647"/>
      <c r="W7" s="647"/>
      <c r="X7" s="647"/>
      <c r="Y7" s="647"/>
      <c r="Z7" s="647"/>
      <c r="AA7" s="648"/>
      <c r="AB7" s="323"/>
      <c r="AC7" s="324"/>
      <c r="AD7" s="324"/>
      <c r="AE7" s="324"/>
      <c r="AF7" s="324"/>
      <c r="AG7" s="325"/>
      <c r="AH7" s="323"/>
      <c r="AI7" s="324"/>
      <c r="AJ7" s="324"/>
      <c r="AK7" s="325"/>
      <c r="AL7" s="323"/>
      <c r="AM7" s="324"/>
      <c r="AN7" s="324"/>
      <c r="AO7" s="325"/>
    </row>
    <row r="8" spans="2:41" ht="15" customHeight="1" x14ac:dyDescent="0.15">
      <c r="B8" s="649"/>
      <c r="C8" s="650"/>
      <c r="D8" s="650"/>
      <c r="E8" s="650"/>
      <c r="F8" s="650"/>
      <c r="G8" s="650"/>
      <c r="H8" s="650"/>
      <c r="I8" s="650"/>
      <c r="J8" s="650"/>
      <c r="K8" s="650"/>
      <c r="L8" s="650"/>
      <c r="M8" s="650"/>
      <c r="N8" s="650"/>
      <c r="O8" s="650"/>
      <c r="P8" s="650"/>
      <c r="Q8" s="650"/>
      <c r="R8" s="650"/>
      <c r="S8" s="650"/>
      <c r="T8" s="650"/>
      <c r="U8" s="650"/>
      <c r="V8" s="650"/>
      <c r="W8" s="650"/>
      <c r="X8" s="650"/>
      <c r="Y8" s="650"/>
      <c r="Z8" s="650"/>
      <c r="AA8" s="651"/>
      <c r="AB8" s="326"/>
      <c r="AC8" s="327"/>
      <c r="AD8" s="327"/>
      <c r="AE8" s="327"/>
      <c r="AF8" s="327"/>
      <c r="AG8" s="328"/>
      <c r="AH8" s="326"/>
      <c r="AI8" s="327"/>
      <c r="AJ8" s="327"/>
      <c r="AK8" s="328"/>
      <c r="AL8" s="326"/>
      <c r="AM8" s="327"/>
      <c r="AN8" s="327"/>
      <c r="AO8" s="328"/>
    </row>
    <row r="9" spans="2:41" ht="13.5" customHeight="1" x14ac:dyDescent="0.15">
      <c r="B9" s="529" t="s">
        <v>82</v>
      </c>
      <c r="C9" s="526" t="s">
        <v>42</v>
      </c>
      <c r="D9" s="439"/>
      <c r="E9" s="439"/>
      <c r="F9" s="439"/>
      <c r="G9" s="439"/>
      <c r="H9" s="439"/>
      <c r="I9" s="440"/>
      <c r="J9" s="559" t="s">
        <v>512</v>
      </c>
      <c r="K9" s="553"/>
      <c r="L9" s="553"/>
      <c r="M9" s="553"/>
      <c r="N9" s="553"/>
      <c r="O9" s="553"/>
      <c r="P9" s="553"/>
      <c r="Q9" s="553"/>
      <c r="R9" s="553"/>
      <c r="S9" s="553"/>
      <c r="T9" s="553"/>
      <c r="U9" s="553"/>
      <c r="V9" s="553"/>
      <c r="W9" s="553"/>
      <c r="X9" s="553"/>
      <c r="Y9" s="553"/>
      <c r="Z9" s="553"/>
      <c r="AA9" s="554"/>
      <c r="AB9" s="561"/>
      <c r="AC9" s="562"/>
      <c r="AD9" s="562"/>
      <c r="AE9" s="562"/>
      <c r="AF9" s="562"/>
      <c r="AG9" s="563"/>
      <c r="AH9" s="570"/>
      <c r="AI9" s="571"/>
      <c r="AJ9" s="571"/>
      <c r="AK9" s="572"/>
      <c r="AL9" s="579"/>
      <c r="AM9" s="580"/>
      <c r="AN9" s="580"/>
      <c r="AO9" s="581"/>
    </row>
    <row r="10" spans="2:41" ht="13.5" customHeight="1" x14ac:dyDescent="0.15">
      <c r="B10" s="530"/>
      <c r="C10" s="527"/>
      <c r="D10" s="523"/>
      <c r="E10" s="523"/>
      <c r="F10" s="523"/>
      <c r="G10" s="523"/>
      <c r="H10" s="523"/>
      <c r="I10" s="524"/>
      <c r="J10" s="560"/>
      <c r="K10" s="555"/>
      <c r="L10" s="555"/>
      <c r="M10" s="555"/>
      <c r="N10" s="555"/>
      <c r="O10" s="555"/>
      <c r="P10" s="555"/>
      <c r="Q10" s="555"/>
      <c r="R10" s="555"/>
      <c r="S10" s="555"/>
      <c r="T10" s="555"/>
      <c r="U10" s="555"/>
      <c r="V10" s="555"/>
      <c r="W10" s="555"/>
      <c r="X10" s="555"/>
      <c r="Y10" s="555"/>
      <c r="Z10" s="555"/>
      <c r="AA10" s="556"/>
      <c r="AB10" s="564"/>
      <c r="AC10" s="565"/>
      <c r="AD10" s="565"/>
      <c r="AE10" s="565"/>
      <c r="AF10" s="565"/>
      <c r="AG10" s="566"/>
      <c r="AH10" s="573"/>
      <c r="AI10" s="574"/>
      <c r="AJ10" s="574"/>
      <c r="AK10" s="575"/>
      <c r="AL10" s="582"/>
      <c r="AM10" s="583"/>
      <c r="AN10" s="583"/>
      <c r="AO10" s="584"/>
    </row>
    <row r="11" spans="2:41" ht="13.5" customHeight="1" x14ac:dyDescent="0.15">
      <c r="B11" s="530"/>
      <c r="C11" s="527"/>
      <c r="D11" s="523"/>
      <c r="E11" s="523"/>
      <c r="F11" s="523"/>
      <c r="G11" s="523"/>
      <c r="H11" s="523"/>
      <c r="I11" s="524"/>
      <c r="J11" s="560"/>
      <c r="K11" s="555"/>
      <c r="L11" s="555"/>
      <c r="M11" s="555"/>
      <c r="N11" s="555"/>
      <c r="O11" s="555"/>
      <c r="P11" s="555"/>
      <c r="Q11" s="555"/>
      <c r="R11" s="555"/>
      <c r="S11" s="555"/>
      <c r="T11" s="555"/>
      <c r="U11" s="555"/>
      <c r="V11" s="555"/>
      <c r="W11" s="555"/>
      <c r="X11" s="555"/>
      <c r="Y11" s="555"/>
      <c r="Z11" s="555"/>
      <c r="AA11" s="556"/>
      <c r="AB11" s="567"/>
      <c r="AC11" s="568"/>
      <c r="AD11" s="568"/>
      <c r="AE11" s="568"/>
      <c r="AF11" s="568"/>
      <c r="AG11" s="569"/>
      <c r="AH11" s="576"/>
      <c r="AI11" s="577"/>
      <c r="AJ11" s="577"/>
      <c r="AK11" s="578"/>
      <c r="AL11" s="585"/>
      <c r="AM11" s="586"/>
      <c r="AN11" s="586"/>
      <c r="AO11" s="587"/>
    </row>
    <row r="12" spans="2:41" ht="13.5" customHeight="1" x14ac:dyDescent="0.15">
      <c r="B12" s="530"/>
      <c r="C12" s="527"/>
      <c r="D12" s="523"/>
      <c r="E12" s="523"/>
      <c r="F12" s="523"/>
      <c r="G12" s="523"/>
      <c r="H12" s="523"/>
      <c r="I12" s="524"/>
      <c r="J12" s="178"/>
      <c r="K12" s="553" t="s">
        <v>455</v>
      </c>
      <c r="L12" s="553"/>
      <c r="M12" s="553"/>
      <c r="N12" s="553"/>
      <c r="O12" s="553"/>
      <c r="P12" s="553"/>
      <c r="Q12" s="553"/>
      <c r="R12" s="553"/>
      <c r="S12" s="553"/>
      <c r="T12" s="553"/>
      <c r="U12" s="553"/>
      <c r="V12" s="553"/>
      <c r="W12" s="553"/>
      <c r="X12" s="553"/>
      <c r="Y12" s="553"/>
      <c r="Z12" s="553"/>
      <c r="AA12" s="554"/>
      <c r="AB12" s="502"/>
      <c r="AC12" s="503"/>
      <c r="AD12" s="503"/>
      <c r="AE12" s="503"/>
      <c r="AF12" s="503"/>
      <c r="AG12" s="504"/>
      <c r="AH12" s="320" t="s">
        <v>538</v>
      </c>
      <c r="AI12" s="321"/>
      <c r="AJ12" s="321"/>
      <c r="AK12" s="322"/>
      <c r="AL12" s="455" t="str">
        <f>IF(AB12="","",AB12*3)</f>
        <v/>
      </c>
      <c r="AM12" s="456"/>
      <c r="AN12" s="456"/>
      <c r="AO12" s="457"/>
    </row>
    <row r="13" spans="2:41" ht="13.5" customHeight="1" x14ac:dyDescent="0.15">
      <c r="B13" s="530"/>
      <c r="C13" s="527"/>
      <c r="D13" s="523"/>
      <c r="E13" s="523"/>
      <c r="F13" s="523"/>
      <c r="G13" s="523"/>
      <c r="H13" s="523"/>
      <c r="I13" s="524"/>
      <c r="J13" s="178"/>
      <c r="K13" s="555"/>
      <c r="L13" s="555"/>
      <c r="M13" s="555"/>
      <c r="N13" s="555"/>
      <c r="O13" s="555"/>
      <c r="P13" s="555"/>
      <c r="Q13" s="555"/>
      <c r="R13" s="555"/>
      <c r="S13" s="555"/>
      <c r="T13" s="555"/>
      <c r="U13" s="555"/>
      <c r="V13" s="555"/>
      <c r="W13" s="555"/>
      <c r="X13" s="555"/>
      <c r="Y13" s="555"/>
      <c r="Z13" s="555"/>
      <c r="AA13" s="556"/>
      <c r="AB13" s="505"/>
      <c r="AC13" s="506"/>
      <c r="AD13" s="506"/>
      <c r="AE13" s="506"/>
      <c r="AF13" s="506"/>
      <c r="AG13" s="507"/>
      <c r="AH13" s="323"/>
      <c r="AI13" s="324"/>
      <c r="AJ13" s="324"/>
      <c r="AK13" s="325"/>
      <c r="AL13" s="458"/>
      <c r="AM13" s="459"/>
      <c r="AN13" s="459"/>
      <c r="AO13" s="460"/>
    </row>
    <row r="14" spans="2:41" ht="13.5" customHeight="1" x14ac:dyDescent="0.15">
      <c r="B14" s="530"/>
      <c r="C14" s="527"/>
      <c r="D14" s="523"/>
      <c r="E14" s="523"/>
      <c r="F14" s="523"/>
      <c r="G14" s="523"/>
      <c r="H14" s="523"/>
      <c r="I14" s="524"/>
      <c r="J14" s="178"/>
      <c r="K14" s="557"/>
      <c r="L14" s="557"/>
      <c r="M14" s="557"/>
      <c r="N14" s="557"/>
      <c r="O14" s="557"/>
      <c r="P14" s="557"/>
      <c r="Q14" s="557"/>
      <c r="R14" s="557"/>
      <c r="S14" s="557"/>
      <c r="T14" s="557"/>
      <c r="U14" s="557"/>
      <c r="V14" s="557"/>
      <c r="W14" s="557"/>
      <c r="X14" s="557"/>
      <c r="Y14" s="557"/>
      <c r="Z14" s="557"/>
      <c r="AA14" s="558"/>
      <c r="AB14" s="508"/>
      <c r="AC14" s="509"/>
      <c r="AD14" s="509"/>
      <c r="AE14" s="509"/>
      <c r="AF14" s="509"/>
      <c r="AG14" s="510"/>
      <c r="AH14" s="323"/>
      <c r="AI14" s="324"/>
      <c r="AJ14" s="324"/>
      <c r="AK14" s="325"/>
      <c r="AL14" s="458"/>
      <c r="AM14" s="459"/>
      <c r="AN14" s="459"/>
      <c r="AO14" s="460"/>
    </row>
    <row r="15" spans="2:41" ht="13.5" customHeight="1" x14ac:dyDescent="0.15">
      <c r="B15" s="530"/>
      <c r="C15" s="527"/>
      <c r="D15" s="523"/>
      <c r="E15" s="523"/>
      <c r="F15" s="523"/>
      <c r="G15" s="523"/>
      <c r="H15" s="523"/>
      <c r="I15" s="524"/>
      <c r="J15" s="178"/>
      <c r="K15" s="553" t="s">
        <v>456</v>
      </c>
      <c r="L15" s="553"/>
      <c r="M15" s="553"/>
      <c r="N15" s="553"/>
      <c r="O15" s="553"/>
      <c r="P15" s="553"/>
      <c r="Q15" s="553"/>
      <c r="R15" s="553"/>
      <c r="S15" s="553"/>
      <c r="T15" s="553"/>
      <c r="U15" s="553"/>
      <c r="V15" s="553"/>
      <c r="W15" s="553"/>
      <c r="X15" s="553"/>
      <c r="Y15" s="553"/>
      <c r="Z15" s="553"/>
      <c r="AA15" s="554"/>
      <c r="AB15" s="502"/>
      <c r="AC15" s="503"/>
      <c r="AD15" s="503"/>
      <c r="AE15" s="503"/>
      <c r="AF15" s="503"/>
      <c r="AG15" s="504"/>
      <c r="AH15" s="320" t="s">
        <v>539</v>
      </c>
      <c r="AI15" s="321"/>
      <c r="AJ15" s="321"/>
      <c r="AK15" s="322"/>
      <c r="AL15" s="455" t="str">
        <f>IF(AB15="","",AB15*2)</f>
        <v/>
      </c>
      <c r="AM15" s="456"/>
      <c r="AN15" s="456"/>
      <c r="AO15" s="457"/>
    </row>
    <row r="16" spans="2:41" ht="13.5" customHeight="1" x14ac:dyDescent="0.15">
      <c r="B16" s="530"/>
      <c r="C16" s="527"/>
      <c r="D16" s="523"/>
      <c r="E16" s="523"/>
      <c r="F16" s="523"/>
      <c r="G16" s="523"/>
      <c r="H16" s="523"/>
      <c r="I16" s="524"/>
      <c r="J16" s="178"/>
      <c r="K16" s="555"/>
      <c r="L16" s="555"/>
      <c r="M16" s="555"/>
      <c r="N16" s="555"/>
      <c r="O16" s="555"/>
      <c r="P16" s="555"/>
      <c r="Q16" s="555"/>
      <c r="R16" s="555"/>
      <c r="S16" s="555"/>
      <c r="T16" s="555"/>
      <c r="U16" s="555"/>
      <c r="V16" s="555"/>
      <c r="W16" s="555"/>
      <c r="X16" s="555"/>
      <c r="Y16" s="555"/>
      <c r="Z16" s="555"/>
      <c r="AA16" s="556"/>
      <c r="AB16" s="505"/>
      <c r="AC16" s="506"/>
      <c r="AD16" s="506"/>
      <c r="AE16" s="506"/>
      <c r="AF16" s="506"/>
      <c r="AG16" s="507"/>
      <c r="AH16" s="323"/>
      <c r="AI16" s="324"/>
      <c r="AJ16" s="324"/>
      <c r="AK16" s="325"/>
      <c r="AL16" s="458"/>
      <c r="AM16" s="459"/>
      <c r="AN16" s="459"/>
      <c r="AO16" s="460"/>
    </row>
    <row r="17" spans="2:41" ht="13.5" customHeight="1" x14ac:dyDescent="0.15">
      <c r="B17" s="530"/>
      <c r="C17" s="527"/>
      <c r="D17" s="523"/>
      <c r="E17" s="523"/>
      <c r="F17" s="523"/>
      <c r="G17" s="523"/>
      <c r="H17" s="523"/>
      <c r="I17" s="524"/>
      <c r="J17" s="178"/>
      <c r="K17" s="557"/>
      <c r="L17" s="557"/>
      <c r="M17" s="557"/>
      <c r="N17" s="557"/>
      <c r="O17" s="557"/>
      <c r="P17" s="557"/>
      <c r="Q17" s="557"/>
      <c r="R17" s="557"/>
      <c r="S17" s="557"/>
      <c r="T17" s="557"/>
      <c r="U17" s="557"/>
      <c r="V17" s="557"/>
      <c r="W17" s="557"/>
      <c r="X17" s="557"/>
      <c r="Y17" s="557"/>
      <c r="Z17" s="557"/>
      <c r="AA17" s="558"/>
      <c r="AB17" s="508"/>
      <c r="AC17" s="509"/>
      <c r="AD17" s="509"/>
      <c r="AE17" s="509"/>
      <c r="AF17" s="509"/>
      <c r="AG17" s="510"/>
      <c r="AH17" s="323"/>
      <c r="AI17" s="324"/>
      <c r="AJ17" s="324"/>
      <c r="AK17" s="325"/>
      <c r="AL17" s="458"/>
      <c r="AM17" s="459"/>
      <c r="AN17" s="459"/>
      <c r="AO17" s="460"/>
    </row>
    <row r="18" spans="2:41" ht="13.5" customHeight="1" x14ac:dyDescent="0.15">
      <c r="B18" s="530"/>
      <c r="C18" s="527"/>
      <c r="D18" s="523"/>
      <c r="E18" s="523"/>
      <c r="F18" s="523"/>
      <c r="G18" s="523"/>
      <c r="H18" s="523"/>
      <c r="I18" s="524"/>
      <c r="J18" s="178"/>
      <c r="K18" s="553" t="s">
        <v>454</v>
      </c>
      <c r="L18" s="553"/>
      <c r="M18" s="553"/>
      <c r="N18" s="553"/>
      <c r="O18" s="553"/>
      <c r="P18" s="553"/>
      <c r="Q18" s="553"/>
      <c r="R18" s="553"/>
      <c r="S18" s="553"/>
      <c r="T18" s="553"/>
      <c r="U18" s="553"/>
      <c r="V18" s="553"/>
      <c r="W18" s="553"/>
      <c r="X18" s="553"/>
      <c r="Y18" s="553"/>
      <c r="Z18" s="553"/>
      <c r="AA18" s="554"/>
      <c r="AB18" s="502"/>
      <c r="AC18" s="503"/>
      <c r="AD18" s="503"/>
      <c r="AE18" s="503"/>
      <c r="AF18" s="503"/>
      <c r="AG18" s="504"/>
      <c r="AH18" s="320" t="s">
        <v>537</v>
      </c>
      <c r="AI18" s="321"/>
      <c r="AJ18" s="321"/>
      <c r="AK18" s="322"/>
      <c r="AL18" s="455" t="str">
        <f>IF(AB18="","",AB18*1)</f>
        <v/>
      </c>
      <c r="AM18" s="456"/>
      <c r="AN18" s="456"/>
      <c r="AO18" s="457"/>
    </row>
    <row r="19" spans="2:41" ht="13.5" customHeight="1" x14ac:dyDescent="0.15">
      <c r="B19" s="530"/>
      <c r="C19" s="527"/>
      <c r="D19" s="523"/>
      <c r="E19" s="523"/>
      <c r="F19" s="523"/>
      <c r="G19" s="523"/>
      <c r="H19" s="523"/>
      <c r="I19" s="524"/>
      <c r="J19" s="178"/>
      <c r="K19" s="555"/>
      <c r="L19" s="555"/>
      <c r="M19" s="555"/>
      <c r="N19" s="555"/>
      <c r="O19" s="555"/>
      <c r="P19" s="555"/>
      <c r="Q19" s="555"/>
      <c r="R19" s="555"/>
      <c r="S19" s="555"/>
      <c r="T19" s="555"/>
      <c r="U19" s="555"/>
      <c r="V19" s="555"/>
      <c r="W19" s="555"/>
      <c r="X19" s="555"/>
      <c r="Y19" s="555"/>
      <c r="Z19" s="555"/>
      <c r="AA19" s="556"/>
      <c r="AB19" s="505"/>
      <c r="AC19" s="506"/>
      <c r="AD19" s="506"/>
      <c r="AE19" s="506"/>
      <c r="AF19" s="506"/>
      <c r="AG19" s="507"/>
      <c r="AH19" s="323"/>
      <c r="AI19" s="324"/>
      <c r="AJ19" s="324"/>
      <c r="AK19" s="325"/>
      <c r="AL19" s="458"/>
      <c r="AM19" s="459"/>
      <c r="AN19" s="459"/>
      <c r="AO19" s="460"/>
    </row>
    <row r="20" spans="2:41" ht="13.5" customHeight="1" x14ac:dyDescent="0.15">
      <c r="B20" s="531"/>
      <c r="C20" s="528"/>
      <c r="D20" s="441"/>
      <c r="E20" s="441"/>
      <c r="F20" s="441"/>
      <c r="G20" s="441"/>
      <c r="H20" s="441"/>
      <c r="I20" s="442"/>
      <c r="J20" s="179"/>
      <c r="K20" s="557"/>
      <c r="L20" s="557"/>
      <c r="M20" s="557"/>
      <c r="N20" s="557"/>
      <c r="O20" s="557"/>
      <c r="P20" s="557"/>
      <c r="Q20" s="557"/>
      <c r="R20" s="557"/>
      <c r="S20" s="557"/>
      <c r="T20" s="557"/>
      <c r="U20" s="557"/>
      <c r="V20" s="557"/>
      <c r="W20" s="557"/>
      <c r="X20" s="557"/>
      <c r="Y20" s="557"/>
      <c r="Z20" s="557"/>
      <c r="AA20" s="558"/>
      <c r="AB20" s="508"/>
      <c r="AC20" s="509"/>
      <c r="AD20" s="509"/>
      <c r="AE20" s="509"/>
      <c r="AF20" s="509"/>
      <c r="AG20" s="510"/>
      <c r="AH20" s="323"/>
      <c r="AI20" s="324"/>
      <c r="AJ20" s="324"/>
      <c r="AK20" s="325"/>
      <c r="AL20" s="461"/>
      <c r="AM20" s="462"/>
      <c r="AN20" s="462"/>
      <c r="AO20" s="463"/>
    </row>
    <row r="21" spans="2:41" ht="13.5" customHeight="1" x14ac:dyDescent="0.15">
      <c r="B21" s="529" t="s">
        <v>83</v>
      </c>
      <c r="C21" s="526" t="s">
        <v>101</v>
      </c>
      <c r="D21" s="439"/>
      <c r="E21" s="439"/>
      <c r="F21" s="439"/>
      <c r="G21" s="439"/>
      <c r="H21" s="439"/>
      <c r="I21" s="440"/>
      <c r="J21" s="526" t="s">
        <v>499</v>
      </c>
      <c r="K21" s="439"/>
      <c r="L21" s="439"/>
      <c r="M21" s="439"/>
      <c r="N21" s="439"/>
      <c r="O21" s="439"/>
      <c r="P21" s="439"/>
      <c r="Q21" s="439"/>
      <c r="R21" s="439"/>
      <c r="S21" s="439"/>
      <c r="T21" s="439"/>
      <c r="U21" s="439"/>
      <c r="V21" s="439"/>
      <c r="W21" s="439"/>
      <c r="X21" s="439"/>
      <c r="Y21" s="439"/>
      <c r="Z21" s="439"/>
      <c r="AA21" s="440"/>
      <c r="AB21" s="502"/>
      <c r="AC21" s="503"/>
      <c r="AD21" s="503"/>
      <c r="AE21" s="503"/>
      <c r="AF21" s="503"/>
      <c r="AG21" s="504"/>
      <c r="AH21" s="320" t="s">
        <v>537</v>
      </c>
      <c r="AI21" s="321"/>
      <c r="AJ21" s="321"/>
      <c r="AK21" s="322"/>
      <c r="AL21" s="455" t="str">
        <f>IF(AB21="","",AB21*1)</f>
        <v/>
      </c>
      <c r="AM21" s="456"/>
      <c r="AN21" s="456"/>
      <c r="AO21" s="457"/>
    </row>
    <row r="22" spans="2:41" ht="13.5" customHeight="1" x14ac:dyDescent="0.15">
      <c r="B22" s="530"/>
      <c r="C22" s="527"/>
      <c r="D22" s="523"/>
      <c r="E22" s="523"/>
      <c r="F22" s="523"/>
      <c r="G22" s="523"/>
      <c r="H22" s="523"/>
      <c r="I22" s="524"/>
      <c r="J22" s="527"/>
      <c r="K22" s="523"/>
      <c r="L22" s="523"/>
      <c r="M22" s="523"/>
      <c r="N22" s="523"/>
      <c r="O22" s="523"/>
      <c r="P22" s="523"/>
      <c r="Q22" s="523"/>
      <c r="R22" s="523"/>
      <c r="S22" s="523"/>
      <c r="T22" s="523"/>
      <c r="U22" s="523"/>
      <c r="V22" s="523"/>
      <c r="W22" s="523"/>
      <c r="X22" s="523"/>
      <c r="Y22" s="523"/>
      <c r="Z22" s="523"/>
      <c r="AA22" s="524"/>
      <c r="AB22" s="505"/>
      <c r="AC22" s="506"/>
      <c r="AD22" s="506"/>
      <c r="AE22" s="506"/>
      <c r="AF22" s="506"/>
      <c r="AG22" s="507"/>
      <c r="AH22" s="323"/>
      <c r="AI22" s="324"/>
      <c r="AJ22" s="324"/>
      <c r="AK22" s="325"/>
      <c r="AL22" s="458"/>
      <c r="AM22" s="459"/>
      <c r="AN22" s="459"/>
      <c r="AO22" s="460"/>
    </row>
    <row r="23" spans="2:41" ht="13.5" customHeight="1" x14ac:dyDescent="0.15">
      <c r="B23" s="531"/>
      <c r="C23" s="528"/>
      <c r="D23" s="441"/>
      <c r="E23" s="441"/>
      <c r="F23" s="441"/>
      <c r="G23" s="441"/>
      <c r="H23" s="441"/>
      <c r="I23" s="442"/>
      <c r="J23" s="528"/>
      <c r="K23" s="441"/>
      <c r="L23" s="441"/>
      <c r="M23" s="441"/>
      <c r="N23" s="441"/>
      <c r="O23" s="441"/>
      <c r="P23" s="441"/>
      <c r="Q23" s="441"/>
      <c r="R23" s="441"/>
      <c r="S23" s="441"/>
      <c r="T23" s="441"/>
      <c r="U23" s="441"/>
      <c r="V23" s="441"/>
      <c r="W23" s="441"/>
      <c r="X23" s="441"/>
      <c r="Y23" s="441"/>
      <c r="Z23" s="441"/>
      <c r="AA23" s="442"/>
      <c r="AB23" s="508"/>
      <c r="AC23" s="509"/>
      <c r="AD23" s="509"/>
      <c r="AE23" s="509"/>
      <c r="AF23" s="509"/>
      <c r="AG23" s="510"/>
      <c r="AH23" s="326"/>
      <c r="AI23" s="327"/>
      <c r="AJ23" s="327"/>
      <c r="AK23" s="328"/>
      <c r="AL23" s="461"/>
      <c r="AM23" s="462"/>
      <c r="AN23" s="462"/>
      <c r="AO23" s="463"/>
    </row>
    <row r="24" spans="2:41" ht="13.5" customHeight="1" x14ac:dyDescent="0.15">
      <c r="B24" s="529" t="s">
        <v>381</v>
      </c>
      <c r="C24" s="526" t="s">
        <v>411</v>
      </c>
      <c r="D24" s="439"/>
      <c r="E24" s="439"/>
      <c r="F24" s="439"/>
      <c r="G24" s="439"/>
      <c r="H24" s="439"/>
      <c r="I24" s="440"/>
      <c r="J24" s="544" t="s">
        <v>630</v>
      </c>
      <c r="K24" s="545"/>
      <c r="L24" s="545"/>
      <c r="M24" s="545"/>
      <c r="N24" s="545"/>
      <c r="O24" s="545"/>
      <c r="P24" s="545"/>
      <c r="Q24" s="545"/>
      <c r="R24" s="545"/>
      <c r="S24" s="545"/>
      <c r="T24" s="545"/>
      <c r="U24" s="545"/>
      <c r="V24" s="545"/>
      <c r="W24" s="545"/>
      <c r="X24" s="545"/>
      <c r="Y24" s="545"/>
      <c r="Z24" s="545"/>
      <c r="AA24" s="546"/>
      <c r="AB24" s="502"/>
      <c r="AC24" s="503"/>
      <c r="AD24" s="503"/>
      <c r="AE24" s="503"/>
      <c r="AF24" s="503"/>
      <c r="AG24" s="504"/>
      <c r="AH24" s="320" t="s">
        <v>537</v>
      </c>
      <c r="AI24" s="321"/>
      <c r="AJ24" s="321"/>
      <c r="AK24" s="322"/>
      <c r="AL24" s="455" t="str">
        <f>IF(AB24="","",AB24*1)</f>
        <v/>
      </c>
      <c r="AM24" s="456"/>
      <c r="AN24" s="456"/>
      <c r="AO24" s="457"/>
    </row>
    <row r="25" spans="2:41" ht="13.5" customHeight="1" x14ac:dyDescent="0.15">
      <c r="B25" s="530"/>
      <c r="C25" s="527"/>
      <c r="D25" s="523"/>
      <c r="E25" s="523"/>
      <c r="F25" s="523"/>
      <c r="G25" s="523"/>
      <c r="H25" s="523"/>
      <c r="I25" s="524"/>
      <c r="J25" s="547"/>
      <c r="K25" s="548"/>
      <c r="L25" s="548"/>
      <c r="M25" s="548"/>
      <c r="N25" s="548"/>
      <c r="O25" s="548"/>
      <c r="P25" s="548"/>
      <c r="Q25" s="548"/>
      <c r="R25" s="548"/>
      <c r="S25" s="548"/>
      <c r="T25" s="548"/>
      <c r="U25" s="548"/>
      <c r="V25" s="548"/>
      <c r="W25" s="548"/>
      <c r="X25" s="548"/>
      <c r="Y25" s="548"/>
      <c r="Z25" s="548"/>
      <c r="AA25" s="549"/>
      <c r="AB25" s="505"/>
      <c r="AC25" s="506"/>
      <c r="AD25" s="506"/>
      <c r="AE25" s="506"/>
      <c r="AF25" s="506"/>
      <c r="AG25" s="507"/>
      <c r="AH25" s="323"/>
      <c r="AI25" s="324"/>
      <c r="AJ25" s="324"/>
      <c r="AK25" s="325"/>
      <c r="AL25" s="458"/>
      <c r="AM25" s="459"/>
      <c r="AN25" s="459"/>
      <c r="AO25" s="460"/>
    </row>
    <row r="26" spans="2:41" ht="13.5" customHeight="1" x14ac:dyDescent="0.15">
      <c r="B26" s="531"/>
      <c r="C26" s="528"/>
      <c r="D26" s="441"/>
      <c r="E26" s="441"/>
      <c r="F26" s="441"/>
      <c r="G26" s="441"/>
      <c r="H26" s="441"/>
      <c r="I26" s="442"/>
      <c r="J26" s="550"/>
      <c r="K26" s="551"/>
      <c r="L26" s="551"/>
      <c r="M26" s="551"/>
      <c r="N26" s="551"/>
      <c r="O26" s="551"/>
      <c r="P26" s="551"/>
      <c r="Q26" s="551"/>
      <c r="R26" s="551"/>
      <c r="S26" s="551"/>
      <c r="T26" s="551"/>
      <c r="U26" s="551"/>
      <c r="V26" s="551"/>
      <c r="W26" s="551"/>
      <c r="X26" s="551"/>
      <c r="Y26" s="551"/>
      <c r="Z26" s="551"/>
      <c r="AA26" s="552"/>
      <c r="AB26" s="508"/>
      <c r="AC26" s="509"/>
      <c r="AD26" s="509"/>
      <c r="AE26" s="509"/>
      <c r="AF26" s="509"/>
      <c r="AG26" s="510"/>
      <c r="AH26" s="326"/>
      <c r="AI26" s="327"/>
      <c r="AJ26" s="327"/>
      <c r="AK26" s="328"/>
      <c r="AL26" s="461"/>
      <c r="AM26" s="462"/>
      <c r="AN26" s="462"/>
      <c r="AO26" s="463"/>
    </row>
    <row r="27" spans="2:41" ht="13.5" customHeight="1" x14ac:dyDescent="0.15">
      <c r="B27" s="529" t="s">
        <v>382</v>
      </c>
      <c r="C27" s="526" t="s">
        <v>288</v>
      </c>
      <c r="D27" s="439"/>
      <c r="E27" s="439"/>
      <c r="F27" s="439"/>
      <c r="G27" s="439"/>
      <c r="H27" s="439"/>
      <c r="I27" s="440"/>
      <c r="J27" s="541" t="s">
        <v>500</v>
      </c>
      <c r="K27" s="496"/>
      <c r="L27" s="496"/>
      <c r="M27" s="496"/>
      <c r="N27" s="496"/>
      <c r="O27" s="496"/>
      <c r="P27" s="496"/>
      <c r="Q27" s="496"/>
      <c r="R27" s="496"/>
      <c r="S27" s="496"/>
      <c r="T27" s="496"/>
      <c r="U27" s="496"/>
      <c r="V27" s="496"/>
      <c r="W27" s="496"/>
      <c r="X27" s="496"/>
      <c r="Y27" s="496"/>
      <c r="Z27" s="496"/>
      <c r="AA27" s="497"/>
      <c r="AB27" s="502"/>
      <c r="AC27" s="503"/>
      <c r="AD27" s="503"/>
      <c r="AE27" s="503"/>
      <c r="AF27" s="503"/>
      <c r="AG27" s="504"/>
      <c r="AH27" s="320" t="s">
        <v>537</v>
      </c>
      <c r="AI27" s="321"/>
      <c r="AJ27" s="321"/>
      <c r="AK27" s="322"/>
      <c r="AL27" s="455" t="str">
        <f>IF(AB27="","",AB27*1)</f>
        <v/>
      </c>
      <c r="AM27" s="456"/>
      <c r="AN27" s="456"/>
      <c r="AO27" s="457"/>
    </row>
    <row r="28" spans="2:41" ht="13.5" customHeight="1" x14ac:dyDescent="0.15">
      <c r="B28" s="530"/>
      <c r="C28" s="527"/>
      <c r="D28" s="523"/>
      <c r="E28" s="523"/>
      <c r="F28" s="523"/>
      <c r="G28" s="523"/>
      <c r="H28" s="523"/>
      <c r="I28" s="524"/>
      <c r="J28" s="542"/>
      <c r="K28" s="498"/>
      <c r="L28" s="498"/>
      <c r="M28" s="498"/>
      <c r="N28" s="498"/>
      <c r="O28" s="498"/>
      <c r="P28" s="498"/>
      <c r="Q28" s="498"/>
      <c r="R28" s="498"/>
      <c r="S28" s="498"/>
      <c r="T28" s="498"/>
      <c r="U28" s="498"/>
      <c r="V28" s="498"/>
      <c r="W28" s="498"/>
      <c r="X28" s="498"/>
      <c r="Y28" s="498"/>
      <c r="Z28" s="498"/>
      <c r="AA28" s="499"/>
      <c r="AB28" s="505"/>
      <c r="AC28" s="506"/>
      <c r="AD28" s="506"/>
      <c r="AE28" s="506"/>
      <c r="AF28" s="506"/>
      <c r="AG28" s="507"/>
      <c r="AH28" s="323"/>
      <c r="AI28" s="324"/>
      <c r="AJ28" s="324"/>
      <c r="AK28" s="325"/>
      <c r="AL28" s="458"/>
      <c r="AM28" s="459"/>
      <c r="AN28" s="459"/>
      <c r="AO28" s="460"/>
    </row>
    <row r="29" spans="2:41" ht="13.5" customHeight="1" x14ac:dyDescent="0.15">
      <c r="B29" s="531"/>
      <c r="C29" s="528"/>
      <c r="D29" s="441"/>
      <c r="E29" s="441"/>
      <c r="F29" s="441"/>
      <c r="G29" s="441"/>
      <c r="H29" s="441"/>
      <c r="I29" s="442"/>
      <c r="J29" s="543"/>
      <c r="K29" s="500"/>
      <c r="L29" s="500"/>
      <c r="M29" s="500"/>
      <c r="N29" s="500"/>
      <c r="O29" s="500"/>
      <c r="P29" s="500"/>
      <c r="Q29" s="500"/>
      <c r="R29" s="500"/>
      <c r="S29" s="500"/>
      <c r="T29" s="500"/>
      <c r="U29" s="500"/>
      <c r="V29" s="500"/>
      <c r="W29" s="500"/>
      <c r="X29" s="500"/>
      <c r="Y29" s="500"/>
      <c r="Z29" s="500"/>
      <c r="AA29" s="501"/>
      <c r="AB29" s="508"/>
      <c r="AC29" s="509"/>
      <c r="AD29" s="509"/>
      <c r="AE29" s="509"/>
      <c r="AF29" s="509"/>
      <c r="AG29" s="510"/>
      <c r="AH29" s="326"/>
      <c r="AI29" s="327"/>
      <c r="AJ29" s="327"/>
      <c r="AK29" s="328"/>
      <c r="AL29" s="461"/>
      <c r="AM29" s="462"/>
      <c r="AN29" s="462"/>
      <c r="AO29" s="463"/>
    </row>
    <row r="30" spans="2:41" ht="13.5" customHeight="1" x14ac:dyDescent="0.15">
      <c r="B30" s="529" t="s">
        <v>84</v>
      </c>
      <c r="C30" s="526" t="s">
        <v>102</v>
      </c>
      <c r="D30" s="439"/>
      <c r="E30" s="439"/>
      <c r="F30" s="439"/>
      <c r="G30" s="439"/>
      <c r="H30" s="439"/>
      <c r="I30" s="440"/>
      <c r="J30" s="541" t="s">
        <v>396</v>
      </c>
      <c r="K30" s="496"/>
      <c r="L30" s="496"/>
      <c r="M30" s="496"/>
      <c r="N30" s="496"/>
      <c r="O30" s="496"/>
      <c r="P30" s="496"/>
      <c r="Q30" s="496"/>
      <c r="R30" s="496"/>
      <c r="S30" s="496"/>
      <c r="T30" s="496"/>
      <c r="U30" s="496"/>
      <c r="V30" s="496"/>
      <c r="W30" s="496"/>
      <c r="X30" s="496"/>
      <c r="Y30" s="496"/>
      <c r="Z30" s="496"/>
      <c r="AA30" s="497"/>
      <c r="AB30" s="502"/>
      <c r="AC30" s="503"/>
      <c r="AD30" s="503"/>
      <c r="AE30" s="503"/>
      <c r="AF30" s="503"/>
      <c r="AG30" s="504"/>
      <c r="AH30" s="320" t="s">
        <v>537</v>
      </c>
      <c r="AI30" s="321"/>
      <c r="AJ30" s="321"/>
      <c r="AK30" s="322"/>
      <c r="AL30" s="455" t="str">
        <f>IF(AB30="","",AB30*1)</f>
        <v/>
      </c>
      <c r="AM30" s="456"/>
      <c r="AN30" s="456"/>
      <c r="AO30" s="457"/>
    </row>
    <row r="31" spans="2:41" ht="13.5" customHeight="1" x14ac:dyDescent="0.15">
      <c r="B31" s="530"/>
      <c r="C31" s="527"/>
      <c r="D31" s="523"/>
      <c r="E31" s="523"/>
      <c r="F31" s="523"/>
      <c r="G31" s="523"/>
      <c r="H31" s="523"/>
      <c r="I31" s="524"/>
      <c r="J31" s="542"/>
      <c r="K31" s="498"/>
      <c r="L31" s="498"/>
      <c r="M31" s="498"/>
      <c r="N31" s="498"/>
      <c r="O31" s="498"/>
      <c r="P31" s="498"/>
      <c r="Q31" s="498"/>
      <c r="R31" s="498"/>
      <c r="S31" s="498"/>
      <c r="T31" s="498"/>
      <c r="U31" s="498"/>
      <c r="V31" s="498"/>
      <c r="W31" s="498"/>
      <c r="X31" s="498"/>
      <c r="Y31" s="498"/>
      <c r="Z31" s="498"/>
      <c r="AA31" s="499"/>
      <c r="AB31" s="505"/>
      <c r="AC31" s="506"/>
      <c r="AD31" s="506"/>
      <c r="AE31" s="506"/>
      <c r="AF31" s="506"/>
      <c r="AG31" s="507"/>
      <c r="AH31" s="323"/>
      <c r="AI31" s="324"/>
      <c r="AJ31" s="324"/>
      <c r="AK31" s="325"/>
      <c r="AL31" s="458"/>
      <c r="AM31" s="459"/>
      <c r="AN31" s="459"/>
      <c r="AO31" s="460"/>
    </row>
    <row r="32" spans="2:41" ht="13.5" customHeight="1" x14ac:dyDescent="0.15">
      <c r="B32" s="531"/>
      <c r="C32" s="528"/>
      <c r="D32" s="441"/>
      <c r="E32" s="441"/>
      <c r="F32" s="441"/>
      <c r="G32" s="441"/>
      <c r="H32" s="441"/>
      <c r="I32" s="442"/>
      <c r="J32" s="543"/>
      <c r="K32" s="500"/>
      <c r="L32" s="500"/>
      <c r="M32" s="500"/>
      <c r="N32" s="500"/>
      <c r="O32" s="500"/>
      <c r="P32" s="500"/>
      <c r="Q32" s="500"/>
      <c r="R32" s="500"/>
      <c r="S32" s="500"/>
      <c r="T32" s="500"/>
      <c r="U32" s="500"/>
      <c r="V32" s="500"/>
      <c r="W32" s="500"/>
      <c r="X32" s="500"/>
      <c r="Y32" s="500"/>
      <c r="Z32" s="500"/>
      <c r="AA32" s="501"/>
      <c r="AB32" s="508"/>
      <c r="AC32" s="509"/>
      <c r="AD32" s="509"/>
      <c r="AE32" s="509"/>
      <c r="AF32" s="509"/>
      <c r="AG32" s="510"/>
      <c r="AH32" s="326"/>
      <c r="AI32" s="327"/>
      <c r="AJ32" s="327"/>
      <c r="AK32" s="328"/>
      <c r="AL32" s="461"/>
      <c r="AM32" s="462"/>
      <c r="AN32" s="462"/>
      <c r="AO32" s="463"/>
    </row>
    <row r="33" spans="2:41" ht="13.5" customHeight="1" x14ac:dyDescent="0.15">
      <c r="B33" s="529" t="s">
        <v>386</v>
      </c>
      <c r="C33" s="526" t="s">
        <v>410</v>
      </c>
      <c r="D33" s="439"/>
      <c r="E33" s="439"/>
      <c r="F33" s="439"/>
      <c r="G33" s="439"/>
      <c r="H33" s="439"/>
      <c r="I33" s="440"/>
      <c r="J33" s="526" t="s">
        <v>409</v>
      </c>
      <c r="K33" s="439"/>
      <c r="L33" s="439"/>
      <c r="M33" s="439"/>
      <c r="N33" s="439"/>
      <c r="O33" s="439"/>
      <c r="P33" s="439"/>
      <c r="Q33" s="439"/>
      <c r="R33" s="439"/>
      <c r="S33" s="439"/>
      <c r="T33" s="439"/>
      <c r="U33" s="439"/>
      <c r="V33" s="439"/>
      <c r="W33" s="439"/>
      <c r="X33" s="439"/>
      <c r="Y33" s="439"/>
      <c r="Z33" s="439"/>
      <c r="AA33" s="440"/>
      <c r="AB33" s="502"/>
      <c r="AC33" s="503"/>
      <c r="AD33" s="503"/>
      <c r="AE33" s="503"/>
      <c r="AF33" s="503"/>
      <c r="AG33" s="504"/>
      <c r="AH33" s="320" t="s">
        <v>537</v>
      </c>
      <c r="AI33" s="321"/>
      <c r="AJ33" s="321"/>
      <c r="AK33" s="322"/>
      <c r="AL33" s="455" t="str">
        <f>IF(AB33="","",AB33*1)</f>
        <v/>
      </c>
      <c r="AM33" s="456"/>
      <c r="AN33" s="456"/>
      <c r="AO33" s="457"/>
    </row>
    <row r="34" spans="2:41" ht="13.5" customHeight="1" x14ac:dyDescent="0.15">
      <c r="B34" s="530"/>
      <c r="C34" s="527"/>
      <c r="D34" s="523"/>
      <c r="E34" s="523"/>
      <c r="F34" s="523"/>
      <c r="G34" s="523"/>
      <c r="H34" s="523"/>
      <c r="I34" s="524"/>
      <c r="J34" s="527"/>
      <c r="K34" s="523"/>
      <c r="L34" s="523"/>
      <c r="M34" s="523"/>
      <c r="N34" s="523"/>
      <c r="O34" s="523"/>
      <c r="P34" s="523"/>
      <c r="Q34" s="523"/>
      <c r="R34" s="523"/>
      <c r="S34" s="523"/>
      <c r="T34" s="523"/>
      <c r="U34" s="523"/>
      <c r="V34" s="523"/>
      <c r="W34" s="523"/>
      <c r="X34" s="523"/>
      <c r="Y34" s="523"/>
      <c r="Z34" s="523"/>
      <c r="AA34" s="524"/>
      <c r="AB34" s="505"/>
      <c r="AC34" s="506"/>
      <c r="AD34" s="506"/>
      <c r="AE34" s="506"/>
      <c r="AF34" s="506"/>
      <c r="AG34" s="507"/>
      <c r="AH34" s="323"/>
      <c r="AI34" s="324"/>
      <c r="AJ34" s="324"/>
      <c r="AK34" s="325"/>
      <c r="AL34" s="458"/>
      <c r="AM34" s="459"/>
      <c r="AN34" s="459"/>
      <c r="AO34" s="460"/>
    </row>
    <row r="35" spans="2:41" ht="13.5" customHeight="1" x14ac:dyDescent="0.15">
      <c r="B35" s="531"/>
      <c r="C35" s="528"/>
      <c r="D35" s="441"/>
      <c r="E35" s="441"/>
      <c r="F35" s="441"/>
      <c r="G35" s="441"/>
      <c r="H35" s="441"/>
      <c r="I35" s="442"/>
      <c r="J35" s="528"/>
      <c r="K35" s="441"/>
      <c r="L35" s="441"/>
      <c r="M35" s="441"/>
      <c r="N35" s="441"/>
      <c r="O35" s="441"/>
      <c r="P35" s="441"/>
      <c r="Q35" s="441"/>
      <c r="R35" s="441"/>
      <c r="S35" s="441"/>
      <c r="T35" s="441"/>
      <c r="U35" s="441"/>
      <c r="V35" s="441"/>
      <c r="W35" s="441"/>
      <c r="X35" s="441"/>
      <c r="Y35" s="441"/>
      <c r="Z35" s="441"/>
      <c r="AA35" s="442"/>
      <c r="AB35" s="508"/>
      <c r="AC35" s="509"/>
      <c r="AD35" s="509"/>
      <c r="AE35" s="509"/>
      <c r="AF35" s="509"/>
      <c r="AG35" s="510"/>
      <c r="AH35" s="326"/>
      <c r="AI35" s="327"/>
      <c r="AJ35" s="327"/>
      <c r="AK35" s="328"/>
      <c r="AL35" s="461"/>
      <c r="AM35" s="462"/>
      <c r="AN35" s="462"/>
      <c r="AO35" s="463"/>
    </row>
    <row r="36" spans="2:41" ht="13.5" customHeight="1" x14ac:dyDescent="0.15">
      <c r="B36" s="529" t="s">
        <v>383</v>
      </c>
      <c r="C36" s="526" t="s">
        <v>43</v>
      </c>
      <c r="D36" s="439"/>
      <c r="E36" s="439"/>
      <c r="F36" s="439"/>
      <c r="G36" s="439"/>
      <c r="H36" s="439"/>
      <c r="I36" s="440"/>
      <c r="J36" s="526" t="s">
        <v>387</v>
      </c>
      <c r="K36" s="439"/>
      <c r="L36" s="439"/>
      <c r="M36" s="439"/>
      <c r="N36" s="439"/>
      <c r="O36" s="439"/>
      <c r="P36" s="439"/>
      <c r="Q36" s="439"/>
      <c r="R36" s="439"/>
      <c r="S36" s="439"/>
      <c r="T36" s="439"/>
      <c r="U36" s="439"/>
      <c r="V36" s="439"/>
      <c r="W36" s="439"/>
      <c r="X36" s="439"/>
      <c r="Y36" s="439"/>
      <c r="Z36" s="439"/>
      <c r="AA36" s="440"/>
      <c r="AB36" s="502"/>
      <c r="AC36" s="503"/>
      <c r="AD36" s="503"/>
      <c r="AE36" s="503"/>
      <c r="AF36" s="503"/>
      <c r="AG36" s="504"/>
      <c r="AH36" s="532" t="s">
        <v>539</v>
      </c>
      <c r="AI36" s="533"/>
      <c r="AJ36" s="533"/>
      <c r="AK36" s="534"/>
      <c r="AL36" s="455" t="str">
        <f>IF(AB36="","",AB36*2)</f>
        <v/>
      </c>
      <c r="AM36" s="456"/>
      <c r="AN36" s="456"/>
      <c r="AO36" s="457"/>
    </row>
    <row r="37" spans="2:41" ht="13.5" customHeight="1" x14ac:dyDescent="0.15">
      <c r="B37" s="530"/>
      <c r="C37" s="527"/>
      <c r="D37" s="523"/>
      <c r="E37" s="523"/>
      <c r="F37" s="523"/>
      <c r="G37" s="523"/>
      <c r="H37" s="523"/>
      <c r="I37" s="524"/>
      <c r="J37" s="527"/>
      <c r="K37" s="523"/>
      <c r="L37" s="523"/>
      <c r="M37" s="523"/>
      <c r="N37" s="523"/>
      <c r="O37" s="523"/>
      <c r="P37" s="523"/>
      <c r="Q37" s="523"/>
      <c r="R37" s="523"/>
      <c r="S37" s="523"/>
      <c r="T37" s="523"/>
      <c r="U37" s="523"/>
      <c r="V37" s="523"/>
      <c r="W37" s="523"/>
      <c r="X37" s="523"/>
      <c r="Y37" s="523"/>
      <c r="Z37" s="523"/>
      <c r="AA37" s="524"/>
      <c r="AB37" s="505"/>
      <c r="AC37" s="506"/>
      <c r="AD37" s="506"/>
      <c r="AE37" s="506"/>
      <c r="AF37" s="506"/>
      <c r="AG37" s="507"/>
      <c r="AH37" s="535"/>
      <c r="AI37" s="536"/>
      <c r="AJ37" s="536"/>
      <c r="AK37" s="537"/>
      <c r="AL37" s="458"/>
      <c r="AM37" s="459"/>
      <c r="AN37" s="459"/>
      <c r="AO37" s="460"/>
    </row>
    <row r="38" spans="2:41" ht="13.5" customHeight="1" x14ac:dyDescent="0.15">
      <c r="B38" s="531"/>
      <c r="C38" s="528"/>
      <c r="D38" s="441"/>
      <c r="E38" s="441"/>
      <c r="F38" s="441"/>
      <c r="G38" s="441"/>
      <c r="H38" s="441"/>
      <c r="I38" s="442"/>
      <c r="J38" s="528"/>
      <c r="K38" s="441"/>
      <c r="L38" s="441"/>
      <c r="M38" s="441"/>
      <c r="N38" s="441"/>
      <c r="O38" s="441"/>
      <c r="P38" s="441"/>
      <c r="Q38" s="441"/>
      <c r="R38" s="441"/>
      <c r="S38" s="441"/>
      <c r="T38" s="441"/>
      <c r="U38" s="441"/>
      <c r="V38" s="441"/>
      <c r="W38" s="441"/>
      <c r="X38" s="441"/>
      <c r="Y38" s="441"/>
      <c r="Z38" s="441"/>
      <c r="AA38" s="442"/>
      <c r="AB38" s="508"/>
      <c r="AC38" s="509"/>
      <c r="AD38" s="509"/>
      <c r="AE38" s="509"/>
      <c r="AF38" s="509"/>
      <c r="AG38" s="510"/>
      <c r="AH38" s="538"/>
      <c r="AI38" s="539"/>
      <c r="AJ38" s="539"/>
      <c r="AK38" s="540"/>
      <c r="AL38" s="461"/>
      <c r="AM38" s="462"/>
      <c r="AN38" s="462"/>
      <c r="AO38" s="463"/>
    </row>
    <row r="39" spans="2:41" ht="13.5" customHeight="1" x14ac:dyDescent="0.15">
      <c r="B39" s="318" t="s">
        <v>384</v>
      </c>
      <c r="C39" s="526" t="s">
        <v>123</v>
      </c>
      <c r="D39" s="439"/>
      <c r="E39" s="439"/>
      <c r="F39" s="439"/>
      <c r="G39" s="439"/>
      <c r="H39" s="439"/>
      <c r="I39" s="440"/>
      <c r="J39" s="526" t="s">
        <v>457</v>
      </c>
      <c r="K39" s="439"/>
      <c r="L39" s="439"/>
      <c r="M39" s="439"/>
      <c r="N39" s="439"/>
      <c r="O39" s="439"/>
      <c r="P39" s="439"/>
      <c r="Q39" s="439"/>
      <c r="R39" s="439"/>
      <c r="S39" s="439"/>
      <c r="T39" s="439"/>
      <c r="U39" s="439"/>
      <c r="V39" s="439"/>
      <c r="W39" s="439"/>
      <c r="X39" s="439"/>
      <c r="Y39" s="439"/>
      <c r="Z39" s="439"/>
      <c r="AA39" s="440"/>
      <c r="AB39" s="502"/>
      <c r="AC39" s="503"/>
      <c r="AD39" s="503"/>
      <c r="AE39" s="503"/>
      <c r="AF39" s="503"/>
      <c r="AG39" s="504"/>
      <c r="AH39" s="320" t="s">
        <v>537</v>
      </c>
      <c r="AI39" s="321"/>
      <c r="AJ39" s="321"/>
      <c r="AK39" s="322"/>
      <c r="AL39" s="455" t="str">
        <f>IF(AB39="","",AB39*1)</f>
        <v/>
      </c>
      <c r="AM39" s="456"/>
      <c r="AN39" s="456"/>
      <c r="AO39" s="457"/>
    </row>
    <row r="40" spans="2:41" ht="13.5" customHeight="1" x14ac:dyDescent="0.15">
      <c r="B40" s="525"/>
      <c r="C40" s="527"/>
      <c r="D40" s="523"/>
      <c r="E40" s="523"/>
      <c r="F40" s="523"/>
      <c r="G40" s="523"/>
      <c r="H40" s="523"/>
      <c r="I40" s="524"/>
      <c r="J40" s="527"/>
      <c r="K40" s="523"/>
      <c r="L40" s="523"/>
      <c r="M40" s="523"/>
      <c r="N40" s="523"/>
      <c r="O40" s="523"/>
      <c r="P40" s="523"/>
      <c r="Q40" s="523"/>
      <c r="R40" s="523"/>
      <c r="S40" s="523"/>
      <c r="T40" s="523"/>
      <c r="U40" s="523"/>
      <c r="V40" s="523"/>
      <c r="W40" s="523"/>
      <c r="X40" s="523"/>
      <c r="Y40" s="523"/>
      <c r="Z40" s="523"/>
      <c r="AA40" s="524"/>
      <c r="AB40" s="505"/>
      <c r="AC40" s="506"/>
      <c r="AD40" s="506"/>
      <c r="AE40" s="506"/>
      <c r="AF40" s="506"/>
      <c r="AG40" s="507"/>
      <c r="AH40" s="323"/>
      <c r="AI40" s="324"/>
      <c r="AJ40" s="324"/>
      <c r="AK40" s="325"/>
      <c r="AL40" s="458"/>
      <c r="AM40" s="459"/>
      <c r="AN40" s="459"/>
      <c r="AO40" s="460"/>
    </row>
    <row r="41" spans="2:41" ht="13.5" customHeight="1" x14ac:dyDescent="0.15">
      <c r="B41" s="525"/>
      <c r="C41" s="527"/>
      <c r="D41" s="523"/>
      <c r="E41" s="523"/>
      <c r="F41" s="523"/>
      <c r="G41" s="523"/>
      <c r="H41" s="523"/>
      <c r="I41" s="524"/>
      <c r="J41" s="527"/>
      <c r="K41" s="523"/>
      <c r="L41" s="441"/>
      <c r="M41" s="441"/>
      <c r="N41" s="441"/>
      <c r="O41" s="441"/>
      <c r="P41" s="441"/>
      <c r="Q41" s="441"/>
      <c r="R41" s="441"/>
      <c r="S41" s="441"/>
      <c r="T41" s="441"/>
      <c r="U41" s="441"/>
      <c r="V41" s="441"/>
      <c r="W41" s="441"/>
      <c r="X41" s="441"/>
      <c r="Y41" s="441"/>
      <c r="Z41" s="441"/>
      <c r="AA41" s="442"/>
      <c r="AB41" s="508"/>
      <c r="AC41" s="509"/>
      <c r="AD41" s="509"/>
      <c r="AE41" s="509"/>
      <c r="AF41" s="509"/>
      <c r="AG41" s="510"/>
      <c r="AH41" s="326"/>
      <c r="AI41" s="327"/>
      <c r="AJ41" s="327"/>
      <c r="AK41" s="328"/>
      <c r="AL41" s="461"/>
      <c r="AM41" s="462"/>
      <c r="AN41" s="462"/>
      <c r="AO41" s="463"/>
    </row>
    <row r="42" spans="2:41" ht="13.5" customHeight="1" x14ac:dyDescent="0.15">
      <c r="B42" s="525"/>
      <c r="C42" s="527"/>
      <c r="D42" s="523"/>
      <c r="E42" s="523"/>
      <c r="F42" s="523"/>
      <c r="G42" s="523"/>
      <c r="H42" s="523"/>
      <c r="I42" s="524"/>
      <c r="J42" s="223" t="s">
        <v>583</v>
      </c>
      <c r="K42" s="203"/>
      <c r="L42" s="210"/>
      <c r="M42" s="210"/>
      <c r="N42" s="210"/>
      <c r="O42" s="210"/>
      <c r="P42" s="210"/>
      <c r="Q42" s="210"/>
      <c r="R42" s="210"/>
      <c r="S42" s="210"/>
      <c r="T42" s="210"/>
      <c r="U42" s="210"/>
      <c r="V42" s="210"/>
      <c r="W42" s="210"/>
      <c r="X42" s="210"/>
      <c r="Y42" s="210"/>
      <c r="Z42" s="210"/>
      <c r="AA42" s="210"/>
      <c r="AB42" s="211"/>
      <c r="AC42" s="212"/>
      <c r="AD42" s="212"/>
      <c r="AE42" s="212"/>
      <c r="AF42" s="212"/>
      <c r="AG42" s="213"/>
      <c r="AH42" s="196"/>
      <c r="AI42" s="197"/>
      <c r="AJ42" s="197"/>
      <c r="AK42" s="198"/>
      <c r="AL42" s="206"/>
      <c r="AM42" s="207"/>
      <c r="AN42" s="207"/>
      <c r="AO42" s="208"/>
    </row>
    <row r="43" spans="2:41" ht="13.5" customHeight="1" x14ac:dyDescent="0.15">
      <c r="B43" s="525"/>
      <c r="C43" s="527"/>
      <c r="D43" s="523"/>
      <c r="E43" s="523"/>
      <c r="F43" s="523"/>
      <c r="G43" s="523"/>
      <c r="H43" s="523"/>
      <c r="I43" s="524"/>
      <c r="J43" s="186"/>
      <c r="K43" s="523" t="s">
        <v>631</v>
      </c>
      <c r="L43" s="439"/>
      <c r="M43" s="439"/>
      <c r="N43" s="439"/>
      <c r="O43" s="439"/>
      <c r="P43" s="439"/>
      <c r="Q43" s="439"/>
      <c r="R43" s="439"/>
      <c r="S43" s="439"/>
      <c r="T43" s="439"/>
      <c r="U43" s="439"/>
      <c r="V43" s="439"/>
      <c r="W43" s="439"/>
      <c r="X43" s="439"/>
      <c r="Y43" s="439"/>
      <c r="Z43" s="439"/>
      <c r="AA43" s="440"/>
      <c r="AB43" s="502"/>
      <c r="AC43" s="503"/>
      <c r="AD43" s="503"/>
      <c r="AE43" s="503"/>
      <c r="AF43" s="503"/>
      <c r="AG43" s="504"/>
      <c r="AH43" s="320" t="s">
        <v>513</v>
      </c>
      <c r="AI43" s="321"/>
      <c r="AJ43" s="321"/>
      <c r="AK43" s="322"/>
      <c r="AL43" s="455" t="str">
        <f>IF(AB43="","",AB43*1)</f>
        <v/>
      </c>
      <c r="AM43" s="456"/>
      <c r="AN43" s="456"/>
      <c r="AO43" s="457"/>
    </row>
    <row r="44" spans="2:41" ht="13.5" customHeight="1" x14ac:dyDescent="0.15">
      <c r="B44" s="525"/>
      <c r="C44" s="527"/>
      <c r="D44" s="523"/>
      <c r="E44" s="523"/>
      <c r="F44" s="523"/>
      <c r="G44" s="523"/>
      <c r="H44" s="523"/>
      <c r="I44" s="524"/>
      <c r="J44" s="186"/>
      <c r="K44" s="523"/>
      <c r="L44" s="523"/>
      <c r="M44" s="523"/>
      <c r="N44" s="523"/>
      <c r="O44" s="523"/>
      <c r="P44" s="523"/>
      <c r="Q44" s="523"/>
      <c r="R44" s="523"/>
      <c r="S44" s="523"/>
      <c r="T44" s="523"/>
      <c r="U44" s="523"/>
      <c r="V44" s="523"/>
      <c r="W44" s="523"/>
      <c r="X44" s="523"/>
      <c r="Y44" s="523"/>
      <c r="Z44" s="523"/>
      <c r="AA44" s="524"/>
      <c r="AB44" s="505"/>
      <c r="AC44" s="506"/>
      <c r="AD44" s="506"/>
      <c r="AE44" s="506"/>
      <c r="AF44" s="506"/>
      <c r="AG44" s="507"/>
      <c r="AH44" s="323"/>
      <c r="AI44" s="324"/>
      <c r="AJ44" s="324"/>
      <c r="AK44" s="325"/>
      <c r="AL44" s="458"/>
      <c r="AM44" s="459"/>
      <c r="AN44" s="459"/>
      <c r="AO44" s="460"/>
    </row>
    <row r="45" spans="2:41" ht="13.5" customHeight="1" x14ac:dyDescent="0.15">
      <c r="B45" s="525"/>
      <c r="C45" s="527"/>
      <c r="D45" s="523"/>
      <c r="E45" s="523"/>
      <c r="F45" s="523"/>
      <c r="G45" s="523"/>
      <c r="H45" s="523"/>
      <c r="I45" s="524"/>
      <c r="J45" s="186"/>
      <c r="K45" s="441"/>
      <c r="L45" s="441"/>
      <c r="M45" s="441"/>
      <c r="N45" s="441"/>
      <c r="O45" s="441"/>
      <c r="P45" s="441"/>
      <c r="Q45" s="441"/>
      <c r="R45" s="441"/>
      <c r="S45" s="441"/>
      <c r="T45" s="441"/>
      <c r="U45" s="441"/>
      <c r="V45" s="441"/>
      <c r="W45" s="441"/>
      <c r="X45" s="441"/>
      <c r="Y45" s="441"/>
      <c r="Z45" s="441"/>
      <c r="AA45" s="442"/>
      <c r="AB45" s="508"/>
      <c r="AC45" s="509"/>
      <c r="AD45" s="509"/>
      <c r="AE45" s="509"/>
      <c r="AF45" s="509"/>
      <c r="AG45" s="510"/>
      <c r="AH45" s="326"/>
      <c r="AI45" s="327"/>
      <c r="AJ45" s="327"/>
      <c r="AK45" s="328"/>
      <c r="AL45" s="461"/>
      <c r="AM45" s="462"/>
      <c r="AN45" s="462"/>
      <c r="AO45" s="463"/>
    </row>
    <row r="46" spans="2:41" ht="13.5" customHeight="1" x14ac:dyDescent="0.15">
      <c r="B46" s="525"/>
      <c r="C46" s="527"/>
      <c r="D46" s="523"/>
      <c r="E46" s="523"/>
      <c r="F46" s="523"/>
      <c r="G46" s="523"/>
      <c r="H46" s="523"/>
      <c r="I46" s="524"/>
      <c r="J46" s="186"/>
      <c r="K46" s="439" t="s">
        <v>636</v>
      </c>
      <c r="L46" s="439"/>
      <c r="M46" s="439"/>
      <c r="N46" s="439"/>
      <c r="O46" s="439"/>
      <c r="P46" s="439"/>
      <c r="Q46" s="439"/>
      <c r="R46" s="439"/>
      <c r="S46" s="439"/>
      <c r="T46" s="439"/>
      <c r="U46" s="439"/>
      <c r="V46" s="439"/>
      <c r="W46" s="439"/>
      <c r="X46" s="439"/>
      <c r="Y46" s="439"/>
      <c r="Z46" s="439"/>
      <c r="AA46" s="440"/>
      <c r="AB46" s="502"/>
      <c r="AC46" s="503"/>
      <c r="AD46" s="503"/>
      <c r="AE46" s="503"/>
      <c r="AF46" s="503"/>
      <c r="AG46" s="504"/>
      <c r="AH46" s="320" t="s">
        <v>539</v>
      </c>
      <c r="AI46" s="321"/>
      <c r="AJ46" s="321"/>
      <c r="AK46" s="322"/>
      <c r="AL46" s="455" t="str">
        <f>IF(AB46="","",AB46*2)</f>
        <v/>
      </c>
      <c r="AM46" s="456"/>
      <c r="AN46" s="456"/>
      <c r="AO46" s="457"/>
    </row>
    <row r="47" spans="2:41" ht="13.5" customHeight="1" x14ac:dyDescent="0.15">
      <c r="B47" s="525"/>
      <c r="C47" s="527"/>
      <c r="D47" s="523"/>
      <c r="E47" s="523"/>
      <c r="F47" s="523"/>
      <c r="G47" s="523"/>
      <c r="H47" s="523"/>
      <c r="I47" s="524"/>
      <c r="J47" s="186"/>
      <c r="K47" s="523"/>
      <c r="L47" s="523"/>
      <c r="M47" s="523"/>
      <c r="N47" s="523"/>
      <c r="O47" s="523"/>
      <c r="P47" s="523"/>
      <c r="Q47" s="523"/>
      <c r="R47" s="523"/>
      <c r="S47" s="523"/>
      <c r="T47" s="523"/>
      <c r="U47" s="523"/>
      <c r="V47" s="523"/>
      <c r="W47" s="523"/>
      <c r="X47" s="523"/>
      <c r="Y47" s="523"/>
      <c r="Z47" s="523"/>
      <c r="AA47" s="524"/>
      <c r="AB47" s="505"/>
      <c r="AC47" s="506"/>
      <c r="AD47" s="506"/>
      <c r="AE47" s="506"/>
      <c r="AF47" s="506"/>
      <c r="AG47" s="507"/>
      <c r="AH47" s="323"/>
      <c r="AI47" s="324"/>
      <c r="AJ47" s="324"/>
      <c r="AK47" s="325"/>
      <c r="AL47" s="458"/>
      <c r="AM47" s="459"/>
      <c r="AN47" s="459"/>
      <c r="AO47" s="460"/>
    </row>
    <row r="48" spans="2:41" ht="13.5" customHeight="1" x14ac:dyDescent="0.15">
      <c r="B48" s="319"/>
      <c r="C48" s="528"/>
      <c r="D48" s="441"/>
      <c r="E48" s="441"/>
      <c r="F48" s="441"/>
      <c r="G48" s="441"/>
      <c r="H48" s="441"/>
      <c r="I48" s="442"/>
      <c r="J48" s="255"/>
      <c r="K48" s="441"/>
      <c r="L48" s="441"/>
      <c r="M48" s="441"/>
      <c r="N48" s="441"/>
      <c r="O48" s="441"/>
      <c r="P48" s="441"/>
      <c r="Q48" s="441"/>
      <c r="R48" s="441"/>
      <c r="S48" s="441"/>
      <c r="T48" s="441"/>
      <c r="U48" s="441"/>
      <c r="V48" s="441"/>
      <c r="W48" s="441"/>
      <c r="X48" s="441"/>
      <c r="Y48" s="441"/>
      <c r="Z48" s="441"/>
      <c r="AA48" s="442"/>
      <c r="AB48" s="508"/>
      <c r="AC48" s="509"/>
      <c r="AD48" s="509"/>
      <c r="AE48" s="509"/>
      <c r="AF48" s="509"/>
      <c r="AG48" s="510"/>
      <c r="AH48" s="326"/>
      <c r="AI48" s="327"/>
      <c r="AJ48" s="327"/>
      <c r="AK48" s="328"/>
      <c r="AL48" s="461"/>
      <c r="AM48" s="462"/>
      <c r="AN48" s="462"/>
      <c r="AO48" s="463"/>
    </row>
    <row r="49" spans="2:41" ht="13.5" customHeight="1" x14ac:dyDescent="0.15">
      <c r="B49" s="318" t="s">
        <v>385</v>
      </c>
      <c r="C49" s="526" t="s">
        <v>122</v>
      </c>
      <c r="D49" s="439"/>
      <c r="E49" s="439"/>
      <c r="F49" s="439"/>
      <c r="G49" s="439"/>
      <c r="H49" s="439"/>
      <c r="I49" s="440"/>
      <c r="J49" s="526" t="s">
        <v>540</v>
      </c>
      <c r="K49" s="439"/>
      <c r="L49" s="439"/>
      <c r="M49" s="439"/>
      <c r="N49" s="439"/>
      <c r="O49" s="439"/>
      <c r="P49" s="439"/>
      <c r="Q49" s="439"/>
      <c r="R49" s="439"/>
      <c r="S49" s="439"/>
      <c r="T49" s="439"/>
      <c r="U49" s="439"/>
      <c r="V49" s="439"/>
      <c r="W49" s="439"/>
      <c r="X49" s="439"/>
      <c r="Y49" s="439"/>
      <c r="Z49" s="439"/>
      <c r="AA49" s="440"/>
      <c r="AB49" s="502"/>
      <c r="AC49" s="503"/>
      <c r="AD49" s="503"/>
      <c r="AE49" s="503"/>
      <c r="AF49" s="503"/>
      <c r="AG49" s="504"/>
      <c r="AH49" s="320" t="s">
        <v>539</v>
      </c>
      <c r="AI49" s="321"/>
      <c r="AJ49" s="321"/>
      <c r="AK49" s="322"/>
      <c r="AL49" s="455" t="str">
        <f>IF(AB49="","",AB49*2)</f>
        <v/>
      </c>
      <c r="AM49" s="456"/>
      <c r="AN49" s="456"/>
      <c r="AO49" s="457"/>
    </row>
    <row r="50" spans="2:41" ht="13.5" customHeight="1" x14ac:dyDescent="0.15">
      <c r="B50" s="525"/>
      <c r="C50" s="527"/>
      <c r="D50" s="523"/>
      <c r="E50" s="523"/>
      <c r="F50" s="523"/>
      <c r="G50" s="523"/>
      <c r="H50" s="523"/>
      <c r="I50" s="524"/>
      <c r="J50" s="527"/>
      <c r="K50" s="523"/>
      <c r="L50" s="523"/>
      <c r="M50" s="523"/>
      <c r="N50" s="523"/>
      <c r="O50" s="523"/>
      <c r="P50" s="523"/>
      <c r="Q50" s="523"/>
      <c r="R50" s="523"/>
      <c r="S50" s="523"/>
      <c r="T50" s="523"/>
      <c r="U50" s="523"/>
      <c r="V50" s="523"/>
      <c r="W50" s="523"/>
      <c r="X50" s="523"/>
      <c r="Y50" s="523"/>
      <c r="Z50" s="523"/>
      <c r="AA50" s="524"/>
      <c r="AB50" s="505"/>
      <c r="AC50" s="506"/>
      <c r="AD50" s="506"/>
      <c r="AE50" s="506"/>
      <c r="AF50" s="506"/>
      <c r="AG50" s="507"/>
      <c r="AH50" s="323"/>
      <c r="AI50" s="324"/>
      <c r="AJ50" s="324"/>
      <c r="AK50" s="325"/>
      <c r="AL50" s="458"/>
      <c r="AM50" s="459"/>
      <c r="AN50" s="459"/>
      <c r="AO50" s="460"/>
    </row>
    <row r="51" spans="2:41" ht="13.5" customHeight="1" x14ac:dyDescent="0.15">
      <c r="B51" s="525"/>
      <c r="C51" s="527"/>
      <c r="D51" s="523"/>
      <c r="E51" s="523"/>
      <c r="F51" s="523"/>
      <c r="G51" s="523"/>
      <c r="H51" s="523"/>
      <c r="I51" s="524"/>
      <c r="J51" s="527"/>
      <c r="K51" s="441"/>
      <c r="L51" s="441"/>
      <c r="M51" s="441"/>
      <c r="N51" s="441"/>
      <c r="O51" s="441"/>
      <c r="P51" s="441"/>
      <c r="Q51" s="441"/>
      <c r="R51" s="441"/>
      <c r="S51" s="441"/>
      <c r="T51" s="441"/>
      <c r="U51" s="441"/>
      <c r="V51" s="441"/>
      <c r="W51" s="441"/>
      <c r="X51" s="441"/>
      <c r="Y51" s="441"/>
      <c r="Z51" s="441"/>
      <c r="AA51" s="442"/>
      <c r="AB51" s="508"/>
      <c r="AC51" s="509"/>
      <c r="AD51" s="509"/>
      <c r="AE51" s="509"/>
      <c r="AF51" s="509"/>
      <c r="AG51" s="510"/>
      <c r="AH51" s="326"/>
      <c r="AI51" s="327"/>
      <c r="AJ51" s="327"/>
      <c r="AK51" s="328"/>
      <c r="AL51" s="461"/>
      <c r="AM51" s="462"/>
      <c r="AN51" s="462"/>
      <c r="AO51" s="463"/>
    </row>
    <row r="52" spans="2:41" ht="13.5" customHeight="1" x14ac:dyDescent="0.15">
      <c r="B52" s="525"/>
      <c r="C52" s="527"/>
      <c r="D52" s="523"/>
      <c r="E52" s="523"/>
      <c r="F52" s="523"/>
      <c r="G52" s="523"/>
      <c r="H52" s="523"/>
      <c r="I52" s="524"/>
      <c r="J52" s="494"/>
      <c r="K52" s="496" t="s">
        <v>397</v>
      </c>
      <c r="L52" s="496"/>
      <c r="M52" s="496"/>
      <c r="N52" s="496"/>
      <c r="O52" s="496"/>
      <c r="P52" s="496"/>
      <c r="Q52" s="496"/>
      <c r="R52" s="496"/>
      <c r="S52" s="496"/>
      <c r="T52" s="496"/>
      <c r="U52" s="496"/>
      <c r="V52" s="496"/>
      <c r="W52" s="496"/>
      <c r="X52" s="496"/>
      <c r="Y52" s="496"/>
      <c r="Z52" s="496"/>
      <c r="AA52" s="497"/>
      <c r="AB52" s="502"/>
      <c r="AC52" s="503"/>
      <c r="AD52" s="503"/>
      <c r="AE52" s="503"/>
      <c r="AF52" s="503"/>
      <c r="AG52" s="504"/>
      <c r="AH52" s="320" t="s">
        <v>538</v>
      </c>
      <c r="AI52" s="321"/>
      <c r="AJ52" s="321"/>
      <c r="AK52" s="322"/>
      <c r="AL52" s="455" t="str">
        <f>IF(AB52="","",AB52*3)</f>
        <v/>
      </c>
      <c r="AM52" s="456"/>
      <c r="AN52" s="456"/>
      <c r="AO52" s="457"/>
    </row>
    <row r="53" spans="2:41" ht="13.5" customHeight="1" x14ac:dyDescent="0.15">
      <c r="B53" s="525"/>
      <c r="C53" s="527"/>
      <c r="D53" s="523"/>
      <c r="E53" s="523"/>
      <c r="F53" s="523"/>
      <c r="G53" s="523"/>
      <c r="H53" s="523"/>
      <c r="I53" s="524"/>
      <c r="J53" s="494"/>
      <c r="K53" s="498"/>
      <c r="L53" s="498"/>
      <c r="M53" s="498"/>
      <c r="N53" s="498"/>
      <c r="O53" s="498"/>
      <c r="P53" s="498"/>
      <c r="Q53" s="498"/>
      <c r="R53" s="498"/>
      <c r="S53" s="498"/>
      <c r="T53" s="498"/>
      <c r="U53" s="498"/>
      <c r="V53" s="498"/>
      <c r="W53" s="498"/>
      <c r="X53" s="498"/>
      <c r="Y53" s="498"/>
      <c r="Z53" s="498"/>
      <c r="AA53" s="499"/>
      <c r="AB53" s="505"/>
      <c r="AC53" s="506"/>
      <c r="AD53" s="506"/>
      <c r="AE53" s="506"/>
      <c r="AF53" s="506"/>
      <c r="AG53" s="507"/>
      <c r="AH53" s="323"/>
      <c r="AI53" s="324"/>
      <c r="AJ53" s="324"/>
      <c r="AK53" s="325"/>
      <c r="AL53" s="458"/>
      <c r="AM53" s="459"/>
      <c r="AN53" s="459"/>
      <c r="AO53" s="460"/>
    </row>
    <row r="54" spans="2:41" ht="13.5" customHeight="1" x14ac:dyDescent="0.15">
      <c r="B54" s="319"/>
      <c r="C54" s="528"/>
      <c r="D54" s="441"/>
      <c r="E54" s="441"/>
      <c r="F54" s="441"/>
      <c r="G54" s="441"/>
      <c r="H54" s="441"/>
      <c r="I54" s="442"/>
      <c r="J54" s="495"/>
      <c r="K54" s="500"/>
      <c r="L54" s="500"/>
      <c r="M54" s="500"/>
      <c r="N54" s="500"/>
      <c r="O54" s="500"/>
      <c r="P54" s="500"/>
      <c r="Q54" s="500"/>
      <c r="R54" s="500"/>
      <c r="S54" s="500"/>
      <c r="T54" s="500"/>
      <c r="U54" s="500"/>
      <c r="V54" s="500"/>
      <c r="W54" s="500"/>
      <c r="X54" s="500"/>
      <c r="Y54" s="500"/>
      <c r="Z54" s="500"/>
      <c r="AA54" s="501"/>
      <c r="AB54" s="508"/>
      <c r="AC54" s="509"/>
      <c r="AD54" s="509"/>
      <c r="AE54" s="509"/>
      <c r="AF54" s="509"/>
      <c r="AG54" s="510"/>
      <c r="AH54" s="326"/>
      <c r="AI54" s="327"/>
      <c r="AJ54" s="327"/>
      <c r="AK54" s="328"/>
      <c r="AL54" s="461"/>
      <c r="AM54" s="462"/>
      <c r="AN54" s="462"/>
      <c r="AO54" s="463"/>
    </row>
    <row r="55" spans="2:41" ht="13.5" customHeight="1" x14ac:dyDescent="0.15">
      <c r="B55" s="529" t="s">
        <v>433</v>
      </c>
      <c r="C55" s="526" t="s">
        <v>124</v>
      </c>
      <c r="D55" s="439"/>
      <c r="E55" s="439"/>
      <c r="F55" s="439"/>
      <c r="G55" s="439"/>
      <c r="H55" s="439"/>
      <c r="I55" s="440"/>
      <c r="J55" s="526" t="s">
        <v>452</v>
      </c>
      <c r="K55" s="439"/>
      <c r="L55" s="439"/>
      <c r="M55" s="439"/>
      <c r="N55" s="439"/>
      <c r="O55" s="439"/>
      <c r="P55" s="439"/>
      <c r="Q55" s="439"/>
      <c r="R55" s="439"/>
      <c r="S55" s="439"/>
      <c r="T55" s="439"/>
      <c r="U55" s="439"/>
      <c r="V55" s="439"/>
      <c r="W55" s="439"/>
      <c r="X55" s="439"/>
      <c r="Y55" s="439"/>
      <c r="Z55" s="439"/>
      <c r="AA55" s="440"/>
      <c r="AB55" s="502"/>
      <c r="AC55" s="503"/>
      <c r="AD55" s="503"/>
      <c r="AE55" s="503"/>
      <c r="AF55" s="503"/>
      <c r="AG55" s="504"/>
      <c r="AH55" s="320" t="s">
        <v>537</v>
      </c>
      <c r="AI55" s="321"/>
      <c r="AJ55" s="321"/>
      <c r="AK55" s="322"/>
      <c r="AL55" s="455" t="str">
        <f>IF(AB55="","",AB55*1)</f>
        <v/>
      </c>
      <c r="AM55" s="456"/>
      <c r="AN55" s="456"/>
      <c r="AO55" s="457"/>
    </row>
    <row r="56" spans="2:41" ht="13.5" customHeight="1" x14ac:dyDescent="0.15">
      <c r="B56" s="530"/>
      <c r="C56" s="527"/>
      <c r="D56" s="523"/>
      <c r="E56" s="523"/>
      <c r="F56" s="523"/>
      <c r="G56" s="523"/>
      <c r="H56" s="523"/>
      <c r="I56" s="524"/>
      <c r="J56" s="527"/>
      <c r="K56" s="523"/>
      <c r="L56" s="523"/>
      <c r="M56" s="523"/>
      <c r="N56" s="523"/>
      <c r="O56" s="523"/>
      <c r="P56" s="523"/>
      <c r="Q56" s="523"/>
      <c r="R56" s="523"/>
      <c r="S56" s="523"/>
      <c r="T56" s="523"/>
      <c r="U56" s="523"/>
      <c r="V56" s="523"/>
      <c r="W56" s="523"/>
      <c r="X56" s="523"/>
      <c r="Y56" s="523"/>
      <c r="Z56" s="523"/>
      <c r="AA56" s="524"/>
      <c r="AB56" s="505"/>
      <c r="AC56" s="506"/>
      <c r="AD56" s="506"/>
      <c r="AE56" s="506"/>
      <c r="AF56" s="506"/>
      <c r="AG56" s="507"/>
      <c r="AH56" s="323"/>
      <c r="AI56" s="324"/>
      <c r="AJ56" s="324"/>
      <c r="AK56" s="325"/>
      <c r="AL56" s="458"/>
      <c r="AM56" s="459"/>
      <c r="AN56" s="459"/>
      <c r="AO56" s="460"/>
    </row>
    <row r="57" spans="2:41" ht="13.5" customHeight="1" x14ac:dyDescent="0.15">
      <c r="B57" s="530"/>
      <c r="C57" s="527"/>
      <c r="D57" s="523"/>
      <c r="E57" s="523"/>
      <c r="F57" s="523"/>
      <c r="G57" s="523"/>
      <c r="H57" s="523"/>
      <c r="I57" s="524"/>
      <c r="J57" s="528"/>
      <c r="K57" s="441"/>
      <c r="L57" s="441"/>
      <c r="M57" s="441"/>
      <c r="N57" s="441"/>
      <c r="O57" s="441"/>
      <c r="P57" s="441"/>
      <c r="Q57" s="441"/>
      <c r="R57" s="441"/>
      <c r="S57" s="441"/>
      <c r="T57" s="441"/>
      <c r="U57" s="441"/>
      <c r="V57" s="441"/>
      <c r="W57" s="441"/>
      <c r="X57" s="441"/>
      <c r="Y57" s="441"/>
      <c r="Z57" s="441"/>
      <c r="AA57" s="442"/>
      <c r="AB57" s="508"/>
      <c r="AC57" s="509"/>
      <c r="AD57" s="509"/>
      <c r="AE57" s="509"/>
      <c r="AF57" s="509"/>
      <c r="AG57" s="510"/>
      <c r="AH57" s="326"/>
      <c r="AI57" s="327"/>
      <c r="AJ57" s="327"/>
      <c r="AK57" s="328"/>
      <c r="AL57" s="461"/>
      <c r="AM57" s="462"/>
      <c r="AN57" s="462"/>
      <c r="AO57" s="463"/>
    </row>
    <row r="58" spans="2:41" ht="13.5" customHeight="1" x14ac:dyDescent="0.15">
      <c r="B58" s="530"/>
      <c r="C58" s="527"/>
      <c r="D58" s="523"/>
      <c r="E58" s="523"/>
      <c r="F58" s="523"/>
      <c r="G58" s="523"/>
      <c r="H58" s="523"/>
      <c r="I58" s="524"/>
      <c r="J58" s="588" t="s">
        <v>583</v>
      </c>
      <c r="K58" s="443"/>
      <c r="L58" s="443"/>
      <c r="M58" s="443"/>
      <c r="N58" s="443"/>
      <c r="O58" s="443"/>
      <c r="P58" s="443"/>
      <c r="Q58" s="443"/>
      <c r="R58" s="443"/>
      <c r="S58" s="443"/>
      <c r="T58" s="443"/>
      <c r="U58" s="443"/>
      <c r="V58" s="443"/>
      <c r="W58" s="443"/>
      <c r="X58" s="443"/>
      <c r="Y58" s="443"/>
      <c r="Z58" s="443"/>
      <c r="AA58" s="444"/>
      <c r="AB58" s="211"/>
      <c r="AC58" s="212"/>
      <c r="AD58" s="212"/>
      <c r="AE58" s="212"/>
      <c r="AF58" s="212"/>
      <c r="AG58" s="213"/>
      <c r="AH58" s="196"/>
      <c r="AI58" s="197"/>
      <c r="AJ58" s="197"/>
      <c r="AK58" s="198"/>
      <c r="AL58" s="206"/>
      <c r="AM58" s="207"/>
      <c r="AN58" s="207"/>
      <c r="AO58" s="208"/>
    </row>
    <row r="59" spans="2:41" ht="13.5" customHeight="1" x14ac:dyDescent="0.15">
      <c r="B59" s="530"/>
      <c r="C59" s="527"/>
      <c r="D59" s="523"/>
      <c r="E59" s="523"/>
      <c r="F59" s="523"/>
      <c r="G59" s="523"/>
      <c r="H59" s="523"/>
      <c r="I59" s="524"/>
      <c r="J59" s="494"/>
      <c r="K59" s="496" t="s">
        <v>596</v>
      </c>
      <c r="L59" s="496"/>
      <c r="M59" s="496"/>
      <c r="N59" s="496"/>
      <c r="O59" s="496"/>
      <c r="P59" s="496"/>
      <c r="Q59" s="496"/>
      <c r="R59" s="496"/>
      <c r="S59" s="496"/>
      <c r="T59" s="496"/>
      <c r="U59" s="496"/>
      <c r="V59" s="496"/>
      <c r="W59" s="496"/>
      <c r="X59" s="496"/>
      <c r="Y59" s="496"/>
      <c r="Z59" s="496"/>
      <c r="AA59" s="497"/>
      <c r="AB59" s="502"/>
      <c r="AC59" s="503"/>
      <c r="AD59" s="503"/>
      <c r="AE59" s="503"/>
      <c r="AF59" s="503"/>
      <c r="AG59" s="504"/>
      <c r="AH59" s="320" t="s">
        <v>462</v>
      </c>
      <c r="AI59" s="321"/>
      <c r="AJ59" s="321"/>
      <c r="AK59" s="322"/>
      <c r="AL59" s="455" t="str">
        <f>IF(AB59="","",AB59*1)</f>
        <v/>
      </c>
      <c r="AM59" s="456"/>
      <c r="AN59" s="456"/>
      <c r="AO59" s="457"/>
    </row>
    <row r="60" spans="2:41" ht="13.5" customHeight="1" x14ac:dyDescent="0.15">
      <c r="B60" s="530"/>
      <c r="C60" s="527"/>
      <c r="D60" s="523"/>
      <c r="E60" s="523"/>
      <c r="F60" s="523"/>
      <c r="G60" s="523"/>
      <c r="H60" s="523"/>
      <c r="I60" s="524"/>
      <c r="J60" s="494"/>
      <c r="K60" s="498"/>
      <c r="L60" s="498"/>
      <c r="M60" s="498"/>
      <c r="N60" s="498"/>
      <c r="O60" s="498"/>
      <c r="P60" s="498"/>
      <c r="Q60" s="498"/>
      <c r="R60" s="498"/>
      <c r="S60" s="498"/>
      <c r="T60" s="498"/>
      <c r="U60" s="498"/>
      <c r="V60" s="498"/>
      <c r="W60" s="498"/>
      <c r="X60" s="498"/>
      <c r="Y60" s="498"/>
      <c r="Z60" s="498"/>
      <c r="AA60" s="499"/>
      <c r="AB60" s="505"/>
      <c r="AC60" s="506"/>
      <c r="AD60" s="506"/>
      <c r="AE60" s="506"/>
      <c r="AF60" s="506"/>
      <c r="AG60" s="507"/>
      <c r="AH60" s="323"/>
      <c r="AI60" s="324"/>
      <c r="AJ60" s="324"/>
      <c r="AK60" s="325"/>
      <c r="AL60" s="458"/>
      <c r="AM60" s="459"/>
      <c r="AN60" s="459"/>
      <c r="AO60" s="460"/>
    </row>
    <row r="61" spans="2:41" ht="13.5" customHeight="1" x14ac:dyDescent="0.15">
      <c r="B61" s="530"/>
      <c r="C61" s="527"/>
      <c r="D61" s="523"/>
      <c r="E61" s="523"/>
      <c r="F61" s="523"/>
      <c r="G61" s="523"/>
      <c r="H61" s="523"/>
      <c r="I61" s="524"/>
      <c r="J61" s="494"/>
      <c r="K61" s="500"/>
      <c r="L61" s="500"/>
      <c r="M61" s="500"/>
      <c r="N61" s="500"/>
      <c r="O61" s="500"/>
      <c r="P61" s="500"/>
      <c r="Q61" s="500"/>
      <c r="R61" s="500"/>
      <c r="S61" s="500"/>
      <c r="T61" s="500"/>
      <c r="U61" s="500"/>
      <c r="V61" s="500"/>
      <c r="W61" s="500"/>
      <c r="X61" s="500"/>
      <c r="Y61" s="500"/>
      <c r="Z61" s="500"/>
      <c r="AA61" s="501"/>
      <c r="AB61" s="508"/>
      <c r="AC61" s="509"/>
      <c r="AD61" s="509"/>
      <c r="AE61" s="509"/>
      <c r="AF61" s="509"/>
      <c r="AG61" s="510"/>
      <c r="AH61" s="326"/>
      <c r="AI61" s="327"/>
      <c r="AJ61" s="327"/>
      <c r="AK61" s="328"/>
      <c r="AL61" s="461"/>
      <c r="AM61" s="462"/>
      <c r="AN61" s="462"/>
      <c r="AO61" s="463"/>
    </row>
    <row r="62" spans="2:41" ht="13.5" customHeight="1" x14ac:dyDescent="0.15">
      <c r="B62" s="530"/>
      <c r="C62" s="527"/>
      <c r="D62" s="523"/>
      <c r="E62" s="523"/>
      <c r="F62" s="523"/>
      <c r="G62" s="523"/>
      <c r="H62" s="523"/>
      <c r="I62" s="524"/>
      <c r="J62" s="494"/>
      <c r="K62" s="496" t="s">
        <v>597</v>
      </c>
      <c r="L62" s="496"/>
      <c r="M62" s="496"/>
      <c r="N62" s="496"/>
      <c r="O62" s="496"/>
      <c r="P62" s="496"/>
      <c r="Q62" s="496"/>
      <c r="R62" s="496"/>
      <c r="S62" s="496"/>
      <c r="T62" s="496"/>
      <c r="U62" s="496"/>
      <c r="V62" s="496"/>
      <c r="W62" s="496"/>
      <c r="X62" s="496"/>
      <c r="Y62" s="496"/>
      <c r="Z62" s="496"/>
      <c r="AA62" s="497"/>
      <c r="AB62" s="502"/>
      <c r="AC62" s="503"/>
      <c r="AD62" s="503"/>
      <c r="AE62" s="503"/>
      <c r="AF62" s="503"/>
      <c r="AG62" s="504"/>
      <c r="AH62" s="320" t="s">
        <v>463</v>
      </c>
      <c r="AI62" s="321"/>
      <c r="AJ62" s="321"/>
      <c r="AK62" s="322"/>
      <c r="AL62" s="455" t="str">
        <f>IF(AB62="","",AB62*1)</f>
        <v/>
      </c>
      <c r="AM62" s="456"/>
      <c r="AN62" s="456"/>
      <c r="AO62" s="457"/>
    </row>
    <row r="63" spans="2:41" ht="13.5" customHeight="1" x14ac:dyDescent="0.15">
      <c r="B63" s="530"/>
      <c r="C63" s="527"/>
      <c r="D63" s="523"/>
      <c r="E63" s="523"/>
      <c r="F63" s="523"/>
      <c r="G63" s="523"/>
      <c r="H63" s="523"/>
      <c r="I63" s="524"/>
      <c r="J63" s="494"/>
      <c r="K63" s="498"/>
      <c r="L63" s="498"/>
      <c r="M63" s="498"/>
      <c r="N63" s="498"/>
      <c r="O63" s="498"/>
      <c r="P63" s="498"/>
      <c r="Q63" s="498"/>
      <c r="R63" s="498"/>
      <c r="S63" s="498"/>
      <c r="T63" s="498"/>
      <c r="U63" s="498"/>
      <c r="V63" s="498"/>
      <c r="W63" s="498"/>
      <c r="X63" s="498"/>
      <c r="Y63" s="498"/>
      <c r="Z63" s="498"/>
      <c r="AA63" s="499"/>
      <c r="AB63" s="505"/>
      <c r="AC63" s="506"/>
      <c r="AD63" s="506"/>
      <c r="AE63" s="506"/>
      <c r="AF63" s="506"/>
      <c r="AG63" s="507"/>
      <c r="AH63" s="323"/>
      <c r="AI63" s="324"/>
      <c r="AJ63" s="324"/>
      <c r="AK63" s="325"/>
      <c r="AL63" s="458"/>
      <c r="AM63" s="459"/>
      <c r="AN63" s="459"/>
      <c r="AO63" s="460"/>
    </row>
    <row r="64" spans="2:41" ht="13.5" customHeight="1" x14ac:dyDescent="0.15">
      <c r="B64" s="531"/>
      <c r="C64" s="528"/>
      <c r="D64" s="441"/>
      <c r="E64" s="441"/>
      <c r="F64" s="441"/>
      <c r="G64" s="441"/>
      <c r="H64" s="441"/>
      <c r="I64" s="442"/>
      <c r="J64" s="495"/>
      <c r="K64" s="500"/>
      <c r="L64" s="500"/>
      <c r="M64" s="500"/>
      <c r="N64" s="500"/>
      <c r="O64" s="500"/>
      <c r="P64" s="500"/>
      <c r="Q64" s="500"/>
      <c r="R64" s="500"/>
      <c r="S64" s="500"/>
      <c r="T64" s="500"/>
      <c r="U64" s="500"/>
      <c r="V64" s="500"/>
      <c r="W64" s="500"/>
      <c r="X64" s="500"/>
      <c r="Y64" s="500"/>
      <c r="Z64" s="500"/>
      <c r="AA64" s="501"/>
      <c r="AB64" s="508"/>
      <c r="AC64" s="509"/>
      <c r="AD64" s="509"/>
      <c r="AE64" s="509"/>
      <c r="AF64" s="509"/>
      <c r="AG64" s="510"/>
      <c r="AH64" s="326"/>
      <c r="AI64" s="327"/>
      <c r="AJ64" s="327"/>
      <c r="AK64" s="328"/>
      <c r="AL64" s="461"/>
      <c r="AM64" s="462"/>
      <c r="AN64" s="462"/>
      <c r="AO64" s="463"/>
    </row>
    <row r="65" spans="2:41" ht="15" customHeight="1" x14ac:dyDescent="0.15">
      <c r="B65" s="529" t="s">
        <v>435</v>
      </c>
      <c r="C65" s="526" t="s">
        <v>310</v>
      </c>
      <c r="D65" s="439"/>
      <c r="E65" s="439"/>
      <c r="F65" s="439"/>
      <c r="G65" s="439"/>
      <c r="H65" s="439"/>
      <c r="I65" s="440"/>
      <c r="J65" s="526" t="s">
        <v>412</v>
      </c>
      <c r="K65" s="439"/>
      <c r="L65" s="439"/>
      <c r="M65" s="439"/>
      <c r="N65" s="439"/>
      <c r="O65" s="439"/>
      <c r="P65" s="439"/>
      <c r="Q65" s="439"/>
      <c r="R65" s="439"/>
      <c r="S65" s="439"/>
      <c r="T65" s="439"/>
      <c r="U65" s="439"/>
      <c r="V65" s="439"/>
      <c r="W65" s="439"/>
      <c r="X65" s="439"/>
      <c r="Y65" s="439"/>
      <c r="Z65" s="439"/>
      <c r="AA65" s="440"/>
      <c r="AB65" s="502"/>
      <c r="AC65" s="503"/>
      <c r="AD65" s="503"/>
      <c r="AE65" s="503"/>
      <c r="AF65" s="503"/>
      <c r="AG65" s="504"/>
      <c r="AH65" s="320" t="s">
        <v>538</v>
      </c>
      <c r="AI65" s="321"/>
      <c r="AJ65" s="321"/>
      <c r="AK65" s="322"/>
      <c r="AL65" s="455" t="str">
        <f>IF(AB65="","",AB65*3)</f>
        <v/>
      </c>
      <c r="AM65" s="456"/>
      <c r="AN65" s="456"/>
      <c r="AO65" s="457"/>
    </row>
    <row r="66" spans="2:41" ht="15" customHeight="1" x14ac:dyDescent="0.15">
      <c r="B66" s="530"/>
      <c r="C66" s="527"/>
      <c r="D66" s="523"/>
      <c r="E66" s="523"/>
      <c r="F66" s="523"/>
      <c r="G66" s="523"/>
      <c r="H66" s="523"/>
      <c r="I66" s="524"/>
      <c r="J66" s="527"/>
      <c r="K66" s="523"/>
      <c r="L66" s="523"/>
      <c r="M66" s="523"/>
      <c r="N66" s="523"/>
      <c r="O66" s="523"/>
      <c r="P66" s="523"/>
      <c r="Q66" s="523"/>
      <c r="R66" s="523"/>
      <c r="S66" s="523"/>
      <c r="T66" s="523"/>
      <c r="U66" s="523"/>
      <c r="V66" s="523"/>
      <c r="W66" s="523"/>
      <c r="X66" s="523"/>
      <c r="Y66" s="523"/>
      <c r="Z66" s="523"/>
      <c r="AA66" s="524"/>
      <c r="AB66" s="505"/>
      <c r="AC66" s="506"/>
      <c r="AD66" s="506"/>
      <c r="AE66" s="506"/>
      <c r="AF66" s="506"/>
      <c r="AG66" s="507"/>
      <c r="AH66" s="323"/>
      <c r="AI66" s="324"/>
      <c r="AJ66" s="324"/>
      <c r="AK66" s="325"/>
      <c r="AL66" s="458"/>
      <c r="AM66" s="459"/>
      <c r="AN66" s="459"/>
      <c r="AO66" s="460"/>
    </row>
    <row r="67" spans="2:41" ht="15" customHeight="1" x14ac:dyDescent="0.15">
      <c r="B67" s="530"/>
      <c r="C67" s="527"/>
      <c r="D67" s="523"/>
      <c r="E67" s="523"/>
      <c r="F67" s="523"/>
      <c r="G67" s="523"/>
      <c r="H67" s="523"/>
      <c r="I67" s="524"/>
      <c r="J67" s="527"/>
      <c r="K67" s="523"/>
      <c r="L67" s="523"/>
      <c r="M67" s="523"/>
      <c r="N67" s="523"/>
      <c r="O67" s="523"/>
      <c r="P67" s="523"/>
      <c r="Q67" s="523"/>
      <c r="R67" s="523"/>
      <c r="S67" s="523"/>
      <c r="T67" s="523"/>
      <c r="U67" s="523"/>
      <c r="V67" s="523"/>
      <c r="W67" s="523"/>
      <c r="X67" s="523"/>
      <c r="Y67" s="523"/>
      <c r="Z67" s="523"/>
      <c r="AA67" s="524"/>
      <c r="AB67" s="505"/>
      <c r="AC67" s="506"/>
      <c r="AD67" s="506"/>
      <c r="AE67" s="506"/>
      <c r="AF67" s="506"/>
      <c r="AG67" s="507"/>
      <c r="AH67" s="323"/>
      <c r="AI67" s="324"/>
      <c r="AJ67" s="324"/>
      <c r="AK67" s="325"/>
      <c r="AL67" s="458"/>
      <c r="AM67" s="459"/>
      <c r="AN67" s="459"/>
      <c r="AO67" s="460"/>
    </row>
    <row r="68" spans="2:41" ht="15" customHeight="1" x14ac:dyDescent="0.15">
      <c r="B68" s="531"/>
      <c r="C68" s="528"/>
      <c r="D68" s="441"/>
      <c r="E68" s="441"/>
      <c r="F68" s="441"/>
      <c r="G68" s="441"/>
      <c r="H68" s="441"/>
      <c r="I68" s="442"/>
      <c r="J68" s="528"/>
      <c r="K68" s="441"/>
      <c r="L68" s="441"/>
      <c r="M68" s="441"/>
      <c r="N68" s="441"/>
      <c r="O68" s="441"/>
      <c r="P68" s="441"/>
      <c r="Q68" s="441"/>
      <c r="R68" s="441"/>
      <c r="S68" s="441"/>
      <c r="T68" s="441"/>
      <c r="U68" s="441"/>
      <c r="V68" s="441"/>
      <c r="W68" s="441"/>
      <c r="X68" s="441"/>
      <c r="Y68" s="441"/>
      <c r="Z68" s="441"/>
      <c r="AA68" s="442"/>
      <c r="AB68" s="508"/>
      <c r="AC68" s="509"/>
      <c r="AD68" s="509"/>
      <c r="AE68" s="509"/>
      <c r="AF68" s="509"/>
      <c r="AG68" s="510"/>
      <c r="AH68" s="326"/>
      <c r="AI68" s="327"/>
      <c r="AJ68" s="327"/>
      <c r="AK68" s="328"/>
      <c r="AL68" s="461"/>
      <c r="AM68" s="462"/>
      <c r="AN68" s="462"/>
      <c r="AO68" s="463"/>
    </row>
    <row r="69" spans="2:41" ht="15" customHeight="1"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5"/>
      <c r="AL69" s="11"/>
      <c r="AM69" s="11"/>
      <c r="AN69" s="11"/>
      <c r="AO69" s="11"/>
    </row>
    <row r="70" spans="2:41" ht="15" customHeight="1" x14ac:dyDescent="0.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5"/>
      <c r="AG70" s="5"/>
      <c r="AH70" s="320" t="s">
        <v>453</v>
      </c>
      <c r="AI70" s="321"/>
      <c r="AJ70" s="321"/>
      <c r="AK70" s="322"/>
      <c r="AL70" s="470" t="str">
        <f>IF(SUM(AL9:AO68)=0,"",SUM(AL9:AO68))</f>
        <v/>
      </c>
      <c r="AM70" s="471"/>
      <c r="AN70" s="471"/>
      <c r="AO70" s="472"/>
    </row>
    <row r="71" spans="2:41" ht="15" customHeight="1"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5"/>
      <c r="AG71" s="5"/>
      <c r="AH71" s="326"/>
      <c r="AI71" s="327"/>
      <c r="AJ71" s="327"/>
      <c r="AK71" s="328"/>
      <c r="AL71" s="473"/>
      <c r="AM71" s="474"/>
      <c r="AN71" s="474"/>
      <c r="AO71" s="475"/>
    </row>
    <row r="72" spans="2:41" ht="15" customHeight="1" thickBot="1"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2:41" ht="15" customHeight="1" x14ac:dyDescent="0.15">
      <c r="B73" s="1"/>
      <c r="C73" s="1"/>
      <c r="D73" s="1"/>
      <c r="E73" s="1"/>
      <c r="F73" s="1"/>
      <c r="G73" s="1"/>
      <c r="H73" s="1"/>
      <c r="I73" s="1"/>
      <c r="J73" s="1"/>
      <c r="K73" s="1"/>
      <c r="L73" s="1"/>
      <c r="M73" s="320" t="s">
        <v>313</v>
      </c>
      <c r="N73" s="321"/>
      <c r="O73" s="321"/>
      <c r="P73" s="321"/>
      <c r="Q73" s="321"/>
      <c r="R73" s="321"/>
      <c r="S73" s="321"/>
      <c r="T73" s="321"/>
      <c r="U73" s="322"/>
      <c r="V73" s="476"/>
      <c r="W73" s="477"/>
      <c r="X73" s="477"/>
      <c r="Y73" s="477"/>
      <c r="Z73" s="478"/>
      <c r="AA73" s="1"/>
      <c r="AB73" s="1"/>
      <c r="AC73" s="1"/>
      <c r="AD73" s="482" t="s">
        <v>632</v>
      </c>
      <c r="AE73" s="483"/>
      <c r="AF73" s="483"/>
      <c r="AG73" s="483"/>
      <c r="AH73" s="483"/>
      <c r="AI73" s="483"/>
      <c r="AJ73" s="484"/>
      <c r="AK73" s="488" t="str">
        <f>IF(AL70=""," ",AL70/V73)</f>
        <v xml:space="preserve"> </v>
      </c>
      <c r="AL73" s="489"/>
      <c r="AM73" s="489"/>
      <c r="AN73" s="489"/>
      <c r="AO73" s="490"/>
    </row>
    <row r="74" spans="2:41" ht="15" customHeight="1" thickBot="1" x14ac:dyDescent="0.2">
      <c r="B74" s="1"/>
      <c r="C74" s="1"/>
      <c r="D74" s="1"/>
      <c r="E74" s="1"/>
      <c r="F74" s="1"/>
      <c r="G74" s="1"/>
      <c r="H74" s="1"/>
      <c r="I74" s="1"/>
      <c r="J74" s="1"/>
      <c r="K74" s="1"/>
      <c r="L74" s="1"/>
      <c r="M74" s="326"/>
      <c r="N74" s="327"/>
      <c r="O74" s="327"/>
      <c r="P74" s="327"/>
      <c r="Q74" s="327"/>
      <c r="R74" s="327"/>
      <c r="S74" s="327"/>
      <c r="T74" s="327"/>
      <c r="U74" s="328"/>
      <c r="V74" s="479"/>
      <c r="W74" s="480"/>
      <c r="X74" s="480"/>
      <c r="Y74" s="480"/>
      <c r="Z74" s="481"/>
      <c r="AA74" s="1"/>
      <c r="AB74" s="1"/>
      <c r="AC74" s="1"/>
      <c r="AD74" s="485"/>
      <c r="AE74" s="486"/>
      <c r="AF74" s="486"/>
      <c r="AG74" s="486"/>
      <c r="AH74" s="486"/>
      <c r="AI74" s="486"/>
      <c r="AJ74" s="487"/>
      <c r="AK74" s="491"/>
      <c r="AL74" s="492"/>
      <c r="AM74" s="492"/>
      <c r="AN74" s="492"/>
      <c r="AO74" s="493"/>
    </row>
    <row r="75" spans="2:41" ht="8.25" customHeight="1" x14ac:dyDescent="0.15"/>
    <row r="76" spans="2:41" ht="15" customHeight="1" x14ac:dyDescent="0.15">
      <c r="B76" s="1" t="s">
        <v>112</v>
      </c>
    </row>
    <row r="77" spans="2:41" ht="15" customHeight="1" x14ac:dyDescent="0.15">
      <c r="B77" s="1" t="s">
        <v>319</v>
      </c>
    </row>
    <row r="78" spans="2:41" ht="15" customHeight="1" x14ac:dyDescent="0.15">
      <c r="B78" s="19"/>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2:41" ht="15" customHeight="1" x14ac:dyDescent="0.15">
      <c r="B79" s="6" t="s">
        <v>573</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23"/>
    </row>
    <row r="80" spans="2:41" ht="15" customHeight="1" x14ac:dyDescent="0.15">
      <c r="B80" s="257" t="s">
        <v>100</v>
      </c>
      <c r="C80" s="258"/>
      <c r="D80" s="258"/>
      <c r="E80" s="258"/>
      <c r="F80" s="258"/>
      <c r="G80" s="258"/>
      <c r="H80" s="258"/>
      <c r="I80" s="258"/>
      <c r="J80" s="258"/>
      <c r="K80" s="258"/>
      <c r="L80" s="258"/>
      <c r="M80" s="258"/>
      <c r="N80" s="258"/>
      <c r="O80" s="258"/>
      <c r="P80" s="258"/>
      <c r="Q80" s="259"/>
      <c r="R80" s="257" t="s">
        <v>502</v>
      </c>
      <c r="S80" s="258"/>
      <c r="T80" s="258"/>
      <c r="U80" s="258"/>
      <c r="V80" s="258"/>
      <c r="W80" s="258"/>
      <c r="X80" s="258"/>
      <c r="Y80" s="258"/>
      <c r="Z80" s="258"/>
      <c r="AA80" s="258"/>
      <c r="AB80" s="258"/>
      <c r="AC80" s="258"/>
      <c r="AD80" s="259"/>
      <c r="AE80" s="320" t="s">
        <v>579</v>
      </c>
      <c r="AF80" s="321"/>
      <c r="AG80" s="321"/>
      <c r="AH80" s="321"/>
      <c r="AI80" s="322"/>
      <c r="AJ80" s="320" t="s">
        <v>637</v>
      </c>
      <c r="AK80" s="321"/>
      <c r="AL80" s="321"/>
      <c r="AM80" s="322"/>
    </row>
    <row r="81" spans="2:39" ht="15" customHeight="1" x14ac:dyDescent="0.15">
      <c r="B81" s="373"/>
      <c r="C81" s="363"/>
      <c r="D81" s="363"/>
      <c r="E81" s="363"/>
      <c r="F81" s="363"/>
      <c r="G81" s="363"/>
      <c r="H81" s="363"/>
      <c r="I81" s="363"/>
      <c r="J81" s="363"/>
      <c r="K81" s="363"/>
      <c r="L81" s="363"/>
      <c r="M81" s="363"/>
      <c r="N81" s="363"/>
      <c r="O81" s="363"/>
      <c r="P81" s="363"/>
      <c r="Q81" s="374"/>
      <c r="R81" s="373"/>
      <c r="S81" s="363"/>
      <c r="T81" s="363"/>
      <c r="U81" s="363"/>
      <c r="V81" s="363"/>
      <c r="W81" s="363"/>
      <c r="X81" s="363"/>
      <c r="Y81" s="363"/>
      <c r="Z81" s="363"/>
      <c r="AA81" s="363"/>
      <c r="AB81" s="363"/>
      <c r="AC81" s="363"/>
      <c r="AD81" s="374"/>
      <c r="AE81" s="323"/>
      <c r="AF81" s="324"/>
      <c r="AG81" s="324"/>
      <c r="AH81" s="324"/>
      <c r="AI81" s="325"/>
      <c r="AJ81" s="323"/>
      <c r="AK81" s="324"/>
      <c r="AL81" s="324"/>
      <c r="AM81" s="325"/>
    </row>
    <row r="82" spans="2:39" ht="15" customHeight="1" x14ac:dyDescent="0.15">
      <c r="B82" s="260"/>
      <c r="C82" s="261"/>
      <c r="D82" s="261"/>
      <c r="E82" s="261"/>
      <c r="F82" s="261"/>
      <c r="G82" s="261"/>
      <c r="H82" s="261"/>
      <c r="I82" s="261"/>
      <c r="J82" s="261"/>
      <c r="K82" s="261"/>
      <c r="L82" s="261"/>
      <c r="M82" s="261"/>
      <c r="N82" s="261"/>
      <c r="O82" s="261"/>
      <c r="P82" s="261"/>
      <c r="Q82" s="262"/>
      <c r="R82" s="260"/>
      <c r="S82" s="261"/>
      <c r="T82" s="261"/>
      <c r="U82" s="261"/>
      <c r="V82" s="261"/>
      <c r="W82" s="261"/>
      <c r="X82" s="261"/>
      <c r="Y82" s="261"/>
      <c r="Z82" s="261"/>
      <c r="AA82" s="261"/>
      <c r="AB82" s="261"/>
      <c r="AC82" s="261"/>
      <c r="AD82" s="262"/>
      <c r="AE82" s="326"/>
      <c r="AF82" s="327"/>
      <c r="AG82" s="327"/>
      <c r="AH82" s="327"/>
      <c r="AI82" s="328"/>
      <c r="AJ82" s="326"/>
      <c r="AK82" s="327"/>
      <c r="AL82" s="327"/>
      <c r="AM82" s="328"/>
    </row>
    <row r="83" spans="2:39" ht="15" customHeight="1" x14ac:dyDescent="0.15">
      <c r="B83" s="318" t="s">
        <v>514</v>
      </c>
      <c r="C83" s="526" t="s">
        <v>501</v>
      </c>
      <c r="D83" s="439"/>
      <c r="E83" s="439"/>
      <c r="F83" s="439"/>
      <c r="G83" s="440"/>
      <c r="H83" s="559" t="s">
        <v>598</v>
      </c>
      <c r="I83" s="553"/>
      <c r="J83" s="553"/>
      <c r="K83" s="553"/>
      <c r="L83" s="553"/>
      <c r="M83" s="553"/>
      <c r="N83" s="553"/>
      <c r="O83" s="553"/>
      <c r="P83" s="553"/>
      <c r="Q83" s="554"/>
      <c r="R83" s="559" t="s">
        <v>599</v>
      </c>
      <c r="S83" s="553"/>
      <c r="T83" s="553"/>
      <c r="U83" s="553"/>
      <c r="V83" s="553"/>
      <c r="W83" s="553"/>
      <c r="X83" s="553"/>
      <c r="Y83" s="553"/>
      <c r="Z83" s="553"/>
      <c r="AA83" s="553"/>
      <c r="AB83" s="553"/>
      <c r="AC83" s="553"/>
      <c r="AD83" s="554"/>
      <c r="AE83" s="570"/>
      <c r="AF83" s="571"/>
      <c r="AG83" s="571"/>
      <c r="AH83" s="571"/>
      <c r="AI83" s="572"/>
      <c r="AJ83" s="625"/>
      <c r="AK83" s="626"/>
      <c r="AL83" s="626"/>
      <c r="AM83" s="627"/>
    </row>
    <row r="84" spans="2:39" ht="15" customHeight="1" x14ac:dyDescent="0.15">
      <c r="B84" s="525"/>
      <c r="C84" s="527"/>
      <c r="D84" s="523"/>
      <c r="E84" s="523"/>
      <c r="F84" s="523"/>
      <c r="G84" s="524"/>
      <c r="H84" s="560"/>
      <c r="I84" s="555"/>
      <c r="J84" s="555"/>
      <c r="K84" s="555"/>
      <c r="L84" s="555"/>
      <c r="M84" s="555"/>
      <c r="N84" s="555"/>
      <c r="O84" s="555"/>
      <c r="P84" s="555"/>
      <c r="Q84" s="556"/>
      <c r="R84" s="560"/>
      <c r="S84" s="555"/>
      <c r="T84" s="555"/>
      <c r="U84" s="555"/>
      <c r="V84" s="555"/>
      <c r="W84" s="555"/>
      <c r="X84" s="555"/>
      <c r="Y84" s="555"/>
      <c r="Z84" s="555"/>
      <c r="AA84" s="555"/>
      <c r="AB84" s="555"/>
      <c r="AC84" s="555"/>
      <c r="AD84" s="556"/>
      <c r="AE84" s="573"/>
      <c r="AF84" s="574"/>
      <c r="AG84" s="574"/>
      <c r="AH84" s="574"/>
      <c r="AI84" s="575"/>
      <c r="AJ84" s="628"/>
      <c r="AK84" s="629"/>
      <c r="AL84" s="629"/>
      <c r="AM84" s="630"/>
    </row>
    <row r="85" spans="2:39" ht="15" customHeight="1" x14ac:dyDescent="0.15">
      <c r="B85" s="525"/>
      <c r="C85" s="527"/>
      <c r="D85" s="523"/>
      <c r="E85" s="523"/>
      <c r="F85" s="523"/>
      <c r="G85" s="524"/>
      <c r="H85" s="560"/>
      <c r="I85" s="555"/>
      <c r="J85" s="555"/>
      <c r="K85" s="555"/>
      <c r="L85" s="555"/>
      <c r="M85" s="555"/>
      <c r="N85" s="555"/>
      <c r="O85" s="555"/>
      <c r="P85" s="555"/>
      <c r="Q85" s="556"/>
      <c r="R85" s="560"/>
      <c r="S85" s="555"/>
      <c r="T85" s="555"/>
      <c r="U85" s="555"/>
      <c r="V85" s="555"/>
      <c r="W85" s="555"/>
      <c r="X85" s="555"/>
      <c r="Y85" s="555"/>
      <c r="Z85" s="555"/>
      <c r="AA85" s="555"/>
      <c r="AB85" s="555"/>
      <c r="AC85" s="555"/>
      <c r="AD85" s="556"/>
      <c r="AE85" s="573"/>
      <c r="AF85" s="574"/>
      <c r="AG85" s="574"/>
      <c r="AH85" s="574"/>
      <c r="AI85" s="575"/>
      <c r="AJ85" s="628"/>
      <c r="AK85" s="629"/>
      <c r="AL85" s="629"/>
      <c r="AM85" s="630"/>
    </row>
    <row r="86" spans="2:39" ht="15" customHeight="1" x14ac:dyDescent="0.15">
      <c r="B86" s="525"/>
      <c r="C86" s="527"/>
      <c r="D86" s="523"/>
      <c r="E86" s="523"/>
      <c r="F86" s="523"/>
      <c r="G86" s="524"/>
      <c r="H86" s="560"/>
      <c r="I86" s="555"/>
      <c r="J86" s="555"/>
      <c r="K86" s="555"/>
      <c r="L86" s="555"/>
      <c r="M86" s="555"/>
      <c r="N86" s="555"/>
      <c r="O86" s="555"/>
      <c r="P86" s="555"/>
      <c r="Q86" s="556"/>
      <c r="R86" s="624"/>
      <c r="S86" s="557"/>
      <c r="T86" s="557"/>
      <c r="U86" s="557"/>
      <c r="V86" s="557"/>
      <c r="W86" s="557"/>
      <c r="X86" s="557"/>
      <c r="Y86" s="557"/>
      <c r="Z86" s="557"/>
      <c r="AA86" s="557"/>
      <c r="AB86" s="557"/>
      <c r="AC86" s="557"/>
      <c r="AD86" s="558"/>
      <c r="AE86" s="576"/>
      <c r="AF86" s="577"/>
      <c r="AG86" s="577"/>
      <c r="AH86" s="577"/>
      <c r="AI86" s="578"/>
      <c r="AJ86" s="631"/>
      <c r="AK86" s="632"/>
      <c r="AL86" s="632"/>
      <c r="AM86" s="633"/>
    </row>
    <row r="87" spans="2:39" ht="15" customHeight="1" x14ac:dyDescent="0.15">
      <c r="B87" s="525"/>
      <c r="C87" s="527"/>
      <c r="D87" s="523"/>
      <c r="E87" s="523"/>
      <c r="F87" s="523"/>
      <c r="G87" s="524"/>
      <c r="H87" s="560"/>
      <c r="I87" s="555"/>
      <c r="J87" s="555"/>
      <c r="K87" s="555"/>
      <c r="L87" s="555"/>
      <c r="M87" s="555"/>
      <c r="N87" s="555"/>
      <c r="O87" s="555"/>
      <c r="P87" s="555"/>
      <c r="Q87" s="556"/>
      <c r="R87" s="590" t="s">
        <v>505</v>
      </c>
      <c r="S87" s="590"/>
      <c r="T87" s="590"/>
      <c r="U87" s="590"/>
      <c r="V87" s="590"/>
      <c r="W87" s="609"/>
      <c r="X87" s="610"/>
      <c r="Y87" s="610"/>
      <c r="Z87" s="610"/>
      <c r="AA87" s="613" t="s">
        <v>507</v>
      </c>
      <c r="AB87" s="634" t="str">
        <f>IF(W87="","",W89/W87)</f>
        <v/>
      </c>
      <c r="AC87" s="635"/>
      <c r="AD87" s="636"/>
      <c r="AE87" s="320"/>
      <c r="AF87" s="321"/>
      <c r="AG87" s="321"/>
      <c r="AH87" s="321"/>
      <c r="AI87" s="322"/>
      <c r="AJ87" s="511" t="str">
        <f>IF(AB87="","",IF(AB87&gt;=0.8,1,0))</f>
        <v/>
      </c>
      <c r="AK87" s="512"/>
      <c r="AL87" s="512"/>
      <c r="AM87" s="513"/>
    </row>
    <row r="88" spans="2:39" ht="15" customHeight="1" x14ac:dyDescent="0.15">
      <c r="B88" s="525"/>
      <c r="C88" s="527"/>
      <c r="D88" s="523"/>
      <c r="E88" s="523"/>
      <c r="F88" s="523"/>
      <c r="G88" s="524"/>
      <c r="H88" s="560"/>
      <c r="I88" s="555"/>
      <c r="J88" s="555"/>
      <c r="K88" s="555"/>
      <c r="L88" s="555"/>
      <c r="M88" s="555"/>
      <c r="N88" s="555"/>
      <c r="O88" s="555"/>
      <c r="P88" s="555"/>
      <c r="Q88" s="556"/>
      <c r="R88" s="590"/>
      <c r="S88" s="590"/>
      <c r="T88" s="590"/>
      <c r="U88" s="590"/>
      <c r="V88" s="590"/>
      <c r="W88" s="611"/>
      <c r="X88" s="612"/>
      <c r="Y88" s="612"/>
      <c r="Z88" s="612"/>
      <c r="AA88" s="614"/>
      <c r="AB88" s="637"/>
      <c r="AC88" s="638"/>
      <c r="AD88" s="639"/>
      <c r="AE88" s="323"/>
      <c r="AF88" s="324"/>
      <c r="AG88" s="324"/>
      <c r="AH88" s="324"/>
      <c r="AI88" s="325"/>
      <c r="AJ88" s="597"/>
      <c r="AK88" s="598"/>
      <c r="AL88" s="598"/>
      <c r="AM88" s="599"/>
    </row>
    <row r="89" spans="2:39" ht="15" customHeight="1" x14ac:dyDescent="0.15">
      <c r="B89" s="525"/>
      <c r="C89" s="527"/>
      <c r="D89" s="523"/>
      <c r="E89" s="523"/>
      <c r="F89" s="523"/>
      <c r="G89" s="524"/>
      <c r="H89" s="560"/>
      <c r="I89" s="555"/>
      <c r="J89" s="555"/>
      <c r="K89" s="555"/>
      <c r="L89" s="555"/>
      <c r="M89" s="555"/>
      <c r="N89" s="555"/>
      <c r="O89" s="555"/>
      <c r="P89" s="555"/>
      <c r="Q89" s="556"/>
      <c r="R89" s="590" t="s">
        <v>506</v>
      </c>
      <c r="S89" s="590"/>
      <c r="T89" s="590"/>
      <c r="U89" s="590"/>
      <c r="V89" s="590"/>
      <c r="W89" s="609"/>
      <c r="X89" s="610"/>
      <c r="Y89" s="610"/>
      <c r="Z89" s="610"/>
      <c r="AA89" s="613" t="s">
        <v>507</v>
      </c>
      <c r="AB89" s="637"/>
      <c r="AC89" s="638"/>
      <c r="AD89" s="639"/>
      <c r="AE89" s="323"/>
      <c r="AF89" s="324"/>
      <c r="AG89" s="324"/>
      <c r="AH89" s="324"/>
      <c r="AI89" s="325"/>
      <c r="AJ89" s="597"/>
      <c r="AK89" s="598"/>
      <c r="AL89" s="598"/>
      <c r="AM89" s="599"/>
    </row>
    <row r="90" spans="2:39" ht="15" customHeight="1" x14ac:dyDescent="0.15">
      <c r="B90" s="319"/>
      <c r="C90" s="528"/>
      <c r="D90" s="441"/>
      <c r="E90" s="441"/>
      <c r="F90" s="441"/>
      <c r="G90" s="442"/>
      <c r="H90" s="624"/>
      <c r="I90" s="557"/>
      <c r="J90" s="557"/>
      <c r="K90" s="557"/>
      <c r="L90" s="557"/>
      <c r="M90" s="557"/>
      <c r="N90" s="557"/>
      <c r="O90" s="557"/>
      <c r="P90" s="557"/>
      <c r="Q90" s="558"/>
      <c r="R90" s="590"/>
      <c r="S90" s="590"/>
      <c r="T90" s="590"/>
      <c r="U90" s="590"/>
      <c r="V90" s="590"/>
      <c r="W90" s="611"/>
      <c r="X90" s="612"/>
      <c r="Y90" s="612"/>
      <c r="Z90" s="612"/>
      <c r="AA90" s="614"/>
      <c r="AB90" s="640"/>
      <c r="AC90" s="641"/>
      <c r="AD90" s="642"/>
      <c r="AE90" s="326"/>
      <c r="AF90" s="327"/>
      <c r="AG90" s="327"/>
      <c r="AH90" s="327"/>
      <c r="AI90" s="328"/>
      <c r="AJ90" s="514"/>
      <c r="AK90" s="515"/>
      <c r="AL90" s="515"/>
      <c r="AM90" s="516"/>
    </row>
    <row r="91" spans="2:39" ht="15" customHeight="1" x14ac:dyDescent="0.15">
      <c r="B91" s="318" t="s">
        <v>515</v>
      </c>
      <c r="C91" s="526" t="s">
        <v>504</v>
      </c>
      <c r="D91" s="439"/>
      <c r="E91" s="439"/>
      <c r="F91" s="439"/>
      <c r="G91" s="440"/>
      <c r="H91" s="559" t="s">
        <v>635</v>
      </c>
      <c r="I91" s="553"/>
      <c r="J91" s="553"/>
      <c r="K91" s="553"/>
      <c r="L91" s="553"/>
      <c r="M91" s="553"/>
      <c r="N91" s="553"/>
      <c r="O91" s="553"/>
      <c r="P91" s="553"/>
      <c r="Q91" s="554"/>
      <c r="R91" s="559" t="s">
        <v>600</v>
      </c>
      <c r="S91" s="553"/>
      <c r="T91" s="553"/>
      <c r="U91" s="553"/>
      <c r="V91" s="553"/>
      <c r="W91" s="553"/>
      <c r="X91" s="553"/>
      <c r="Y91" s="553"/>
      <c r="Z91" s="553"/>
      <c r="AA91" s="553"/>
      <c r="AB91" s="553"/>
      <c r="AC91" s="553"/>
      <c r="AD91" s="554"/>
      <c r="AE91" s="570"/>
      <c r="AF91" s="571"/>
      <c r="AG91" s="571"/>
      <c r="AH91" s="571"/>
      <c r="AI91" s="572"/>
      <c r="AJ91" s="600" t="str">
        <f>IF(AB91="","",IF(AB91&gt;=10,1,0))</f>
        <v/>
      </c>
      <c r="AK91" s="601"/>
      <c r="AL91" s="601"/>
      <c r="AM91" s="602"/>
    </row>
    <row r="92" spans="2:39" ht="15" customHeight="1" x14ac:dyDescent="0.15">
      <c r="B92" s="525"/>
      <c r="C92" s="527"/>
      <c r="D92" s="523"/>
      <c r="E92" s="523"/>
      <c r="F92" s="523"/>
      <c r="G92" s="524"/>
      <c r="H92" s="560"/>
      <c r="I92" s="555"/>
      <c r="J92" s="555"/>
      <c r="K92" s="555"/>
      <c r="L92" s="555"/>
      <c r="M92" s="555"/>
      <c r="N92" s="555"/>
      <c r="O92" s="555"/>
      <c r="P92" s="555"/>
      <c r="Q92" s="556"/>
      <c r="R92" s="560"/>
      <c r="S92" s="555"/>
      <c r="T92" s="555"/>
      <c r="U92" s="555"/>
      <c r="V92" s="555"/>
      <c r="W92" s="555"/>
      <c r="X92" s="555"/>
      <c r="Y92" s="555"/>
      <c r="Z92" s="555"/>
      <c r="AA92" s="555"/>
      <c r="AB92" s="555"/>
      <c r="AC92" s="555"/>
      <c r="AD92" s="556"/>
      <c r="AE92" s="573"/>
      <c r="AF92" s="574"/>
      <c r="AG92" s="574"/>
      <c r="AH92" s="574"/>
      <c r="AI92" s="575"/>
      <c r="AJ92" s="603"/>
      <c r="AK92" s="604"/>
      <c r="AL92" s="604"/>
      <c r="AM92" s="605"/>
    </row>
    <row r="93" spans="2:39" ht="15" customHeight="1" x14ac:dyDescent="0.15">
      <c r="B93" s="525"/>
      <c r="C93" s="527"/>
      <c r="D93" s="523"/>
      <c r="E93" s="523"/>
      <c r="F93" s="523"/>
      <c r="G93" s="524"/>
      <c r="H93" s="560"/>
      <c r="I93" s="555"/>
      <c r="J93" s="555"/>
      <c r="K93" s="555"/>
      <c r="L93" s="555"/>
      <c r="M93" s="555"/>
      <c r="N93" s="555"/>
      <c r="O93" s="555"/>
      <c r="P93" s="555"/>
      <c r="Q93" s="556"/>
      <c r="R93" s="560"/>
      <c r="S93" s="555"/>
      <c r="T93" s="555"/>
      <c r="U93" s="555"/>
      <c r="V93" s="555"/>
      <c r="W93" s="555"/>
      <c r="X93" s="555"/>
      <c r="Y93" s="555"/>
      <c r="Z93" s="555"/>
      <c r="AA93" s="555"/>
      <c r="AB93" s="555"/>
      <c r="AC93" s="555"/>
      <c r="AD93" s="556"/>
      <c r="AE93" s="573"/>
      <c r="AF93" s="574"/>
      <c r="AG93" s="574"/>
      <c r="AH93" s="574"/>
      <c r="AI93" s="575"/>
      <c r="AJ93" s="603"/>
      <c r="AK93" s="604"/>
      <c r="AL93" s="604"/>
      <c r="AM93" s="605"/>
    </row>
    <row r="94" spans="2:39" ht="15" customHeight="1" x14ac:dyDescent="0.15">
      <c r="B94" s="525"/>
      <c r="C94" s="527"/>
      <c r="D94" s="523"/>
      <c r="E94" s="523"/>
      <c r="F94" s="523"/>
      <c r="G94" s="524"/>
      <c r="H94" s="560"/>
      <c r="I94" s="555"/>
      <c r="J94" s="555"/>
      <c r="K94" s="555"/>
      <c r="L94" s="555"/>
      <c r="M94" s="555"/>
      <c r="N94" s="555"/>
      <c r="O94" s="555"/>
      <c r="P94" s="555"/>
      <c r="Q94" s="556"/>
      <c r="R94" s="624"/>
      <c r="S94" s="557"/>
      <c r="T94" s="557"/>
      <c r="U94" s="557"/>
      <c r="V94" s="557"/>
      <c r="W94" s="557"/>
      <c r="X94" s="557"/>
      <c r="Y94" s="557"/>
      <c r="Z94" s="557"/>
      <c r="AA94" s="557"/>
      <c r="AB94" s="557"/>
      <c r="AC94" s="557"/>
      <c r="AD94" s="558"/>
      <c r="AE94" s="576"/>
      <c r="AF94" s="577"/>
      <c r="AG94" s="577"/>
      <c r="AH94" s="577"/>
      <c r="AI94" s="578"/>
      <c r="AJ94" s="606"/>
      <c r="AK94" s="607"/>
      <c r="AL94" s="607"/>
      <c r="AM94" s="608"/>
    </row>
    <row r="95" spans="2:39" ht="15" customHeight="1" x14ac:dyDescent="0.15">
      <c r="B95" s="525"/>
      <c r="C95" s="527"/>
      <c r="D95" s="523"/>
      <c r="E95" s="523"/>
      <c r="F95" s="523"/>
      <c r="G95" s="524"/>
      <c r="H95" s="560"/>
      <c r="I95" s="555"/>
      <c r="J95" s="555"/>
      <c r="K95" s="555"/>
      <c r="L95" s="555"/>
      <c r="M95" s="555"/>
      <c r="N95" s="555"/>
      <c r="O95" s="555"/>
      <c r="P95" s="555"/>
      <c r="Q95" s="556"/>
      <c r="R95" s="590" t="s">
        <v>584</v>
      </c>
      <c r="S95" s="590"/>
      <c r="T95" s="590"/>
      <c r="U95" s="590"/>
      <c r="V95" s="590"/>
      <c r="W95" s="609"/>
      <c r="X95" s="610"/>
      <c r="Y95" s="610"/>
      <c r="Z95" s="610"/>
      <c r="AA95" s="613" t="s">
        <v>508</v>
      </c>
      <c r="AB95" s="615" t="str">
        <f>IF(W95="","",W97-W95)</f>
        <v/>
      </c>
      <c r="AC95" s="616"/>
      <c r="AD95" s="617"/>
      <c r="AE95" s="320"/>
      <c r="AF95" s="321"/>
      <c r="AG95" s="321"/>
      <c r="AH95" s="321"/>
      <c r="AI95" s="322"/>
      <c r="AJ95" s="511" t="str">
        <f>IF(AB95="","",IF(AB95&gt;=10,1,0))</f>
        <v/>
      </c>
      <c r="AK95" s="512"/>
      <c r="AL95" s="512"/>
      <c r="AM95" s="513"/>
    </row>
    <row r="96" spans="2:39" ht="15" customHeight="1" x14ac:dyDescent="0.15">
      <c r="B96" s="525"/>
      <c r="C96" s="527"/>
      <c r="D96" s="523"/>
      <c r="E96" s="523"/>
      <c r="F96" s="523"/>
      <c r="G96" s="524"/>
      <c r="H96" s="560"/>
      <c r="I96" s="555"/>
      <c r="J96" s="555"/>
      <c r="K96" s="555"/>
      <c r="L96" s="555"/>
      <c r="M96" s="555"/>
      <c r="N96" s="555"/>
      <c r="O96" s="555"/>
      <c r="P96" s="555"/>
      <c r="Q96" s="556"/>
      <c r="R96" s="590"/>
      <c r="S96" s="590"/>
      <c r="T96" s="590"/>
      <c r="U96" s="590"/>
      <c r="V96" s="590"/>
      <c r="W96" s="611"/>
      <c r="X96" s="612"/>
      <c r="Y96" s="612"/>
      <c r="Z96" s="612"/>
      <c r="AA96" s="614"/>
      <c r="AB96" s="618"/>
      <c r="AC96" s="619"/>
      <c r="AD96" s="620"/>
      <c r="AE96" s="323"/>
      <c r="AF96" s="324"/>
      <c r="AG96" s="324"/>
      <c r="AH96" s="324"/>
      <c r="AI96" s="325"/>
      <c r="AJ96" s="597"/>
      <c r="AK96" s="598"/>
      <c r="AL96" s="598"/>
      <c r="AM96" s="599"/>
    </row>
    <row r="97" spans="2:39" ht="15" customHeight="1" x14ac:dyDescent="0.15">
      <c r="B97" s="525"/>
      <c r="C97" s="527"/>
      <c r="D97" s="523"/>
      <c r="E97" s="523"/>
      <c r="F97" s="523"/>
      <c r="G97" s="524"/>
      <c r="H97" s="560"/>
      <c r="I97" s="555"/>
      <c r="J97" s="555"/>
      <c r="K97" s="555"/>
      <c r="L97" s="555"/>
      <c r="M97" s="555"/>
      <c r="N97" s="555"/>
      <c r="O97" s="555"/>
      <c r="P97" s="555"/>
      <c r="Q97" s="556"/>
      <c r="R97" s="590" t="s">
        <v>585</v>
      </c>
      <c r="S97" s="590"/>
      <c r="T97" s="590"/>
      <c r="U97" s="590"/>
      <c r="V97" s="590"/>
      <c r="W97" s="609"/>
      <c r="X97" s="610"/>
      <c r="Y97" s="610"/>
      <c r="Z97" s="610"/>
      <c r="AA97" s="613" t="s">
        <v>508</v>
      </c>
      <c r="AB97" s="618"/>
      <c r="AC97" s="619"/>
      <c r="AD97" s="620"/>
      <c r="AE97" s="323"/>
      <c r="AF97" s="324"/>
      <c r="AG97" s="324"/>
      <c r="AH97" s="324"/>
      <c r="AI97" s="325"/>
      <c r="AJ97" s="597"/>
      <c r="AK97" s="598"/>
      <c r="AL97" s="598"/>
      <c r="AM97" s="599"/>
    </row>
    <row r="98" spans="2:39" ht="15" customHeight="1" x14ac:dyDescent="0.15">
      <c r="B98" s="525"/>
      <c r="C98" s="527"/>
      <c r="D98" s="523"/>
      <c r="E98" s="523"/>
      <c r="F98" s="523"/>
      <c r="G98" s="524"/>
      <c r="H98" s="560"/>
      <c r="I98" s="555"/>
      <c r="J98" s="555"/>
      <c r="K98" s="555"/>
      <c r="L98" s="555"/>
      <c r="M98" s="555"/>
      <c r="N98" s="555"/>
      <c r="O98" s="555"/>
      <c r="P98" s="555"/>
      <c r="Q98" s="556"/>
      <c r="R98" s="590"/>
      <c r="S98" s="590"/>
      <c r="T98" s="590"/>
      <c r="U98" s="590"/>
      <c r="V98" s="590"/>
      <c r="W98" s="611"/>
      <c r="X98" s="612"/>
      <c r="Y98" s="612"/>
      <c r="Z98" s="612"/>
      <c r="AA98" s="614"/>
      <c r="AB98" s="621"/>
      <c r="AC98" s="622"/>
      <c r="AD98" s="623"/>
      <c r="AE98" s="326"/>
      <c r="AF98" s="327"/>
      <c r="AG98" s="327"/>
      <c r="AH98" s="327"/>
      <c r="AI98" s="328"/>
      <c r="AJ98" s="514"/>
      <c r="AK98" s="515"/>
      <c r="AL98" s="515"/>
      <c r="AM98" s="516"/>
    </row>
    <row r="99" spans="2:39" ht="15" customHeight="1" x14ac:dyDescent="0.15">
      <c r="B99" s="525"/>
      <c r="C99" s="527"/>
      <c r="D99" s="523"/>
      <c r="E99" s="523"/>
      <c r="F99" s="523"/>
      <c r="G99" s="524"/>
      <c r="H99" s="560"/>
      <c r="I99" s="555"/>
      <c r="J99" s="555"/>
      <c r="K99" s="555"/>
      <c r="L99" s="555"/>
      <c r="M99" s="555"/>
      <c r="N99" s="555"/>
      <c r="O99" s="555"/>
      <c r="P99" s="555"/>
      <c r="Q99" s="556"/>
      <c r="R99" s="559" t="s">
        <v>530</v>
      </c>
      <c r="S99" s="553"/>
      <c r="T99" s="553"/>
      <c r="U99" s="553"/>
      <c r="V99" s="553"/>
      <c r="W99" s="553"/>
      <c r="X99" s="553"/>
      <c r="Y99" s="553"/>
      <c r="Z99" s="553"/>
      <c r="AA99" s="554"/>
      <c r="AB99" s="517"/>
      <c r="AC99" s="518"/>
      <c r="AD99" s="519"/>
      <c r="AE99" s="320"/>
      <c r="AF99" s="321"/>
      <c r="AG99" s="321"/>
      <c r="AH99" s="321"/>
      <c r="AI99" s="322"/>
      <c r="AJ99" s="511" t="str">
        <f>IF(AB99="","",IF(AB99="〇",1,0))</f>
        <v/>
      </c>
      <c r="AK99" s="512"/>
      <c r="AL99" s="512"/>
      <c r="AM99" s="513"/>
    </row>
    <row r="100" spans="2:39" ht="15" customHeight="1" x14ac:dyDescent="0.15">
      <c r="B100" s="319"/>
      <c r="C100" s="528"/>
      <c r="D100" s="441"/>
      <c r="E100" s="441"/>
      <c r="F100" s="441"/>
      <c r="G100" s="442"/>
      <c r="H100" s="624"/>
      <c r="I100" s="557"/>
      <c r="J100" s="557"/>
      <c r="K100" s="557"/>
      <c r="L100" s="557"/>
      <c r="M100" s="557"/>
      <c r="N100" s="557"/>
      <c r="O100" s="557"/>
      <c r="P100" s="557"/>
      <c r="Q100" s="558"/>
      <c r="R100" s="624"/>
      <c r="S100" s="557"/>
      <c r="T100" s="557"/>
      <c r="U100" s="557"/>
      <c r="V100" s="557"/>
      <c r="W100" s="557"/>
      <c r="X100" s="557"/>
      <c r="Y100" s="557"/>
      <c r="Z100" s="557"/>
      <c r="AA100" s="558"/>
      <c r="AB100" s="520"/>
      <c r="AC100" s="521"/>
      <c r="AD100" s="522"/>
      <c r="AE100" s="326"/>
      <c r="AF100" s="327"/>
      <c r="AG100" s="327"/>
      <c r="AH100" s="327"/>
      <c r="AI100" s="328"/>
      <c r="AJ100" s="514"/>
      <c r="AK100" s="515"/>
      <c r="AL100" s="515"/>
      <c r="AM100" s="516"/>
    </row>
    <row r="101" spans="2:39" ht="15" customHeight="1" x14ac:dyDescent="0.15">
      <c r="B101" s="318" t="s">
        <v>381</v>
      </c>
      <c r="C101" s="589" t="s">
        <v>601</v>
      </c>
      <c r="D101" s="589"/>
      <c r="E101" s="589"/>
      <c r="F101" s="589"/>
      <c r="G101" s="589"/>
      <c r="H101" s="590" t="s">
        <v>604</v>
      </c>
      <c r="I101" s="590"/>
      <c r="J101" s="590"/>
      <c r="K101" s="590"/>
      <c r="L101" s="590"/>
      <c r="M101" s="590"/>
      <c r="N101" s="590"/>
      <c r="O101" s="590"/>
      <c r="P101" s="590"/>
      <c r="Q101" s="590"/>
      <c r="R101" s="590" t="s">
        <v>605</v>
      </c>
      <c r="S101" s="590"/>
      <c r="T101" s="590"/>
      <c r="U101" s="590"/>
      <c r="V101" s="590"/>
      <c r="W101" s="590"/>
      <c r="X101" s="590"/>
      <c r="Y101" s="590"/>
      <c r="Z101" s="590"/>
      <c r="AA101" s="590"/>
      <c r="AB101" s="591"/>
      <c r="AC101" s="591"/>
      <c r="AD101" s="592"/>
      <c r="AE101" s="320"/>
      <c r="AF101" s="321"/>
      <c r="AG101" s="321"/>
      <c r="AH101" s="321"/>
      <c r="AI101" s="322"/>
      <c r="AJ101" s="511" t="str">
        <f>IF(AB101="","",IF(AB101&gt;=5,1,0))</f>
        <v/>
      </c>
      <c r="AK101" s="512"/>
      <c r="AL101" s="512"/>
      <c r="AM101" s="513"/>
    </row>
    <row r="102" spans="2:39" ht="15" customHeight="1" x14ac:dyDescent="0.15">
      <c r="B102" s="525"/>
      <c r="C102" s="589"/>
      <c r="D102" s="589"/>
      <c r="E102" s="589"/>
      <c r="F102" s="589"/>
      <c r="G102" s="589"/>
      <c r="H102" s="590"/>
      <c r="I102" s="590"/>
      <c r="J102" s="590"/>
      <c r="K102" s="590"/>
      <c r="L102" s="590"/>
      <c r="M102" s="590"/>
      <c r="N102" s="590"/>
      <c r="O102" s="590"/>
      <c r="P102" s="590"/>
      <c r="Q102" s="590"/>
      <c r="R102" s="590"/>
      <c r="S102" s="590"/>
      <c r="T102" s="590"/>
      <c r="U102" s="590"/>
      <c r="V102" s="590"/>
      <c r="W102" s="590"/>
      <c r="X102" s="590"/>
      <c r="Y102" s="590"/>
      <c r="Z102" s="590"/>
      <c r="AA102" s="590"/>
      <c r="AB102" s="593"/>
      <c r="AC102" s="593"/>
      <c r="AD102" s="594"/>
      <c r="AE102" s="323"/>
      <c r="AF102" s="324"/>
      <c r="AG102" s="324"/>
      <c r="AH102" s="324"/>
      <c r="AI102" s="325"/>
      <c r="AJ102" s="597"/>
      <c r="AK102" s="598"/>
      <c r="AL102" s="598"/>
      <c r="AM102" s="599"/>
    </row>
    <row r="103" spans="2:39" ht="15" customHeight="1" x14ac:dyDescent="0.15">
      <c r="B103" s="525"/>
      <c r="C103" s="589"/>
      <c r="D103" s="589"/>
      <c r="E103" s="589"/>
      <c r="F103" s="589"/>
      <c r="G103" s="589"/>
      <c r="H103" s="590"/>
      <c r="I103" s="590"/>
      <c r="J103" s="590"/>
      <c r="K103" s="590"/>
      <c r="L103" s="590"/>
      <c r="M103" s="590"/>
      <c r="N103" s="590"/>
      <c r="O103" s="590"/>
      <c r="P103" s="590"/>
      <c r="Q103" s="590"/>
      <c r="R103" s="590"/>
      <c r="S103" s="590"/>
      <c r="T103" s="590"/>
      <c r="U103" s="590"/>
      <c r="V103" s="590"/>
      <c r="W103" s="590"/>
      <c r="X103" s="590"/>
      <c r="Y103" s="590"/>
      <c r="Z103" s="590"/>
      <c r="AA103" s="590"/>
      <c r="AB103" s="593"/>
      <c r="AC103" s="593"/>
      <c r="AD103" s="594"/>
      <c r="AE103" s="323"/>
      <c r="AF103" s="324"/>
      <c r="AG103" s="324"/>
      <c r="AH103" s="324"/>
      <c r="AI103" s="325"/>
      <c r="AJ103" s="597"/>
      <c r="AK103" s="598"/>
      <c r="AL103" s="598"/>
      <c r="AM103" s="599"/>
    </row>
    <row r="104" spans="2:39" ht="15" customHeight="1" x14ac:dyDescent="0.15">
      <c r="B104" s="319"/>
      <c r="C104" s="589"/>
      <c r="D104" s="589"/>
      <c r="E104" s="589"/>
      <c r="F104" s="589"/>
      <c r="G104" s="589"/>
      <c r="H104" s="590"/>
      <c r="I104" s="590"/>
      <c r="J104" s="590"/>
      <c r="K104" s="590"/>
      <c r="L104" s="590"/>
      <c r="M104" s="590"/>
      <c r="N104" s="590"/>
      <c r="O104" s="590"/>
      <c r="P104" s="590"/>
      <c r="Q104" s="590"/>
      <c r="R104" s="590"/>
      <c r="S104" s="590"/>
      <c r="T104" s="590"/>
      <c r="U104" s="590"/>
      <c r="V104" s="590"/>
      <c r="W104" s="590"/>
      <c r="X104" s="590"/>
      <c r="Y104" s="590"/>
      <c r="Z104" s="590"/>
      <c r="AA104" s="590"/>
      <c r="AB104" s="595"/>
      <c r="AC104" s="595"/>
      <c r="AD104" s="596"/>
      <c r="AE104" s="326"/>
      <c r="AF104" s="327"/>
      <c r="AG104" s="327"/>
      <c r="AH104" s="327"/>
      <c r="AI104" s="328"/>
      <c r="AJ104" s="514"/>
      <c r="AK104" s="515"/>
      <c r="AL104" s="515"/>
      <c r="AM104" s="516"/>
    </row>
    <row r="105" spans="2:39" ht="15"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5"/>
      <c r="AJ105" s="11"/>
      <c r="AK105" s="11"/>
      <c r="AL105" s="11"/>
      <c r="AM105" s="11"/>
    </row>
    <row r="106" spans="2:39" ht="1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5"/>
      <c r="AE106" s="320" t="s">
        <v>11</v>
      </c>
      <c r="AF106" s="321"/>
      <c r="AG106" s="321"/>
      <c r="AH106" s="321"/>
      <c r="AI106" s="322"/>
      <c r="AJ106" s="511" t="str">
        <f>IF(SUM(AJ83:AM104)=0,"",SUM(AJ83:AM104))</f>
        <v/>
      </c>
      <c r="AK106" s="512"/>
      <c r="AL106" s="512"/>
      <c r="AM106" s="513"/>
    </row>
    <row r="107" spans="2:39" ht="1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5"/>
      <c r="AE107" s="326"/>
      <c r="AF107" s="327"/>
      <c r="AG107" s="327"/>
      <c r="AH107" s="327"/>
      <c r="AI107" s="328"/>
      <c r="AJ107" s="514"/>
      <c r="AK107" s="515"/>
      <c r="AL107" s="515"/>
      <c r="AM107" s="516"/>
    </row>
    <row r="108" spans="2:39" ht="15" customHeight="1" x14ac:dyDescent="0.15"/>
    <row r="109" spans="2:39" ht="15" customHeight="1" x14ac:dyDescent="0.15"/>
    <row r="110" spans="2:39" ht="15" customHeight="1" x14ac:dyDescent="0.15">
      <c r="G110" s="307" t="s">
        <v>606</v>
      </c>
      <c r="H110" s="447"/>
      <c r="I110" s="447"/>
      <c r="J110" s="447"/>
      <c r="K110" s="447"/>
      <c r="L110" s="447"/>
      <c r="M110" s="447"/>
      <c r="N110" s="447"/>
      <c r="O110" s="447"/>
      <c r="P110" s="447"/>
      <c r="Q110" s="447"/>
      <c r="R110" s="447"/>
      <c r="S110" s="447"/>
      <c r="T110" s="447"/>
      <c r="U110" s="447"/>
      <c r="V110" s="447"/>
      <c r="W110" s="447"/>
      <c r="X110" s="447"/>
      <c r="Y110" s="447"/>
      <c r="Z110" s="308"/>
      <c r="AA110" s="464" t="str">
        <f>AK73</f>
        <v xml:space="preserve"> </v>
      </c>
      <c r="AB110" s="465"/>
      <c r="AC110" s="465"/>
      <c r="AD110" s="465"/>
      <c r="AE110" s="465"/>
      <c r="AF110" s="465"/>
      <c r="AG110" s="466"/>
    </row>
    <row r="111" spans="2:39" ht="15" customHeight="1" x14ac:dyDescent="0.15">
      <c r="G111" s="311"/>
      <c r="H111" s="448"/>
      <c r="I111" s="448"/>
      <c r="J111" s="448"/>
      <c r="K111" s="448"/>
      <c r="L111" s="448"/>
      <c r="M111" s="448"/>
      <c r="N111" s="448"/>
      <c r="O111" s="448"/>
      <c r="P111" s="448"/>
      <c r="Q111" s="448"/>
      <c r="R111" s="448"/>
      <c r="S111" s="448"/>
      <c r="T111" s="448"/>
      <c r="U111" s="448"/>
      <c r="V111" s="448"/>
      <c r="W111" s="448"/>
      <c r="X111" s="448"/>
      <c r="Y111" s="448"/>
      <c r="Z111" s="312"/>
      <c r="AA111" s="467"/>
      <c r="AB111" s="468"/>
      <c r="AC111" s="468"/>
      <c r="AD111" s="468"/>
      <c r="AE111" s="468"/>
      <c r="AF111" s="468"/>
      <c r="AG111" s="469"/>
    </row>
    <row r="112" spans="2:39" ht="15" customHeight="1" x14ac:dyDescent="0.15"/>
    <row r="113" spans="2:33" ht="15" customHeight="1" x14ac:dyDescent="0.15">
      <c r="G113" s="307" t="s">
        <v>607</v>
      </c>
      <c r="H113" s="447"/>
      <c r="I113" s="447"/>
      <c r="J113" s="447"/>
      <c r="K113" s="447"/>
      <c r="L113" s="447"/>
      <c r="M113" s="447"/>
      <c r="N113" s="447"/>
      <c r="O113" s="447"/>
      <c r="P113" s="447"/>
      <c r="Q113" s="447"/>
      <c r="R113" s="447"/>
      <c r="S113" s="447"/>
      <c r="T113" s="447"/>
      <c r="U113" s="447"/>
      <c r="V113" s="447"/>
      <c r="W113" s="447"/>
      <c r="X113" s="447"/>
      <c r="Y113" s="447"/>
      <c r="Z113" s="308"/>
      <c r="AA113" s="449" t="str">
        <f>AJ106</f>
        <v/>
      </c>
      <c r="AB113" s="450"/>
      <c r="AC113" s="450"/>
      <c r="AD113" s="450"/>
      <c r="AE113" s="450"/>
      <c r="AF113" s="450"/>
      <c r="AG113" s="451"/>
    </row>
    <row r="114" spans="2:33" ht="15" customHeight="1" x14ac:dyDescent="0.15">
      <c r="G114" s="311"/>
      <c r="H114" s="448"/>
      <c r="I114" s="448"/>
      <c r="J114" s="448"/>
      <c r="K114" s="448"/>
      <c r="L114" s="448"/>
      <c r="M114" s="448"/>
      <c r="N114" s="448"/>
      <c r="O114" s="448"/>
      <c r="P114" s="448"/>
      <c r="Q114" s="448"/>
      <c r="R114" s="448"/>
      <c r="S114" s="448"/>
      <c r="T114" s="448"/>
      <c r="U114" s="448"/>
      <c r="V114" s="448"/>
      <c r="W114" s="448"/>
      <c r="X114" s="448"/>
      <c r="Y114" s="448"/>
      <c r="Z114" s="312"/>
      <c r="AA114" s="452"/>
      <c r="AB114" s="453"/>
      <c r="AC114" s="453"/>
      <c r="AD114" s="453"/>
      <c r="AE114" s="453"/>
      <c r="AF114" s="453"/>
      <c r="AG114" s="454"/>
    </row>
    <row r="115" spans="2:33" ht="15" customHeight="1" x14ac:dyDescent="0.15"/>
    <row r="116" spans="2:33" ht="15" customHeight="1" x14ac:dyDescent="0.15">
      <c r="G116" s="307" t="s">
        <v>608</v>
      </c>
      <c r="H116" s="447"/>
      <c r="I116" s="447"/>
      <c r="J116" s="447"/>
      <c r="K116" s="447"/>
      <c r="L116" s="447"/>
      <c r="M116" s="447"/>
      <c r="N116" s="447"/>
      <c r="O116" s="447"/>
      <c r="P116" s="447"/>
      <c r="Q116" s="447"/>
      <c r="R116" s="447"/>
      <c r="S116" s="447"/>
      <c r="T116" s="447"/>
      <c r="U116" s="447"/>
      <c r="V116" s="447"/>
      <c r="W116" s="447"/>
      <c r="X116" s="447"/>
      <c r="Y116" s="447"/>
      <c r="Z116" s="308"/>
      <c r="AA116" s="449" t="str">
        <f>IF(SUM(N(AA110),N(AA113))=0,"",SUM(N(AA110),N(AA113)))</f>
        <v/>
      </c>
      <c r="AB116" s="450"/>
      <c r="AC116" s="450"/>
      <c r="AD116" s="450"/>
      <c r="AE116" s="450"/>
      <c r="AF116" s="450"/>
      <c r="AG116" s="451"/>
    </row>
    <row r="117" spans="2:33" ht="15" customHeight="1" x14ac:dyDescent="0.15">
      <c r="G117" s="311"/>
      <c r="H117" s="448"/>
      <c r="I117" s="448"/>
      <c r="J117" s="448"/>
      <c r="K117" s="448"/>
      <c r="L117" s="448"/>
      <c r="M117" s="448"/>
      <c r="N117" s="448"/>
      <c r="O117" s="448"/>
      <c r="P117" s="448"/>
      <c r="Q117" s="448"/>
      <c r="R117" s="448"/>
      <c r="S117" s="448"/>
      <c r="T117" s="448"/>
      <c r="U117" s="448"/>
      <c r="V117" s="448"/>
      <c r="W117" s="448"/>
      <c r="X117" s="448"/>
      <c r="Y117" s="448"/>
      <c r="Z117" s="312"/>
      <c r="AA117" s="452"/>
      <c r="AB117" s="453"/>
      <c r="AC117" s="453"/>
      <c r="AD117" s="453"/>
      <c r="AE117" s="453"/>
      <c r="AF117" s="453"/>
      <c r="AG117" s="454"/>
    </row>
    <row r="118" spans="2:33" ht="15" customHeight="1" x14ac:dyDescent="0.15"/>
    <row r="119" spans="2:33" ht="15" customHeight="1" x14ac:dyDescent="0.15">
      <c r="B119" s="2" t="s">
        <v>112</v>
      </c>
    </row>
    <row r="120" spans="2:33" ht="15" customHeight="1" x14ac:dyDescent="0.15">
      <c r="B120" s="2" t="s">
        <v>633</v>
      </c>
    </row>
    <row r="121" spans="2:33" ht="15" customHeight="1" x14ac:dyDescent="0.15"/>
    <row r="122" spans="2:33" ht="15" customHeight="1" x14ac:dyDescent="0.15"/>
  </sheetData>
  <mergeCells count="166">
    <mergeCell ref="B3:AO3"/>
    <mergeCell ref="B6:AA8"/>
    <mergeCell ref="AB6:AG8"/>
    <mergeCell ref="AH6:AK8"/>
    <mergeCell ref="AL6:AO8"/>
    <mergeCell ref="B80:Q82"/>
    <mergeCell ref="R80:AD82"/>
    <mergeCell ref="AE80:AI82"/>
    <mergeCell ref="AJ80:AM82"/>
    <mergeCell ref="B83:B90"/>
    <mergeCell ref="C83:G90"/>
    <mergeCell ref="H83:Q90"/>
    <mergeCell ref="AE83:AI86"/>
    <mergeCell ref="R83:AD86"/>
    <mergeCell ref="AJ83:AM86"/>
    <mergeCell ref="R87:V88"/>
    <mergeCell ref="W87:Z88"/>
    <mergeCell ref="AA87:AA88"/>
    <mergeCell ref="AB87:AD90"/>
    <mergeCell ref="AE87:AI90"/>
    <mergeCell ref="AJ87:AM90"/>
    <mergeCell ref="R89:V90"/>
    <mergeCell ref="W89:Z90"/>
    <mergeCell ref="AA89:AA90"/>
    <mergeCell ref="B101:B104"/>
    <mergeCell ref="C101:G104"/>
    <mergeCell ref="H101:Q104"/>
    <mergeCell ref="R101:AA104"/>
    <mergeCell ref="AB101:AD104"/>
    <mergeCell ref="AE101:AI104"/>
    <mergeCell ref="AJ101:AM104"/>
    <mergeCell ref="AJ91:AM94"/>
    <mergeCell ref="R95:V96"/>
    <mergeCell ref="W95:Z96"/>
    <mergeCell ref="AA95:AA96"/>
    <mergeCell ref="AB95:AD98"/>
    <mergeCell ref="AE95:AI98"/>
    <mergeCell ref="AJ95:AM98"/>
    <mergeCell ref="R97:V98"/>
    <mergeCell ref="W97:Z98"/>
    <mergeCell ref="AA97:AA98"/>
    <mergeCell ref="B91:B100"/>
    <mergeCell ref="C91:G100"/>
    <mergeCell ref="H91:Q100"/>
    <mergeCell ref="AE91:AI94"/>
    <mergeCell ref="R99:AA100"/>
    <mergeCell ref="AE99:AI100"/>
    <mergeCell ref="R91:AD94"/>
    <mergeCell ref="AL55:AO57"/>
    <mergeCell ref="J58:AA58"/>
    <mergeCell ref="J59:J61"/>
    <mergeCell ref="K59:AA61"/>
    <mergeCell ref="AB59:AG61"/>
    <mergeCell ref="AL49:AO51"/>
    <mergeCell ref="J52:J54"/>
    <mergeCell ref="K52:AA54"/>
    <mergeCell ref="AB52:AG54"/>
    <mergeCell ref="AH52:AK54"/>
    <mergeCell ref="AL52:AO54"/>
    <mergeCell ref="B65:B68"/>
    <mergeCell ref="C65:I68"/>
    <mergeCell ref="J65:AA68"/>
    <mergeCell ref="AB65:AG68"/>
    <mergeCell ref="AH65:AK68"/>
    <mergeCell ref="B55:B64"/>
    <mergeCell ref="C55:I64"/>
    <mergeCell ref="J55:AA57"/>
    <mergeCell ref="AB55:AG57"/>
    <mergeCell ref="AH55:AK57"/>
    <mergeCell ref="K15:AA17"/>
    <mergeCell ref="AB15:AG17"/>
    <mergeCell ref="AH15:AK17"/>
    <mergeCell ref="AL15:AO17"/>
    <mergeCell ref="K18:AA20"/>
    <mergeCell ref="AB18:AG20"/>
    <mergeCell ref="AH18:AK20"/>
    <mergeCell ref="AL18:AO20"/>
    <mergeCell ref="B9:B20"/>
    <mergeCell ref="C9:I20"/>
    <mergeCell ref="J9:AA11"/>
    <mergeCell ref="AB9:AG11"/>
    <mergeCell ref="AH9:AK11"/>
    <mergeCell ref="AL9:AO11"/>
    <mergeCell ref="K12:AA14"/>
    <mergeCell ref="AB12:AG14"/>
    <mergeCell ref="AH12:AK14"/>
    <mergeCell ref="AL12:AO14"/>
    <mergeCell ref="B24:B26"/>
    <mergeCell ref="C24:I26"/>
    <mergeCell ref="J24:AA26"/>
    <mergeCell ref="AB24:AG26"/>
    <mergeCell ref="AH24:AK26"/>
    <mergeCell ref="AL24:AO26"/>
    <mergeCell ref="B21:B23"/>
    <mergeCell ref="C21:I23"/>
    <mergeCell ref="J21:AA23"/>
    <mergeCell ref="AB21:AG23"/>
    <mergeCell ref="AH21:AK23"/>
    <mergeCell ref="AL21:AO23"/>
    <mergeCell ref="B30:B32"/>
    <mergeCell ref="C30:I32"/>
    <mergeCell ref="J30:AA32"/>
    <mergeCell ref="AB30:AG32"/>
    <mergeCell ref="AH30:AK32"/>
    <mergeCell ref="AL30:AO32"/>
    <mergeCell ref="B27:B29"/>
    <mergeCell ref="C27:I29"/>
    <mergeCell ref="J27:AA29"/>
    <mergeCell ref="AB27:AG29"/>
    <mergeCell ref="AH27:AK29"/>
    <mergeCell ref="AL27:AO29"/>
    <mergeCell ref="B36:B38"/>
    <mergeCell ref="C36:I38"/>
    <mergeCell ref="J36:AA38"/>
    <mergeCell ref="AB36:AG38"/>
    <mergeCell ref="AH36:AK38"/>
    <mergeCell ref="AL36:AO38"/>
    <mergeCell ref="B33:B35"/>
    <mergeCell ref="C33:I35"/>
    <mergeCell ref="J33:AA35"/>
    <mergeCell ref="AB33:AG35"/>
    <mergeCell ref="AH33:AK35"/>
    <mergeCell ref="AL33:AO35"/>
    <mergeCell ref="K46:AA48"/>
    <mergeCell ref="AB46:AG48"/>
    <mergeCell ref="AH46:AK48"/>
    <mergeCell ref="AL46:AO48"/>
    <mergeCell ref="B49:B54"/>
    <mergeCell ref="C49:I54"/>
    <mergeCell ref="J49:AA51"/>
    <mergeCell ref="AB49:AG51"/>
    <mergeCell ref="AH49:AK51"/>
    <mergeCell ref="B39:B48"/>
    <mergeCell ref="C39:I48"/>
    <mergeCell ref="J39:AA41"/>
    <mergeCell ref="AB39:AG41"/>
    <mergeCell ref="AH39:AK41"/>
    <mergeCell ref="AL39:AO41"/>
    <mergeCell ref="K43:AA45"/>
    <mergeCell ref="AB43:AG45"/>
    <mergeCell ref="AH43:AK45"/>
    <mergeCell ref="AL43:AO45"/>
    <mergeCell ref="G113:Z114"/>
    <mergeCell ref="AA113:AG114"/>
    <mergeCell ref="G116:Z117"/>
    <mergeCell ref="AA116:AG117"/>
    <mergeCell ref="AH59:AK61"/>
    <mergeCell ref="AL59:AO61"/>
    <mergeCell ref="M73:U74"/>
    <mergeCell ref="G110:Z111"/>
    <mergeCell ref="AA110:AG111"/>
    <mergeCell ref="AL65:AO68"/>
    <mergeCell ref="AH70:AK71"/>
    <mergeCell ref="AL70:AO71"/>
    <mergeCell ref="V73:Z74"/>
    <mergeCell ref="AD73:AJ74"/>
    <mergeCell ref="AK73:AO74"/>
    <mergeCell ref="J62:J64"/>
    <mergeCell ref="K62:AA64"/>
    <mergeCell ref="AB62:AG64"/>
    <mergeCell ref="AH62:AK64"/>
    <mergeCell ref="AL62:AO64"/>
    <mergeCell ref="AE106:AI107"/>
    <mergeCell ref="AJ106:AM107"/>
    <mergeCell ref="AJ99:AM100"/>
    <mergeCell ref="AB99:AD100"/>
  </mergeCells>
  <phoneticPr fontId="3"/>
  <dataValidations count="1">
    <dataValidation type="list" allowBlank="1" showInputMessage="1" showErrorMessage="1" sqref="AB99:AD100">
      <formula1>"〇"</formula1>
    </dataValidation>
  </dataValidations>
  <printOptions horizontalCentered="1"/>
  <pageMargins left="0.19685039370078741" right="0.19685039370078741" top="0.39370078740157483" bottom="0.19685039370078741" header="0.51181102362204722" footer="0.51181102362204722"/>
  <pageSetup paperSize="9" scale="79" orientation="portrait" r:id="rId1"/>
  <headerFooter alignWithMargins="0"/>
  <rowBreaks count="1" manualBreakCount="1">
    <brk id="77"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M153"/>
  <sheetViews>
    <sheetView showGridLines="0" zoomScale="110" zoomScaleNormal="110" zoomScaleSheetLayoutView="85" workbookViewId="0">
      <selection activeCell="B1" sqref="B1"/>
    </sheetView>
  </sheetViews>
  <sheetFormatPr defaultRowHeight="13.5" x14ac:dyDescent="0.15"/>
  <cols>
    <col min="1" max="1" width="1" style="24" customWidth="1"/>
    <col min="2" max="38" width="2.625" style="24" customWidth="1"/>
    <col min="39" max="39" width="1.125" style="24" customWidth="1"/>
    <col min="40" max="16384" width="9" style="24"/>
  </cols>
  <sheetData>
    <row r="1" spans="2:38" s="161" customFormat="1" ht="15" customHeight="1" x14ac:dyDescent="0.15">
      <c r="B1" s="159" t="s">
        <v>359</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row>
    <row r="2" spans="2:38" ht="22.5" customHeight="1" x14ac:dyDescent="0.15">
      <c r="B2" s="291" t="s">
        <v>33</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row>
    <row r="3" spans="2:38" ht="7.5" customHeight="1" x14ac:dyDescent="0.15">
      <c r="B3" s="8"/>
      <c r="C3" s="8"/>
      <c r="D3" s="8"/>
      <c r="E3" s="8"/>
      <c r="F3" s="8"/>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2:38" s="25" customFormat="1" ht="15" customHeight="1" x14ac:dyDescent="0.15">
      <c r="B4" s="257" t="s">
        <v>39</v>
      </c>
      <c r="C4" s="259"/>
      <c r="D4" s="257" t="s">
        <v>76</v>
      </c>
      <c r="E4" s="258"/>
      <c r="F4" s="258"/>
      <c r="G4" s="258"/>
      <c r="H4" s="258"/>
      <c r="I4" s="258"/>
      <c r="J4" s="258"/>
      <c r="K4" s="258"/>
      <c r="L4" s="258"/>
      <c r="M4" s="257" t="s">
        <v>17</v>
      </c>
      <c r="N4" s="258"/>
      <c r="O4" s="258"/>
      <c r="P4" s="258"/>
      <c r="Q4" s="258"/>
      <c r="R4" s="258"/>
      <c r="S4" s="258"/>
      <c r="T4" s="258"/>
      <c r="U4" s="258"/>
      <c r="V4" s="258"/>
      <c r="W4" s="258"/>
      <c r="X4" s="258"/>
      <c r="Y4" s="258"/>
      <c r="Z4" s="258"/>
      <c r="AA4" s="258"/>
      <c r="AB4" s="259"/>
      <c r="AC4" s="320" t="s">
        <v>18</v>
      </c>
      <c r="AD4" s="321"/>
      <c r="AE4" s="321"/>
      <c r="AF4" s="321"/>
      <c r="AG4" s="321"/>
      <c r="AH4" s="321"/>
      <c r="AI4" s="321"/>
      <c r="AJ4" s="321"/>
      <c r="AK4" s="321"/>
      <c r="AL4" s="322"/>
    </row>
    <row r="5" spans="2:38" s="25" customFormat="1" ht="15" customHeight="1" x14ac:dyDescent="0.15">
      <c r="B5" s="260"/>
      <c r="C5" s="262"/>
      <c r="D5" s="260"/>
      <c r="E5" s="261"/>
      <c r="F5" s="261"/>
      <c r="G5" s="261"/>
      <c r="H5" s="261"/>
      <c r="I5" s="261"/>
      <c r="J5" s="261"/>
      <c r="K5" s="261"/>
      <c r="L5" s="261"/>
      <c r="M5" s="260"/>
      <c r="N5" s="261"/>
      <c r="O5" s="261"/>
      <c r="P5" s="261"/>
      <c r="Q5" s="261"/>
      <c r="R5" s="261"/>
      <c r="S5" s="261"/>
      <c r="T5" s="261"/>
      <c r="U5" s="261"/>
      <c r="V5" s="261"/>
      <c r="W5" s="261"/>
      <c r="X5" s="261"/>
      <c r="Y5" s="261"/>
      <c r="Z5" s="261"/>
      <c r="AA5" s="261"/>
      <c r="AB5" s="262"/>
      <c r="AC5" s="326"/>
      <c r="AD5" s="327"/>
      <c r="AE5" s="327"/>
      <c r="AF5" s="327"/>
      <c r="AG5" s="327"/>
      <c r="AH5" s="327"/>
      <c r="AI5" s="327"/>
      <c r="AJ5" s="327"/>
      <c r="AK5" s="327"/>
      <c r="AL5" s="328"/>
    </row>
    <row r="6" spans="2:38" s="25" customFormat="1" ht="12" customHeight="1" x14ac:dyDescent="0.15">
      <c r="B6" s="658"/>
      <c r="C6" s="693"/>
      <c r="D6" s="658"/>
      <c r="E6" s="659"/>
      <c r="F6" s="659"/>
      <c r="G6" s="659"/>
      <c r="H6" s="659"/>
      <c r="I6" s="659"/>
      <c r="J6" s="659"/>
      <c r="K6" s="659"/>
      <c r="L6" s="659"/>
      <c r="M6" s="658"/>
      <c r="N6" s="659"/>
      <c r="O6" s="659"/>
      <c r="P6" s="659"/>
      <c r="Q6" s="659"/>
      <c r="R6" s="659"/>
      <c r="S6" s="659"/>
      <c r="T6" s="659"/>
      <c r="U6" s="659"/>
      <c r="V6" s="659"/>
      <c r="W6" s="659"/>
      <c r="X6" s="659"/>
      <c r="Y6" s="659"/>
      <c r="Z6" s="659"/>
      <c r="AA6" s="659"/>
      <c r="AB6" s="693"/>
      <c r="AC6" s="658"/>
      <c r="AD6" s="659"/>
      <c r="AE6" s="659"/>
      <c r="AF6" s="659"/>
      <c r="AG6" s="659"/>
      <c r="AH6" s="659"/>
      <c r="AI6" s="659"/>
      <c r="AJ6" s="659"/>
      <c r="AK6" s="659"/>
      <c r="AL6" s="693"/>
    </row>
    <row r="7" spans="2:38" s="25" customFormat="1" ht="12" customHeight="1" x14ac:dyDescent="0.15">
      <c r="B7" s="660"/>
      <c r="C7" s="694"/>
      <c r="D7" s="660"/>
      <c r="E7" s="661"/>
      <c r="F7" s="661"/>
      <c r="G7" s="661"/>
      <c r="H7" s="661"/>
      <c r="I7" s="661"/>
      <c r="J7" s="661"/>
      <c r="K7" s="661"/>
      <c r="L7" s="661"/>
      <c r="M7" s="660"/>
      <c r="N7" s="661"/>
      <c r="O7" s="661"/>
      <c r="P7" s="661"/>
      <c r="Q7" s="661"/>
      <c r="R7" s="661"/>
      <c r="S7" s="661"/>
      <c r="T7" s="661"/>
      <c r="U7" s="661"/>
      <c r="V7" s="661"/>
      <c r="W7" s="661"/>
      <c r="X7" s="661"/>
      <c r="Y7" s="661"/>
      <c r="Z7" s="661"/>
      <c r="AA7" s="661"/>
      <c r="AB7" s="694"/>
      <c r="AC7" s="660"/>
      <c r="AD7" s="661"/>
      <c r="AE7" s="661"/>
      <c r="AF7" s="661"/>
      <c r="AG7" s="661"/>
      <c r="AH7" s="661"/>
      <c r="AI7" s="661"/>
      <c r="AJ7" s="661"/>
      <c r="AK7" s="661"/>
      <c r="AL7" s="694"/>
    </row>
    <row r="8" spans="2:38" ht="9" customHeight="1" x14ac:dyDescent="0.15">
      <c r="B8" s="7"/>
      <c r="C8" s="7"/>
      <c r="D8" s="7"/>
      <c r="E8" s="7"/>
      <c r="F8" s="7"/>
      <c r="G8" s="7"/>
      <c r="H8" s="7"/>
      <c r="I8" s="7"/>
      <c r="J8" s="7"/>
      <c r="K8" s="7"/>
      <c r="L8" s="7"/>
      <c r="M8" s="7"/>
      <c r="Y8" s="7"/>
      <c r="Z8" s="7"/>
      <c r="AA8" s="7"/>
      <c r="AB8" s="7"/>
      <c r="AC8" s="7"/>
      <c r="AD8" s="7"/>
      <c r="AE8" s="7"/>
      <c r="AF8" s="7"/>
      <c r="AG8" s="7"/>
      <c r="AH8" s="7"/>
      <c r="AI8" s="7"/>
      <c r="AJ8" s="7"/>
      <c r="AK8" s="7"/>
      <c r="AL8" s="7"/>
    </row>
    <row r="9" spans="2:38" ht="15" customHeight="1" x14ac:dyDescent="0.15">
      <c r="B9" s="6" t="s">
        <v>392</v>
      </c>
      <c r="C9" s="7"/>
      <c r="D9" s="7"/>
      <c r="E9" s="7"/>
      <c r="F9" s="7"/>
      <c r="G9" s="7"/>
      <c r="H9" s="7"/>
      <c r="I9" s="7"/>
      <c r="J9" s="7"/>
      <c r="K9" s="7"/>
      <c r="L9" s="7"/>
      <c r="M9" s="7"/>
      <c r="Y9" s="7"/>
      <c r="Z9" s="7"/>
      <c r="AA9" s="7"/>
      <c r="AB9" s="7"/>
      <c r="AC9" s="7"/>
      <c r="AD9" s="7"/>
      <c r="AE9" s="7"/>
      <c r="AF9" s="7"/>
      <c r="AG9" s="7"/>
      <c r="AH9" s="7"/>
      <c r="AI9" s="7"/>
      <c r="AJ9" s="7"/>
      <c r="AK9" s="7"/>
      <c r="AL9" s="7"/>
    </row>
    <row r="10" spans="2:38" ht="15" customHeight="1" x14ac:dyDescent="0.15">
      <c r="B10" s="6" t="s">
        <v>398</v>
      </c>
      <c r="C10" s="7"/>
      <c r="D10" s="7"/>
      <c r="E10" s="7"/>
      <c r="F10" s="7"/>
      <c r="G10" s="7"/>
      <c r="H10" s="7"/>
      <c r="I10" s="7"/>
      <c r="J10" s="7"/>
      <c r="K10" s="7"/>
      <c r="L10" s="7"/>
      <c r="M10" s="7"/>
      <c r="Y10" s="7"/>
      <c r="Z10" s="7"/>
      <c r="AA10" s="7"/>
      <c r="AB10" s="7"/>
      <c r="AC10" s="7"/>
      <c r="AD10" s="7"/>
      <c r="AE10" s="7"/>
      <c r="AF10" s="7"/>
      <c r="AG10" s="7"/>
      <c r="AH10" s="7"/>
      <c r="AI10" s="7"/>
      <c r="AJ10" s="7"/>
      <c r="AK10" s="7"/>
      <c r="AL10" s="7"/>
    </row>
    <row r="11" spans="2:38" ht="15" customHeight="1" x14ac:dyDescent="0.15">
      <c r="B11" s="6" t="s">
        <v>417</v>
      </c>
      <c r="C11" s="7"/>
      <c r="D11" s="7"/>
      <c r="E11" s="7"/>
      <c r="F11" s="7"/>
      <c r="G11" s="7"/>
      <c r="H11" s="7"/>
      <c r="I11" s="7"/>
      <c r="J11" s="7"/>
      <c r="K11" s="7"/>
      <c r="L11" s="7"/>
      <c r="M11" s="7"/>
      <c r="V11" s="154" t="s">
        <v>418</v>
      </c>
      <c r="Y11" s="7"/>
      <c r="Z11" s="7"/>
      <c r="AA11" s="7"/>
      <c r="AB11" s="7"/>
      <c r="AC11" s="7"/>
      <c r="AD11" s="7"/>
      <c r="AE11" s="7"/>
      <c r="AF11" s="7"/>
      <c r="AG11" s="7"/>
      <c r="AH11" s="7"/>
      <c r="AI11" s="7"/>
      <c r="AJ11" s="7"/>
      <c r="AK11" s="26"/>
      <c r="AL11" s="26"/>
    </row>
    <row r="12" spans="2:38" s="25" customFormat="1" ht="15" customHeight="1" x14ac:dyDescent="0.15">
      <c r="B12" s="695" t="s">
        <v>40</v>
      </c>
      <c r="C12" s="697" t="s">
        <v>110</v>
      </c>
      <c r="D12" s="265"/>
      <c r="E12" s="265"/>
      <c r="F12" s="265"/>
      <c r="G12" s="265"/>
      <c r="H12" s="265"/>
      <c r="I12" s="265"/>
      <c r="J12" s="695" t="s">
        <v>40</v>
      </c>
      <c r="K12" s="439" t="s">
        <v>111</v>
      </c>
      <c r="L12" s="439"/>
      <c r="M12" s="439"/>
      <c r="N12" s="439"/>
      <c r="O12" s="439"/>
      <c r="P12" s="439"/>
      <c r="Q12" s="439"/>
      <c r="R12" s="439"/>
      <c r="S12" s="439"/>
      <c r="T12" s="439"/>
      <c r="U12" s="209"/>
      <c r="V12" s="274" t="s">
        <v>390</v>
      </c>
      <c r="W12" s="274"/>
      <c r="X12" s="274"/>
      <c r="Y12" s="274"/>
      <c r="Z12" s="274"/>
      <c r="AA12" s="274"/>
      <c r="AB12" s="274"/>
      <c r="AC12" s="274"/>
      <c r="AD12" s="274"/>
      <c r="AE12" s="274"/>
      <c r="AF12" s="274"/>
      <c r="AG12" s="274"/>
      <c r="AH12" s="274"/>
      <c r="AI12" s="274"/>
      <c r="AJ12" s="274"/>
      <c r="AK12" s="274"/>
      <c r="AL12" s="274"/>
    </row>
    <row r="13" spans="2:38" s="25" customFormat="1" ht="15" customHeight="1" x14ac:dyDescent="0.15">
      <c r="B13" s="696"/>
      <c r="C13" s="698"/>
      <c r="D13" s="270"/>
      <c r="E13" s="270"/>
      <c r="F13" s="270"/>
      <c r="G13" s="270"/>
      <c r="H13" s="270"/>
      <c r="I13" s="270"/>
      <c r="J13" s="696"/>
      <c r="K13" s="441"/>
      <c r="L13" s="441"/>
      <c r="M13" s="441"/>
      <c r="N13" s="441"/>
      <c r="O13" s="441"/>
      <c r="P13" s="441"/>
      <c r="Q13" s="441"/>
      <c r="R13" s="441"/>
      <c r="S13" s="441"/>
      <c r="T13" s="441"/>
      <c r="U13" s="209"/>
      <c r="V13" s="274" t="s">
        <v>391</v>
      </c>
      <c r="W13" s="274"/>
      <c r="X13" s="274"/>
      <c r="Y13" s="274"/>
      <c r="Z13" s="274"/>
      <c r="AA13" s="274"/>
      <c r="AB13" s="274"/>
      <c r="AC13" s="274"/>
      <c r="AD13" s="274"/>
      <c r="AE13" s="274"/>
      <c r="AF13" s="274"/>
      <c r="AG13" s="274"/>
      <c r="AH13" s="274"/>
      <c r="AI13" s="274"/>
      <c r="AJ13" s="274"/>
      <c r="AK13" s="274"/>
      <c r="AL13" s="274"/>
    </row>
    <row r="14" spans="2:38" s="25" customFormat="1" ht="12" customHeight="1" x14ac:dyDescent="0.15">
      <c r="B14" s="258" t="s">
        <v>465</v>
      </c>
      <c r="C14" s="258"/>
      <c r="D14" s="28" t="s">
        <v>474</v>
      </c>
      <c r="E14" s="28"/>
      <c r="F14" s="28"/>
      <c r="G14" s="28"/>
      <c r="H14" s="28"/>
      <c r="I14" s="28"/>
      <c r="J14" s="28"/>
      <c r="K14" s="28"/>
      <c r="L14" s="28"/>
      <c r="M14" s="28"/>
      <c r="N14" s="28"/>
      <c r="O14" s="27"/>
      <c r="P14" s="27"/>
      <c r="Q14" s="28"/>
      <c r="R14" s="28"/>
      <c r="S14" s="28"/>
      <c r="T14" s="28"/>
      <c r="U14" s="28"/>
      <c r="V14" s="258" t="s">
        <v>465</v>
      </c>
      <c r="W14" s="258"/>
      <c r="X14" s="754" t="s">
        <v>475</v>
      </c>
      <c r="Y14" s="754"/>
      <c r="Z14" s="754"/>
      <c r="AA14" s="754"/>
      <c r="AB14" s="754"/>
      <c r="AC14" s="754"/>
      <c r="AD14" s="754"/>
      <c r="AE14" s="754"/>
      <c r="AF14" s="754"/>
      <c r="AG14" s="754"/>
      <c r="AH14" s="754"/>
      <c r="AI14" s="754"/>
      <c r="AJ14" s="754"/>
      <c r="AK14" s="754"/>
      <c r="AL14" s="754"/>
    </row>
    <row r="15" spans="2:38" s="25" customFormat="1" ht="8.25" customHeight="1" x14ac:dyDescent="0.15">
      <c r="B15" s="230"/>
      <c r="C15" s="27"/>
      <c r="D15" s="28"/>
      <c r="E15" s="28"/>
      <c r="F15" s="28"/>
      <c r="G15" s="28"/>
      <c r="H15" s="28"/>
      <c r="I15" s="28"/>
      <c r="J15" s="28"/>
      <c r="K15" s="28"/>
      <c r="L15" s="28"/>
      <c r="M15" s="28"/>
      <c r="N15" s="28"/>
      <c r="O15" s="27"/>
      <c r="P15" s="27"/>
      <c r="Q15" s="28"/>
      <c r="R15" s="28"/>
      <c r="S15" s="28"/>
      <c r="T15" s="28"/>
      <c r="U15" s="28"/>
      <c r="V15" s="230"/>
      <c r="W15" s="249"/>
      <c r="X15" s="249"/>
      <c r="Y15" s="249"/>
      <c r="Z15" s="249"/>
      <c r="AA15" s="249"/>
      <c r="AB15" s="249"/>
      <c r="AC15" s="249"/>
      <c r="AD15" s="249"/>
      <c r="AK15" s="29"/>
      <c r="AL15" s="29"/>
    </row>
    <row r="16" spans="2:38" s="25" customFormat="1" ht="13.5" customHeight="1" x14ac:dyDescent="0.15">
      <c r="B16" s="6" t="s">
        <v>415</v>
      </c>
      <c r="C16" s="27"/>
      <c r="D16" s="28"/>
      <c r="E16" s="28"/>
      <c r="F16" s="28"/>
      <c r="G16" s="28"/>
      <c r="H16" s="28"/>
      <c r="I16" s="28"/>
      <c r="J16" s="28"/>
      <c r="K16" s="28"/>
      <c r="L16" s="28"/>
      <c r="M16" s="28"/>
      <c r="N16" s="28"/>
      <c r="O16" s="27"/>
      <c r="P16" s="27"/>
      <c r="Q16" s="28"/>
      <c r="R16" s="28"/>
      <c r="S16" s="28"/>
      <c r="T16" s="28"/>
      <c r="U16" s="28"/>
      <c r="V16" s="230"/>
      <c r="W16" s="249"/>
      <c r="X16" s="249"/>
      <c r="Y16" s="249"/>
      <c r="Z16" s="249"/>
      <c r="AA16" s="249"/>
      <c r="AB16" s="249"/>
      <c r="AC16" s="249"/>
      <c r="AD16" s="249"/>
      <c r="AK16" s="29"/>
      <c r="AL16" s="29"/>
    </row>
    <row r="17" spans="2:39" s="25" customFormat="1" ht="13.5" customHeight="1" x14ac:dyDescent="0.15">
      <c r="B17" s="703" t="s">
        <v>419</v>
      </c>
      <c r="C17" s="704"/>
      <c r="D17" s="704"/>
      <c r="E17" s="704"/>
      <c r="F17" s="258"/>
      <c r="G17" s="258"/>
      <c r="H17" s="258"/>
      <c r="I17" s="258"/>
      <c r="J17" s="258"/>
      <c r="K17" s="258"/>
      <c r="L17" s="258"/>
      <c r="M17" s="259"/>
      <c r="N17" s="320" t="s">
        <v>242</v>
      </c>
      <c r="O17" s="321"/>
      <c r="P17" s="321"/>
      <c r="Q17" s="321"/>
      <c r="R17" s="321"/>
      <c r="S17" s="321"/>
      <c r="T17" s="321"/>
      <c r="U17" s="322"/>
      <c r="V17" s="320" t="s">
        <v>243</v>
      </c>
      <c r="W17" s="321"/>
      <c r="X17" s="321"/>
      <c r="Y17" s="321"/>
      <c r="Z17" s="321"/>
      <c r="AA17" s="321"/>
      <c r="AB17" s="321"/>
      <c r="AC17" s="322"/>
      <c r="AD17" s="711" t="s">
        <v>529</v>
      </c>
      <c r="AE17" s="711"/>
      <c r="AF17" s="711"/>
      <c r="AG17" s="711"/>
      <c r="AH17" s="711"/>
      <c r="AI17" s="711"/>
      <c r="AJ17" s="711"/>
      <c r="AK17" s="711"/>
      <c r="AL17" s="711"/>
    </row>
    <row r="18" spans="2:39" s="25" customFormat="1" ht="13.5" customHeight="1" x14ac:dyDescent="0.15">
      <c r="B18" s="705"/>
      <c r="C18" s="706"/>
      <c r="D18" s="706"/>
      <c r="E18" s="706"/>
      <c r="F18" s="261"/>
      <c r="G18" s="261"/>
      <c r="H18" s="261"/>
      <c r="I18" s="261"/>
      <c r="J18" s="261"/>
      <c r="K18" s="261"/>
      <c r="L18" s="261"/>
      <c r="M18" s="262"/>
      <c r="N18" s="326"/>
      <c r="O18" s="327"/>
      <c r="P18" s="327"/>
      <c r="Q18" s="327"/>
      <c r="R18" s="327"/>
      <c r="S18" s="327"/>
      <c r="T18" s="327"/>
      <c r="U18" s="328"/>
      <c r="V18" s="326"/>
      <c r="W18" s="327"/>
      <c r="X18" s="327"/>
      <c r="Y18" s="327"/>
      <c r="Z18" s="327"/>
      <c r="AA18" s="327"/>
      <c r="AB18" s="327"/>
      <c r="AC18" s="328"/>
      <c r="AD18" s="711"/>
      <c r="AE18" s="711"/>
      <c r="AF18" s="711"/>
      <c r="AG18" s="711"/>
      <c r="AH18" s="711"/>
      <c r="AI18" s="711"/>
      <c r="AJ18" s="711"/>
      <c r="AK18" s="711"/>
      <c r="AL18" s="711"/>
    </row>
    <row r="19" spans="2:39" s="25" customFormat="1" ht="13.5" customHeight="1" x14ac:dyDescent="0.15">
      <c r="B19" s="705"/>
      <c r="C19" s="706"/>
      <c r="D19" s="706"/>
      <c r="E19" s="707"/>
      <c r="F19" s="257" t="s">
        <v>238</v>
      </c>
      <c r="G19" s="258"/>
      <c r="H19" s="258"/>
      <c r="I19" s="259"/>
      <c r="J19" s="257" t="s">
        <v>239</v>
      </c>
      <c r="K19" s="258"/>
      <c r="L19" s="258"/>
      <c r="M19" s="259"/>
      <c r="N19" s="257" t="s">
        <v>240</v>
      </c>
      <c r="O19" s="258"/>
      <c r="P19" s="258"/>
      <c r="Q19" s="259"/>
      <c r="R19" s="257" t="s">
        <v>241</v>
      </c>
      <c r="S19" s="258"/>
      <c r="T19" s="258"/>
      <c r="U19" s="259"/>
      <c r="V19" s="257" t="s">
        <v>240</v>
      </c>
      <c r="W19" s="258"/>
      <c r="X19" s="258"/>
      <c r="Y19" s="259"/>
      <c r="Z19" s="257" t="s">
        <v>241</v>
      </c>
      <c r="AA19" s="258"/>
      <c r="AB19" s="258"/>
      <c r="AC19" s="259"/>
      <c r="AD19" s="711"/>
      <c r="AE19" s="711"/>
      <c r="AF19" s="711"/>
      <c r="AG19" s="711"/>
      <c r="AH19" s="711"/>
      <c r="AI19" s="711"/>
      <c r="AJ19" s="711"/>
      <c r="AK19" s="711"/>
      <c r="AL19" s="711"/>
    </row>
    <row r="20" spans="2:39" s="25" customFormat="1" ht="13.5" customHeight="1" x14ac:dyDescent="0.15">
      <c r="B20" s="708"/>
      <c r="C20" s="709"/>
      <c r="D20" s="709"/>
      <c r="E20" s="710"/>
      <c r="F20" s="260"/>
      <c r="G20" s="261"/>
      <c r="H20" s="261"/>
      <c r="I20" s="262"/>
      <c r="J20" s="260"/>
      <c r="K20" s="261"/>
      <c r="L20" s="261"/>
      <c r="M20" s="262"/>
      <c r="N20" s="260"/>
      <c r="O20" s="261"/>
      <c r="P20" s="261"/>
      <c r="Q20" s="262"/>
      <c r="R20" s="260"/>
      <c r="S20" s="261"/>
      <c r="T20" s="261"/>
      <c r="U20" s="262"/>
      <c r="V20" s="260"/>
      <c r="W20" s="261"/>
      <c r="X20" s="261"/>
      <c r="Y20" s="262"/>
      <c r="Z20" s="260"/>
      <c r="AA20" s="261"/>
      <c r="AB20" s="261"/>
      <c r="AC20" s="262"/>
      <c r="AD20" s="711"/>
      <c r="AE20" s="711"/>
      <c r="AF20" s="711"/>
      <c r="AG20" s="711"/>
      <c r="AH20" s="711"/>
      <c r="AI20" s="711"/>
      <c r="AJ20" s="711"/>
      <c r="AK20" s="711"/>
      <c r="AL20" s="711"/>
      <c r="AM20" s="29"/>
    </row>
    <row r="21" spans="2:39" s="25" customFormat="1" ht="13.5" customHeight="1" x14ac:dyDescent="0.15">
      <c r="B21" s="739"/>
      <c r="C21" s="739"/>
      <c r="D21" s="739"/>
      <c r="E21" s="739"/>
      <c r="F21" s="257"/>
      <c r="G21" s="258"/>
      <c r="H21" s="258"/>
      <c r="I21" s="259"/>
      <c r="J21" s="257"/>
      <c r="K21" s="258"/>
      <c r="L21" s="258"/>
      <c r="M21" s="259"/>
      <c r="N21" s="257"/>
      <c r="O21" s="258"/>
      <c r="P21" s="258"/>
      <c r="Q21" s="259"/>
      <c r="R21" s="257"/>
      <c r="S21" s="258"/>
      <c r="T21" s="258"/>
      <c r="U21" s="259"/>
      <c r="V21" s="257"/>
      <c r="W21" s="258"/>
      <c r="X21" s="258"/>
      <c r="Y21" s="259"/>
      <c r="Z21" s="257"/>
      <c r="AA21" s="258"/>
      <c r="AB21" s="258"/>
      <c r="AC21" s="259"/>
      <c r="AD21" s="757"/>
      <c r="AE21" s="757"/>
      <c r="AF21" s="757"/>
      <c r="AG21" s="757"/>
      <c r="AH21" s="757"/>
      <c r="AI21" s="757"/>
      <c r="AJ21" s="757"/>
      <c r="AK21" s="757"/>
      <c r="AL21" s="757"/>
    </row>
    <row r="22" spans="2:39" s="25" customFormat="1" ht="13.5" customHeight="1" x14ac:dyDescent="0.15">
      <c r="B22" s="739"/>
      <c r="C22" s="739"/>
      <c r="D22" s="739"/>
      <c r="E22" s="739"/>
      <c r="F22" s="260"/>
      <c r="G22" s="261"/>
      <c r="H22" s="261"/>
      <c r="I22" s="262"/>
      <c r="J22" s="260"/>
      <c r="K22" s="261"/>
      <c r="L22" s="261"/>
      <c r="M22" s="262"/>
      <c r="N22" s="260"/>
      <c r="O22" s="261"/>
      <c r="P22" s="261"/>
      <c r="Q22" s="262"/>
      <c r="R22" s="260"/>
      <c r="S22" s="261"/>
      <c r="T22" s="261"/>
      <c r="U22" s="262"/>
      <c r="V22" s="260"/>
      <c r="W22" s="261"/>
      <c r="X22" s="261"/>
      <c r="Y22" s="262"/>
      <c r="Z22" s="260"/>
      <c r="AA22" s="261"/>
      <c r="AB22" s="261"/>
      <c r="AC22" s="262"/>
      <c r="AD22" s="757"/>
      <c r="AE22" s="757"/>
      <c r="AF22" s="757"/>
      <c r="AG22" s="757"/>
      <c r="AH22" s="757"/>
      <c r="AI22" s="757"/>
      <c r="AJ22" s="757"/>
      <c r="AK22" s="757"/>
      <c r="AL22" s="757"/>
    </row>
    <row r="23" spans="2:39" ht="12" customHeight="1" x14ac:dyDescent="0.15">
      <c r="B23" s="258" t="s">
        <v>465</v>
      </c>
      <c r="C23" s="258"/>
      <c r="D23" s="7" t="s">
        <v>476</v>
      </c>
      <c r="V23" s="249"/>
      <c r="W23" s="249"/>
      <c r="X23" s="249"/>
      <c r="Y23" s="249"/>
      <c r="Z23" s="249"/>
      <c r="AA23" s="249"/>
      <c r="AB23" s="249"/>
      <c r="AC23" s="249"/>
      <c r="AD23" s="249"/>
    </row>
    <row r="24" spans="2:39" ht="12" customHeight="1" x14ac:dyDescent="0.15">
      <c r="B24" s="30"/>
      <c r="D24" s="7" t="s">
        <v>477</v>
      </c>
      <c r="V24" s="249"/>
      <c r="W24" s="249"/>
      <c r="X24" s="249"/>
      <c r="Y24" s="249"/>
      <c r="Z24" s="249"/>
      <c r="AA24" s="249"/>
      <c r="AB24" s="249"/>
      <c r="AC24" s="249"/>
      <c r="AD24" s="249"/>
    </row>
    <row r="25" spans="2:39" ht="8.25" customHeight="1" x14ac:dyDescent="0.15">
      <c r="B25" s="30"/>
      <c r="V25" s="249"/>
      <c r="W25" s="249"/>
      <c r="X25" s="249"/>
      <c r="Y25" s="249"/>
      <c r="Z25" s="249"/>
      <c r="AA25" s="249"/>
      <c r="AB25" s="249"/>
      <c r="AC25" s="249"/>
      <c r="AD25" s="249"/>
    </row>
    <row r="26" spans="2:39" ht="15" customHeight="1" x14ac:dyDescent="0.15">
      <c r="B26" s="6" t="s">
        <v>399</v>
      </c>
      <c r="C26" s="7"/>
      <c r="D26" s="7"/>
      <c r="E26" s="7"/>
      <c r="F26" s="7"/>
      <c r="G26" s="7"/>
      <c r="H26" s="7"/>
      <c r="I26" s="7"/>
      <c r="J26" s="7"/>
      <c r="K26" s="7"/>
      <c r="L26" s="7"/>
      <c r="M26" s="7"/>
      <c r="Y26" s="7"/>
      <c r="Z26" s="7"/>
      <c r="AA26" s="7"/>
      <c r="AB26" s="7"/>
      <c r="AC26" s="7"/>
      <c r="AD26" s="7"/>
      <c r="AE26" s="7"/>
      <c r="AF26" s="7"/>
      <c r="AG26" s="7"/>
      <c r="AH26" s="7"/>
      <c r="AI26" s="7"/>
      <c r="AJ26" s="7"/>
      <c r="AK26" s="7"/>
      <c r="AL26" s="7"/>
    </row>
    <row r="27" spans="2:39" s="25" customFormat="1" ht="15" customHeight="1" x14ac:dyDescent="0.15">
      <c r="B27" s="658" t="s">
        <v>40</v>
      </c>
      <c r="C27" s="659"/>
      <c r="D27" s="588" t="s">
        <v>388</v>
      </c>
      <c r="E27" s="443"/>
      <c r="F27" s="443"/>
      <c r="G27" s="443"/>
      <c r="H27" s="443"/>
      <c r="I27" s="443"/>
      <c r="J27" s="443"/>
      <c r="K27" s="443"/>
      <c r="L27" s="443"/>
      <c r="M27" s="444"/>
      <c r="N27" s="210"/>
      <c r="O27" s="210"/>
      <c r="P27" s="210"/>
      <c r="Q27" s="210"/>
      <c r="R27" s="210"/>
      <c r="S27" s="210"/>
      <c r="T27" s="210"/>
      <c r="U27" s="210"/>
      <c r="V27" s="324"/>
      <c r="W27" s="324"/>
      <c r="X27" s="324"/>
      <c r="Y27" s="324"/>
      <c r="Z27" s="324"/>
      <c r="AA27" s="324"/>
      <c r="AB27" s="324"/>
      <c r="AC27" s="324"/>
      <c r="AD27" s="324"/>
      <c r="AE27" s="324"/>
      <c r="AF27" s="324"/>
      <c r="AG27" s="324"/>
      <c r="AH27" s="324"/>
      <c r="AI27" s="324"/>
      <c r="AJ27" s="324"/>
      <c r="AK27" s="324"/>
      <c r="AL27" s="324"/>
    </row>
    <row r="28" spans="2:39" s="25" customFormat="1" ht="15" customHeight="1" x14ac:dyDescent="0.15">
      <c r="B28" s="660"/>
      <c r="C28" s="661"/>
      <c r="D28" s="662"/>
      <c r="E28" s="445"/>
      <c r="F28" s="445"/>
      <c r="G28" s="445"/>
      <c r="H28" s="445"/>
      <c r="I28" s="445"/>
      <c r="J28" s="445"/>
      <c r="K28" s="445"/>
      <c r="L28" s="445"/>
      <c r="M28" s="446"/>
      <c r="N28" s="210"/>
      <c r="O28" s="210"/>
      <c r="P28" s="210"/>
      <c r="Q28" s="210"/>
      <c r="R28" s="210"/>
      <c r="S28" s="210"/>
      <c r="T28" s="210"/>
      <c r="U28" s="210"/>
      <c r="V28" s="324"/>
      <c r="W28" s="324"/>
      <c r="X28" s="324"/>
      <c r="Y28" s="324"/>
      <c r="Z28" s="324"/>
      <c r="AA28" s="324"/>
      <c r="AB28" s="324"/>
      <c r="AC28" s="324"/>
      <c r="AD28" s="324"/>
      <c r="AE28" s="324"/>
      <c r="AF28" s="324"/>
      <c r="AG28" s="324"/>
      <c r="AH28" s="324"/>
      <c r="AI28" s="324"/>
      <c r="AJ28" s="324"/>
      <c r="AK28" s="324"/>
      <c r="AL28" s="324"/>
    </row>
    <row r="29" spans="2:39" s="25" customFormat="1" ht="12" customHeight="1" x14ac:dyDescent="0.15">
      <c r="B29" s="258" t="s">
        <v>465</v>
      </c>
      <c r="C29" s="258"/>
      <c r="D29" s="28" t="s">
        <v>478</v>
      </c>
      <c r="E29" s="28"/>
      <c r="F29" s="28"/>
      <c r="G29" s="28"/>
      <c r="H29" s="28"/>
      <c r="I29" s="28"/>
      <c r="J29" s="28"/>
      <c r="K29" s="28"/>
      <c r="L29" s="28"/>
      <c r="M29" s="28"/>
      <c r="N29" s="28"/>
      <c r="O29" s="27"/>
      <c r="P29" s="27"/>
      <c r="Q29" s="28"/>
      <c r="R29" s="28"/>
      <c r="S29" s="28"/>
      <c r="T29" s="28"/>
      <c r="U29" s="28"/>
      <c r="V29" s="230"/>
      <c r="W29" s="249"/>
      <c r="X29" s="249"/>
      <c r="Y29" s="249"/>
      <c r="Z29" s="249"/>
      <c r="AA29" s="249"/>
      <c r="AB29" s="249"/>
      <c r="AC29" s="249"/>
      <c r="AD29" s="249"/>
      <c r="AK29" s="29"/>
      <c r="AL29" s="29"/>
    </row>
    <row r="30" spans="2:39" s="25" customFormat="1" ht="8.25" customHeight="1" x14ac:dyDescent="0.15">
      <c r="B30" s="230"/>
      <c r="C30" s="27"/>
      <c r="D30" s="28"/>
      <c r="E30" s="28"/>
      <c r="F30" s="28"/>
      <c r="G30" s="28"/>
      <c r="H30" s="28"/>
      <c r="I30" s="28"/>
      <c r="J30" s="28"/>
      <c r="K30" s="28"/>
      <c r="L30" s="28"/>
      <c r="M30" s="28"/>
      <c r="N30" s="28"/>
      <c r="O30" s="27"/>
      <c r="P30" s="27"/>
      <c r="Q30" s="28"/>
      <c r="R30" s="28"/>
      <c r="S30" s="28"/>
      <c r="T30" s="28"/>
      <c r="U30" s="28"/>
      <c r="V30" s="230"/>
      <c r="W30" s="249"/>
      <c r="X30" s="249"/>
      <c r="Y30" s="249"/>
      <c r="Z30" s="249"/>
      <c r="AA30" s="249"/>
      <c r="AB30" s="249"/>
      <c r="AC30" s="249"/>
      <c r="AD30" s="249"/>
      <c r="AK30" s="29"/>
      <c r="AL30" s="29"/>
    </row>
    <row r="31" spans="2:39" ht="15" customHeight="1" x14ac:dyDescent="0.15">
      <c r="B31" s="6" t="s">
        <v>642</v>
      </c>
      <c r="C31" s="7"/>
      <c r="D31" s="7"/>
      <c r="E31" s="7"/>
      <c r="F31" s="7"/>
      <c r="G31" s="7"/>
      <c r="H31" s="7"/>
      <c r="I31" s="7"/>
      <c r="J31" s="7"/>
      <c r="K31" s="7"/>
      <c r="L31" s="7"/>
      <c r="M31" s="7"/>
      <c r="X31" s="31"/>
      <c r="Y31" s="32"/>
      <c r="Z31" s="32"/>
      <c r="AA31" s="32"/>
      <c r="AB31" s="32"/>
      <c r="AC31" s="32"/>
      <c r="AD31" s="32"/>
      <c r="AE31" s="32"/>
      <c r="AF31" s="32"/>
      <c r="AG31" s="32"/>
      <c r="AH31" s="32"/>
      <c r="AI31" s="32"/>
      <c r="AJ31" s="32"/>
      <c r="AK31" s="32"/>
      <c r="AL31" s="32"/>
    </row>
    <row r="32" spans="2:39" s="25" customFormat="1" ht="15" customHeight="1" x14ac:dyDescent="0.15">
      <c r="B32" s="658" t="s">
        <v>40</v>
      </c>
      <c r="C32" s="668" t="s">
        <v>425</v>
      </c>
      <c r="D32" s="443" t="s">
        <v>424</v>
      </c>
      <c r="E32" s="443"/>
      <c r="F32" s="443"/>
      <c r="G32" s="443"/>
      <c r="H32" s="443"/>
      <c r="I32" s="219"/>
      <c r="J32" s="659" t="s">
        <v>40</v>
      </c>
      <c r="K32" s="665" t="s">
        <v>421</v>
      </c>
      <c r="L32" s="439" t="s">
        <v>422</v>
      </c>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row>
    <row r="33" spans="2:38" s="25" customFormat="1" ht="15" customHeight="1" x14ac:dyDescent="0.15">
      <c r="B33" s="664"/>
      <c r="C33" s="669"/>
      <c r="D33" s="669"/>
      <c r="E33" s="669"/>
      <c r="F33" s="669"/>
      <c r="G33" s="669"/>
      <c r="H33" s="669"/>
      <c r="I33" s="220"/>
      <c r="J33" s="663"/>
      <c r="K33" s="666"/>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row>
    <row r="34" spans="2:38" s="25" customFormat="1" ht="15" customHeight="1" x14ac:dyDescent="0.15">
      <c r="B34" s="664" t="s">
        <v>40</v>
      </c>
      <c r="C34" s="666" t="s">
        <v>423</v>
      </c>
      <c r="D34" s="667" t="s">
        <v>430</v>
      </c>
      <c r="E34" s="667"/>
      <c r="F34" s="667"/>
      <c r="G34" s="667"/>
      <c r="H34" s="667"/>
      <c r="I34" s="667"/>
      <c r="J34" s="667"/>
      <c r="K34" s="667"/>
      <c r="L34" s="667"/>
      <c r="M34" s="667"/>
      <c r="N34" s="667"/>
      <c r="O34" s="667"/>
      <c r="P34" s="667"/>
      <c r="Q34" s="667"/>
      <c r="R34" s="667"/>
      <c r="S34" s="667"/>
      <c r="T34" s="667"/>
      <c r="U34" s="667"/>
      <c r="V34" s="220"/>
      <c r="W34" s="220"/>
      <c r="X34" s="220"/>
      <c r="Y34" s="220"/>
      <c r="Z34" s="220"/>
      <c r="AA34" s="220"/>
      <c r="AB34" s="220"/>
      <c r="AC34" s="220"/>
      <c r="AD34" s="220"/>
      <c r="AE34" s="220"/>
      <c r="AF34" s="220"/>
      <c r="AG34" s="220"/>
      <c r="AH34" s="220"/>
      <c r="AI34" s="220"/>
      <c r="AJ34" s="220"/>
      <c r="AK34" s="220"/>
      <c r="AL34" s="153"/>
    </row>
    <row r="35" spans="2:38" s="25" customFormat="1" ht="16.5" customHeight="1" x14ac:dyDescent="0.15">
      <c r="B35" s="664"/>
      <c r="C35" s="666"/>
      <c r="D35" s="667"/>
      <c r="E35" s="667"/>
      <c r="F35" s="667"/>
      <c r="G35" s="667"/>
      <c r="H35" s="667"/>
      <c r="I35" s="667"/>
      <c r="J35" s="667"/>
      <c r="K35" s="667"/>
      <c r="L35" s="667"/>
      <c r="M35" s="667"/>
      <c r="N35" s="667"/>
      <c r="O35" s="667"/>
      <c r="P35" s="667"/>
      <c r="Q35" s="667"/>
      <c r="R35" s="667"/>
      <c r="S35" s="667"/>
      <c r="T35" s="667"/>
      <c r="U35" s="667"/>
      <c r="V35" s="220"/>
      <c r="W35" s="220"/>
      <c r="X35" s="220"/>
      <c r="Y35" s="220"/>
      <c r="Z35" s="220"/>
      <c r="AA35" s="220"/>
      <c r="AB35" s="220"/>
      <c r="AC35" s="220"/>
      <c r="AD35" s="220"/>
      <c r="AE35" s="220"/>
      <c r="AF35" s="220"/>
      <c r="AG35" s="220"/>
      <c r="AH35" s="220"/>
      <c r="AI35" s="220"/>
      <c r="AJ35" s="220"/>
      <c r="AK35" s="220"/>
      <c r="AL35" s="153"/>
    </row>
    <row r="36" spans="2:38" s="25" customFormat="1" ht="14.25" customHeight="1" x14ac:dyDescent="0.15">
      <c r="B36" s="664" t="s">
        <v>40</v>
      </c>
      <c r="C36" s="666" t="s">
        <v>427</v>
      </c>
      <c r="D36" s="523" t="s">
        <v>426</v>
      </c>
      <c r="E36" s="523"/>
      <c r="F36" s="523"/>
      <c r="G36" s="523"/>
      <c r="H36" s="523"/>
      <c r="I36" s="523"/>
      <c r="J36" s="523"/>
      <c r="K36" s="523"/>
      <c r="L36" s="523"/>
      <c r="M36" s="523"/>
      <c r="N36" s="523"/>
      <c r="O36" s="523"/>
      <c r="P36" s="523"/>
      <c r="Q36" s="523"/>
      <c r="R36" s="210"/>
      <c r="S36" s="210"/>
      <c r="T36" s="210"/>
      <c r="U36" s="210"/>
      <c r="V36" s="663" t="s">
        <v>40</v>
      </c>
      <c r="W36" s="672" t="s">
        <v>429</v>
      </c>
      <c r="X36" s="669" t="s">
        <v>428</v>
      </c>
      <c r="Y36" s="669"/>
      <c r="Z36" s="669"/>
      <c r="AA36" s="669"/>
      <c r="AB36" s="669"/>
      <c r="AC36" s="669"/>
      <c r="AD36" s="669"/>
      <c r="AE36" s="669"/>
      <c r="AF36" s="669"/>
      <c r="AG36" s="669"/>
      <c r="AH36" s="220"/>
      <c r="AI36" s="220"/>
      <c r="AJ36" s="220"/>
      <c r="AK36" s="220"/>
      <c r="AL36" s="153"/>
    </row>
    <row r="37" spans="2:38" s="25" customFormat="1" ht="14.25" customHeight="1" x14ac:dyDescent="0.15">
      <c r="B37" s="664"/>
      <c r="C37" s="678"/>
      <c r="D37" s="441"/>
      <c r="E37" s="441"/>
      <c r="F37" s="441"/>
      <c r="G37" s="441"/>
      <c r="H37" s="441"/>
      <c r="I37" s="441"/>
      <c r="J37" s="441"/>
      <c r="K37" s="441"/>
      <c r="L37" s="441"/>
      <c r="M37" s="441"/>
      <c r="N37" s="441"/>
      <c r="O37" s="441"/>
      <c r="P37" s="441"/>
      <c r="Q37" s="441"/>
      <c r="R37" s="195"/>
      <c r="S37" s="195"/>
      <c r="T37" s="195"/>
      <c r="U37" s="195"/>
      <c r="V37" s="663"/>
      <c r="W37" s="673"/>
      <c r="X37" s="445"/>
      <c r="Y37" s="445"/>
      <c r="Z37" s="445"/>
      <c r="AA37" s="445"/>
      <c r="AB37" s="445"/>
      <c r="AC37" s="445"/>
      <c r="AD37" s="445"/>
      <c r="AE37" s="445"/>
      <c r="AF37" s="445"/>
      <c r="AG37" s="445"/>
      <c r="AH37" s="221"/>
      <c r="AI37" s="221"/>
      <c r="AJ37" s="221"/>
      <c r="AK37" s="221"/>
      <c r="AL37" s="224"/>
    </row>
    <row r="38" spans="2:38" s="33" customFormat="1" ht="12" customHeight="1" x14ac:dyDescent="0.15">
      <c r="B38" s="321" t="s">
        <v>465</v>
      </c>
      <c r="C38" s="321"/>
      <c r="D38" s="219" t="s">
        <v>473</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row>
    <row r="39" spans="2:38" s="33" customFormat="1" ht="12" customHeight="1" x14ac:dyDescent="0.15">
      <c r="B39" s="197"/>
      <c r="C39" s="197"/>
      <c r="D39" s="220" t="s">
        <v>486</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row>
    <row r="40" spans="2:38" s="33" customFormat="1" ht="12" customHeight="1" x14ac:dyDescent="0.15">
      <c r="C40" s="246"/>
      <c r="D40" s="246" t="s">
        <v>624</v>
      </c>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row>
    <row r="41" spans="2:38" s="33" customFormat="1" ht="12" customHeight="1" x14ac:dyDescent="0.15">
      <c r="C41" s="246"/>
      <c r="D41" s="246" t="s">
        <v>625</v>
      </c>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row>
    <row r="42" spans="2:38" ht="7.5" customHeight="1" x14ac:dyDescent="0.1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row>
    <row r="43" spans="2:38" x14ac:dyDescent="0.15">
      <c r="B43" s="6" t="s">
        <v>389</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row>
    <row r="44" spans="2:38" s="25" customFormat="1" ht="15" customHeight="1" x14ac:dyDescent="0.15">
      <c r="B44" s="658" t="s">
        <v>237</v>
      </c>
      <c r="C44" s="439" t="s">
        <v>330</v>
      </c>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4"/>
    </row>
    <row r="45" spans="2:38" s="25" customFormat="1" ht="15" customHeight="1" x14ac:dyDescent="0.15">
      <c r="B45" s="660"/>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6"/>
    </row>
    <row r="46" spans="2:38" s="33" customFormat="1" ht="12" customHeight="1" x14ac:dyDescent="0.15">
      <c r="B46" s="321" t="s">
        <v>470</v>
      </c>
      <c r="C46" s="321"/>
      <c r="D46" s="219" t="s">
        <v>471</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row>
    <row r="47" spans="2:38" ht="12" customHeight="1" x14ac:dyDescent="0.15">
      <c r="B47" s="246"/>
      <c r="C47" s="246"/>
      <c r="D47" s="246" t="s">
        <v>472</v>
      </c>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row>
    <row r="48" spans="2:38" s="25" customFormat="1" ht="8.25" customHeight="1" x14ac:dyDescent="0.15">
      <c r="B48" s="2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row>
    <row r="49" spans="2:39" s="7" customFormat="1" ht="15" customHeight="1" x14ac:dyDescent="0.15">
      <c r="B49" s="6" t="s">
        <v>263</v>
      </c>
      <c r="P49" s="26"/>
      <c r="Q49" s="26"/>
      <c r="R49" s="26"/>
      <c r="S49" s="26"/>
      <c r="T49" s="26"/>
      <c r="U49" s="26"/>
      <c r="V49" s="26"/>
      <c r="W49" s="26"/>
    </row>
    <row r="50" spans="2:39" s="7" customFormat="1" ht="15" customHeight="1" x14ac:dyDescent="0.15">
      <c r="B50" s="6" t="s">
        <v>343</v>
      </c>
      <c r="P50" s="26"/>
      <c r="Q50" s="26"/>
      <c r="R50" s="26"/>
      <c r="S50" s="26"/>
      <c r="T50" s="26"/>
      <c r="U50" s="26"/>
      <c r="V50" s="26"/>
      <c r="W50" s="26"/>
    </row>
    <row r="51" spans="2:39" s="1" customFormat="1" ht="15" customHeight="1" x14ac:dyDescent="0.15">
      <c r="B51" s="681"/>
      <c r="C51" s="439" t="s">
        <v>431</v>
      </c>
      <c r="D51" s="439" t="s">
        <v>42</v>
      </c>
      <c r="E51" s="439"/>
      <c r="F51" s="439"/>
      <c r="G51" s="440"/>
      <c r="H51" s="674" t="s">
        <v>458</v>
      </c>
      <c r="I51" s="665" t="s">
        <v>446</v>
      </c>
      <c r="J51" s="683" t="s">
        <v>445</v>
      </c>
      <c r="K51" s="683"/>
      <c r="L51" s="683"/>
      <c r="M51" s="684"/>
      <c r="N51" s="674" t="s">
        <v>458</v>
      </c>
      <c r="O51" s="665" t="s">
        <v>447</v>
      </c>
      <c r="P51" s="439" t="s">
        <v>450</v>
      </c>
      <c r="Q51" s="439"/>
      <c r="R51" s="439"/>
      <c r="S51" s="440"/>
      <c r="T51" s="674" t="s">
        <v>458</v>
      </c>
      <c r="U51" s="665" t="s">
        <v>448</v>
      </c>
      <c r="V51" s="683" t="s">
        <v>449</v>
      </c>
      <c r="W51" s="683"/>
      <c r="X51" s="683"/>
      <c r="Y51" s="684"/>
      <c r="Z51" s="674" t="s">
        <v>458</v>
      </c>
      <c r="AA51" s="443" t="s">
        <v>83</v>
      </c>
      <c r="AB51" s="439" t="s">
        <v>101</v>
      </c>
      <c r="AC51" s="439"/>
      <c r="AD51" s="439"/>
      <c r="AE51" s="440"/>
      <c r="AF51" s="664"/>
      <c r="AG51" s="523"/>
      <c r="AH51" s="523"/>
      <c r="AI51" s="523"/>
      <c r="AJ51" s="523"/>
      <c r="AK51" s="523"/>
      <c r="AL51" s="210"/>
      <c r="AM51" s="210"/>
    </row>
    <row r="52" spans="2:39" s="1" customFormat="1" ht="15" customHeight="1" x14ac:dyDescent="0.15">
      <c r="B52" s="682"/>
      <c r="C52" s="441"/>
      <c r="D52" s="441"/>
      <c r="E52" s="441"/>
      <c r="F52" s="441"/>
      <c r="G52" s="442"/>
      <c r="H52" s="675"/>
      <c r="I52" s="678"/>
      <c r="J52" s="685"/>
      <c r="K52" s="685"/>
      <c r="L52" s="685"/>
      <c r="M52" s="686"/>
      <c r="N52" s="675"/>
      <c r="O52" s="678"/>
      <c r="P52" s="441"/>
      <c r="Q52" s="441"/>
      <c r="R52" s="441"/>
      <c r="S52" s="442"/>
      <c r="T52" s="675"/>
      <c r="U52" s="678"/>
      <c r="V52" s="685"/>
      <c r="W52" s="685"/>
      <c r="X52" s="685"/>
      <c r="Y52" s="686"/>
      <c r="Z52" s="675"/>
      <c r="AA52" s="445"/>
      <c r="AB52" s="441"/>
      <c r="AC52" s="441"/>
      <c r="AD52" s="441"/>
      <c r="AE52" s="442"/>
      <c r="AF52" s="664"/>
      <c r="AG52" s="523"/>
      <c r="AH52" s="523"/>
      <c r="AI52" s="523"/>
      <c r="AJ52" s="523"/>
      <c r="AK52" s="523"/>
      <c r="AL52" s="210"/>
      <c r="AM52" s="210"/>
    </row>
    <row r="53" spans="2:39" s="1" customFormat="1" ht="15" customHeight="1" x14ac:dyDescent="0.15">
      <c r="B53" s="674" t="s">
        <v>458</v>
      </c>
      <c r="C53" s="439" t="s">
        <v>381</v>
      </c>
      <c r="D53" s="439" t="s">
        <v>411</v>
      </c>
      <c r="E53" s="439"/>
      <c r="F53" s="439"/>
      <c r="G53" s="440"/>
      <c r="H53" s="674" t="s">
        <v>458</v>
      </c>
      <c r="I53" s="439" t="s">
        <v>382</v>
      </c>
      <c r="J53" s="439" t="s">
        <v>288</v>
      </c>
      <c r="K53" s="439"/>
      <c r="L53" s="439"/>
      <c r="M53" s="440"/>
      <c r="N53" s="674" t="s">
        <v>458</v>
      </c>
      <c r="O53" s="665" t="s">
        <v>84</v>
      </c>
      <c r="P53" s="439" t="s">
        <v>102</v>
      </c>
      <c r="Q53" s="439"/>
      <c r="R53" s="439"/>
      <c r="S53" s="440"/>
      <c r="T53" s="674" t="s">
        <v>458</v>
      </c>
      <c r="U53" s="679" t="s">
        <v>386</v>
      </c>
      <c r="V53" s="439" t="s">
        <v>410</v>
      </c>
      <c r="W53" s="439"/>
      <c r="X53" s="439"/>
      <c r="Y53" s="440"/>
      <c r="Z53" s="674"/>
      <c r="AA53" s="679" t="s">
        <v>383</v>
      </c>
      <c r="AB53" s="439" t="s">
        <v>43</v>
      </c>
      <c r="AC53" s="439"/>
      <c r="AD53" s="439"/>
      <c r="AE53" s="440"/>
      <c r="AF53" s="664"/>
      <c r="AG53" s="523"/>
      <c r="AH53" s="523"/>
      <c r="AI53" s="523"/>
      <c r="AJ53" s="523"/>
      <c r="AK53" s="523"/>
      <c r="AL53" s="210"/>
      <c r="AM53" s="210"/>
    </row>
    <row r="54" spans="2:39" s="1" customFormat="1" ht="15" customHeight="1" x14ac:dyDescent="0.15">
      <c r="B54" s="675"/>
      <c r="C54" s="441"/>
      <c r="D54" s="441"/>
      <c r="E54" s="441"/>
      <c r="F54" s="441"/>
      <c r="G54" s="442"/>
      <c r="H54" s="675"/>
      <c r="I54" s="441"/>
      <c r="J54" s="441"/>
      <c r="K54" s="441"/>
      <c r="L54" s="441"/>
      <c r="M54" s="442"/>
      <c r="N54" s="675"/>
      <c r="O54" s="678"/>
      <c r="P54" s="441"/>
      <c r="Q54" s="441"/>
      <c r="R54" s="441"/>
      <c r="S54" s="442"/>
      <c r="T54" s="675"/>
      <c r="U54" s="680"/>
      <c r="V54" s="441"/>
      <c r="W54" s="441"/>
      <c r="X54" s="441"/>
      <c r="Y54" s="442"/>
      <c r="Z54" s="675"/>
      <c r="AA54" s="680"/>
      <c r="AB54" s="441"/>
      <c r="AC54" s="441"/>
      <c r="AD54" s="441"/>
      <c r="AE54" s="442"/>
      <c r="AF54" s="664"/>
      <c r="AG54" s="523"/>
      <c r="AH54" s="523"/>
      <c r="AI54" s="523"/>
      <c r="AJ54" s="523"/>
      <c r="AK54" s="523"/>
      <c r="AL54" s="210"/>
      <c r="AM54" s="210"/>
    </row>
    <row r="55" spans="2:39" s="1" customFormat="1" ht="15" customHeight="1" x14ac:dyDescent="0.15">
      <c r="B55" s="674" t="s">
        <v>458</v>
      </c>
      <c r="C55" s="439" t="s">
        <v>384</v>
      </c>
      <c r="D55" s="439" t="s">
        <v>123</v>
      </c>
      <c r="E55" s="439"/>
      <c r="F55" s="439"/>
      <c r="G55" s="440"/>
      <c r="H55" s="674" t="s">
        <v>458</v>
      </c>
      <c r="I55" s="439" t="s">
        <v>432</v>
      </c>
      <c r="J55" s="439"/>
      <c r="K55" s="439"/>
      <c r="L55" s="439"/>
      <c r="M55" s="440"/>
      <c r="N55" s="674" t="s">
        <v>458</v>
      </c>
      <c r="O55" s="439" t="s">
        <v>487</v>
      </c>
      <c r="P55" s="439"/>
      <c r="Q55" s="439"/>
      <c r="R55" s="439"/>
      <c r="S55" s="440"/>
      <c r="T55" s="674" t="s">
        <v>458</v>
      </c>
      <c r="U55" s="676" t="s">
        <v>385</v>
      </c>
      <c r="V55" s="439" t="s">
        <v>122</v>
      </c>
      <c r="W55" s="439"/>
      <c r="X55" s="439"/>
      <c r="Y55" s="440"/>
      <c r="Z55" s="674" t="s">
        <v>458</v>
      </c>
      <c r="AA55" s="755" t="s">
        <v>434</v>
      </c>
      <c r="AB55" s="439"/>
      <c r="AC55" s="439"/>
      <c r="AD55" s="439"/>
      <c r="AE55" s="440"/>
      <c r="AF55" s="664"/>
      <c r="AG55" s="523"/>
      <c r="AH55" s="523"/>
      <c r="AI55" s="523"/>
      <c r="AJ55" s="523"/>
      <c r="AK55" s="523"/>
      <c r="AL55" s="210"/>
      <c r="AM55" s="210"/>
    </row>
    <row r="56" spans="2:39" s="1" customFormat="1" ht="15" customHeight="1" x14ac:dyDescent="0.15">
      <c r="B56" s="675"/>
      <c r="C56" s="441"/>
      <c r="D56" s="441"/>
      <c r="E56" s="441"/>
      <c r="F56" s="441"/>
      <c r="G56" s="442"/>
      <c r="H56" s="675"/>
      <c r="I56" s="441"/>
      <c r="J56" s="441"/>
      <c r="K56" s="441"/>
      <c r="L56" s="441"/>
      <c r="M56" s="442"/>
      <c r="N56" s="675"/>
      <c r="O56" s="441"/>
      <c r="P56" s="441"/>
      <c r="Q56" s="441"/>
      <c r="R56" s="441"/>
      <c r="S56" s="442"/>
      <c r="T56" s="675"/>
      <c r="U56" s="677"/>
      <c r="V56" s="441"/>
      <c r="W56" s="441"/>
      <c r="X56" s="441"/>
      <c r="Y56" s="442"/>
      <c r="Z56" s="675"/>
      <c r="AA56" s="756"/>
      <c r="AB56" s="441"/>
      <c r="AC56" s="441"/>
      <c r="AD56" s="441"/>
      <c r="AE56" s="442"/>
      <c r="AF56" s="664"/>
      <c r="AG56" s="523"/>
      <c r="AH56" s="523"/>
      <c r="AI56" s="523"/>
      <c r="AJ56" s="523"/>
      <c r="AK56" s="523"/>
      <c r="AL56" s="210"/>
      <c r="AM56" s="210"/>
    </row>
    <row r="57" spans="2:39" s="1" customFormat="1" ht="15" customHeight="1" x14ac:dyDescent="0.15">
      <c r="B57" s="674" t="s">
        <v>458</v>
      </c>
      <c r="C57" s="679" t="s">
        <v>433</v>
      </c>
      <c r="D57" s="439" t="s">
        <v>124</v>
      </c>
      <c r="E57" s="439"/>
      <c r="F57" s="439"/>
      <c r="G57" s="440"/>
      <c r="H57" s="674" t="s">
        <v>458</v>
      </c>
      <c r="I57" s="683" t="s">
        <v>638</v>
      </c>
      <c r="J57" s="683"/>
      <c r="K57" s="683"/>
      <c r="L57" s="683"/>
      <c r="M57" s="684"/>
      <c r="N57" s="674" t="s">
        <v>458</v>
      </c>
      <c r="O57" s="545" t="s">
        <v>639</v>
      </c>
      <c r="P57" s="545"/>
      <c r="Q57" s="545"/>
      <c r="R57" s="545"/>
      <c r="S57" s="546"/>
      <c r="T57" s="674" t="s">
        <v>458</v>
      </c>
      <c r="U57" s="676" t="s">
        <v>435</v>
      </c>
      <c r="V57" s="439" t="s">
        <v>436</v>
      </c>
      <c r="W57" s="439"/>
      <c r="X57" s="439"/>
      <c r="Y57" s="440"/>
      <c r="Z57" s="222"/>
      <c r="AA57" s="225"/>
      <c r="AB57" s="210"/>
      <c r="AC57" s="210"/>
      <c r="AD57" s="210"/>
      <c r="AE57" s="210"/>
      <c r="AF57" s="222"/>
      <c r="AG57" s="220"/>
      <c r="AH57" s="210"/>
      <c r="AI57" s="210"/>
      <c r="AJ57" s="210"/>
      <c r="AK57" s="210"/>
      <c r="AL57" s="210"/>
      <c r="AM57" s="210"/>
    </row>
    <row r="58" spans="2:39" s="1" customFormat="1" ht="15" customHeight="1" x14ac:dyDescent="0.15">
      <c r="B58" s="675"/>
      <c r="C58" s="680"/>
      <c r="D58" s="441"/>
      <c r="E58" s="441"/>
      <c r="F58" s="441"/>
      <c r="G58" s="442"/>
      <c r="H58" s="675"/>
      <c r="I58" s="685"/>
      <c r="J58" s="685"/>
      <c r="K58" s="685"/>
      <c r="L58" s="685"/>
      <c r="M58" s="686"/>
      <c r="N58" s="675"/>
      <c r="O58" s="551"/>
      <c r="P58" s="551"/>
      <c r="Q58" s="551"/>
      <c r="R58" s="551"/>
      <c r="S58" s="552"/>
      <c r="T58" s="675"/>
      <c r="U58" s="677"/>
      <c r="V58" s="441"/>
      <c r="W58" s="441"/>
      <c r="X58" s="441"/>
      <c r="Y58" s="442"/>
      <c r="Z58" s="222"/>
      <c r="AA58" s="225"/>
      <c r="AB58" s="210"/>
      <c r="AC58" s="210"/>
      <c r="AD58" s="210"/>
      <c r="AE58" s="210"/>
      <c r="AF58" s="222"/>
      <c r="AG58" s="220"/>
      <c r="AH58" s="210"/>
      <c r="AI58" s="210"/>
      <c r="AJ58" s="210"/>
      <c r="AK58" s="210"/>
      <c r="AL58" s="210"/>
      <c r="AM58" s="210"/>
    </row>
    <row r="59" spans="2:39" s="1" customFormat="1" ht="12" customHeight="1" x14ac:dyDescent="0.15">
      <c r="B59" s="258" t="s">
        <v>465</v>
      </c>
      <c r="C59" s="258"/>
      <c r="D59" s="670" t="s">
        <v>626</v>
      </c>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210"/>
    </row>
    <row r="60" spans="2:39" s="1" customFormat="1" ht="12" customHeight="1" x14ac:dyDescent="0.15">
      <c r="B60" s="230"/>
      <c r="C60" s="230"/>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210"/>
    </row>
    <row r="61" spans="2:39" s="1" customFormat="1" ht="12" customHeight="1" x14ac:dyDescent="0.15">
      <c r="B61" s="230"/>
      <c r="C61" s="230"/>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210"/>
    </row>
    <row r="62" spans="2:39" s="1" customFormat="1" ht="12" customHeight="1" x14ac:dyDescent="0.15">
      <c r="B62" s="230"/>
      <c r="C62" s="230"/>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210"/>
    </row>
    <row r="63" spans="2:39" s="1" customFormat="1" ht="8.25" customHeight="1" x14ac:dyDescent="0.15">
      <c r="B63" s="230"/>
      <c r="C63" s="230"/>
      <c r="D63" s="230"/>
      <c r="E63" s="230"/>
      <c r="F63" s="230"/>
      <c r="G63" s="230"/>
      <c r="H63" s="222"/>
      <c r="I63" s="230"/>
      <c r="J63" s="230"/>
      <c r="K63" s="230"/>
      <c r="L63" s="230"/>
      <c r="M63" s="230"/>
      <c r="N63" s="222"/>
      <c r="O63" s="226"/>
      <c r="P63" s="226"/>
      <c r="Q63" s="226"/>
      <c r="R63" s="226"/>
      <c r="S63" s="226"/>
      <c r="T63" s="222"/>
      <c r="U63" s="230"/>
      <c r="V63" s="230"/>
      <c r="W63" s="230"/>
      <c r="X63" s="230"/>
      <c r="Y63" s="230"/>
      <c r="Z63" s="222"/>
      <c r="AA63" s="226"/>
      <c r="AB63" s="226"/>
      <c r="AC63" s="226"/>
      <c r="AD63" s="226"/>
      <c r="AE63" s="226"/>
      <c r="AF63" s="222"/>
      <c r="AG63" s="226"/>
      <c r="AH63" s="226"/>
      <c r="AI63" s="226"/>
      <c r="AJ63" s="226"/>
      <c r="AK63" s="226"/>
      <c r="AL63" s="226"/>
      <c r="AM63" s="210"/>
    </row>
    <row r="64" spans="2:39" s="1" customFormat="1" ht="11.25" x14ac:dyDescent="0.15">
      <c r="B64" s="6" t="s">
        <v>627</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row>
    <row r="65" spans="2:39" s="1" customFormat="1" ht="11.25" x14ac:dyDescent="0.15">
      <c r="B65" s="267" t="s">
        <v>254</v>
      </c>
      <c r="C65" s="267"/>
      <c r="D65" s="746" t="s">
        <v>253</v>
      </c>
      <c r="E65" s="746"/>
      <c r="F65" s="746"/>
      <c r="G65" s="746"/>
      <c r="H65" s="267" t="s">
        <v>255</v>
      </c>
      <c r="I65" s="267"/>
      <c r="J65" s="267" t="s">
        <v>256</v>
      </c>
      <c r="K65" s="267"/>
      <c r="L65" s="267"/>
      <c r="M65" s="267"/>
      <c r="N65" s="267"/>
      <c r="O65" s="267" t="s">
        <v>257</v>
      </c>
      <c r="P65" s="267"/>
      <c r="Q65" s="267" t="s">
        <v>258</v>
      </c>
      <c r="R65" s="267"/>
      <c r="S65" s="267"/>
      <c r="T65" s="267"/>
      <c r="U65" s="267"/>
      <c r="V65" s="267"/>
      <c r="W65" s="274" t="s">
        <v>259</v>
      </c>
      <c r="X65" s="274"/>
      <c r="Y65" s="267" t="s">
        <v>260</v>
      </c>
      <c r="Z65" s="267"/>
      <c r="AA65" s="267"/>
      <c r="AB65" s="267"/>
      <c r="AC65" s="267"/>
      <c r="AD65" s="267"/>
      <c r="AE65" s="267"/>
      <c r="AF65" s="267"/>
      <c r="AG65" s="267"/>
      <c r="AH65" s="267"/>
      <c r="AI65" s="267"/>
      <c r="AJ65" s="267"/>
      <c r="AK65" s="267"/>
      <c r="AL65" s="267"/>
    </row>
    <row r="66" spans="2:39" s="1" customFormat="1" ht="11.25" x14ac:dyDescent="0.15">
      <c r="B66" s="267"/>
      <c r="C66" s="267"/>
      <c r="D66" s="746"/>
      <c r="E66" s="746"/>
      <c r="F66" s="746"/>
      <c r="G66" s="746"/>
      <c r="H66" s="267"/>
      <c r="I66" s="267"/>
      <c r="J66" s="267"/>
      <c r="K66" s="267"/>
      <c r="L66" s="267"/>
      <c r="M66" s="267"/>
      <c r="N66" s="267"/>
      <c r="O66" s="267"/>
      <c r="P66" s="267"/>
      <c r="Q66" s="267"/>
      <c r="R66" s="267"/>
      <c r="S66" s="267"/>
      <c r="T66" s="267"/>
      <c r="U66" s="267"/>
      <c r="V66" s="267"/>
      <c r="W66" s="274"/>
      <c r="X66" s="274"/>
      <c r="Y66" s="267"/>
      <c r="Z66" s="267"/>
      <c r="AA66" s="267"/>
      <c r="AB66" s="267"/>
      <c r="AC66" s="267"/>
      <c r="AD66" s="267"/>
      <c r="AE66" s="267"/>
      <c r="AF66" s="267"/>
      <c r="AG66" s="267"/>
      <c r="AH66" s="267"/>
      <c r="AI66" s="267"/>
      <c r="AJ66" s="267"/>
      <c r="AK66" s="267"/>
      <c r="AL66" s="267"/>
    </row>
    <row r="67" spans="2:39" s="1" customFormat="1" ht="11.25" x14ac:dyDescent="0.15">
      <c r="B67" s="589" t="s">
        <v>305</v>
      </c>
      <c r="C67" s="376"/>
      <c r="D67" s="376"/>
      <c r="E67" s="376"/>
      <c r="F67" s="376"/>
      <c r="G67" s="376"/>
      <c r="H67" s="376"/>
      <c r="I67" s="376"/>
      <c r="J67" s="589" t="s">
        <v>395</v>
      </c>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row>
    <row r="68" spans="2:39" s="1" customFormat="1" ht="11.25" x14ac:dyDescent="0.15">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row>
    <row r="69" spans="2:39" s="1" customFormat="1" ht="11.25" x14ac:dyDescent="0.15">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row>
    <row r="70" spans="2:39" s="1" customFormat="1" ht="11.25" x14ac:dyDescent="0.15">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row>
    <row r="71" spans="2:39" s="1" customFormat="1" ht="11.25" x14ac:dyDescent="0.15">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row>
    <row r="72" spans="2:39" s="1" customFormat="1" ht="11.25" x14ac:dyDescent="0.15">
      <c r="B72" s="376" t="s">
        <v>261</v>
      </c>
      <c r="C72" s="376"/>
      <c r="D72" s="376"/>
      <c r="E72" s="376"/>
      <c r="F72" s="376"/>
      <c r="G72" s="376"/>
      <c r="H72" s="376"/>
      <c r="I72" s="376"/>
      <c r="J72" s="588" t="s">
        <v>262</v>
      </c>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4"/>
    </row>
    <row r="73" spans="2:39" s="1" customFormat="1" ht="11.25" x14ac:dyDescent="0.15">
      <c r="B73" s="376"/>
      <c r="C73" s="376"/>
      <c r="D73" s="376"/>
      <c r="E73" s="376"/>
      <c r="F73" s="376"/>
      <c r="G73" s="376"/>
      <c r="H73" s="376"/>
      <c r="I73" s="376"/>
      <c r="J73" s="662"/>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6"/>
    </row>
    <row r="74" spans="2:39" s="1" customFormat="1" ht="11.25" customHeight="1" x14ac:dyDescent="0.15">
      <c r="B74" s="380" t="s">
        <v>465</v>
      </c>
      <c r="C74" s="380"/>
      <c r="D74" s="217" t="s">
        <v>628</v>
      </c>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row>
    <row r="75" spans="2:39" s="1" customFormat="1" ht="8.25" customHeight="1" x14ac:dyDescent="0.15">
      <c r="B75" s="222"/>
      <c r="C75" s="230"/>
      <c r="D75" s="230"/>
      <c r="E75" s="230"/>
      <c r="F75" s="230"/>
      <c r="G75" s="230"/>
      <c r="H75" s="222"/>
      <c r="I75" s="230"/>
      <c r="J75" s="230"/>
      <c r="K75" s="230"/>
      <c r="L75" s="230"/>
      <c r="M75" s="230"/>
      <c r="N75" s="222"/>
      <c r="O75" s="226"/>
      <c r="P75" s="226"/>
      <c r="Q75" s="226"/>
      <c r="R75" s="226"/>
      <c r="S75" s="226"/>
      <c r="T75" s="222"/>
      <c r="U75" s="230"/>
      <c r="V75" s="230"/>
      <c r="W75" s="230"/>
      <c r="X75" s="230"/>
      <c r="Y75" s="230"/>
      <c r="Z75" s="222"/>
      <c r="AA75" s="226"/>
      <c r="AB75" s="226"/>
      <c r="AC75" s="226"/>
      <c r="AD75" s="226"/>
      <c r="AE75" s="226"/>
      <c r="AF75" s="222"/>
      <c r="AG75" s="226"/>
      <c r="AH75" s="226"/>
      <c r="AI75" s="226"/>
      <c r="AJ75" s="226"/>
      <c r="AK75" s="226"/>
      <c r="AL75" s="226"/>
      <c r="AM75" s="210"/>
    </row>
    <row r="76" spans="2:39" s="7" customFormat="1" ht="15" customHeight="1" x14ac:dyDescent="0.15">
      <c r="B76" s="6" t="s">
        <v>264</v>
      </c>
    </row>
    <row r="77" spans="2:39" s="1" customFormat="1" ht="15" customHeight="1" x14ac:dyDescent="0.15">
      <c r="B77" s="257" t="s">
        <v>78</v>
      </c>
      <c r="C77" s="259"/>
      <c r="D77" s="320" t="s">
        <v>73</v>
      </c>
      <c r="E77" s="321"/>
      <c r="F77" s="321"/>
      <c r="G77" s="321"/>
      <c r="H77" s="321"/>
      <c r="I77" s="321"/>
      <c r="J77" s="321"/>
      <c r="K77" s="321"/>
      <c r="L77" s="321"/>
      <c r="M77" s="321"/>
      <c r="N77" s="321"/>
      <c r="O77" s="321"/>
      <c r="P77" s="322"/>
      <c r="Q77" s="320" t="s">
        <v>16</v>
      </c>
      <c r="R77" s="258"/>
      <c r="S77" s="258"/>
      <c r="T77" s="258"/>
      <c r="U77" s="320" t="s">
        <v>643</v>
      </c>
      <c r="V77" s="258"/>
      <c r="W77" s="258"/>
      <c r="X77" s="259"/>
      <c r="Y77" s="320" t="s">
        <v>74</v>
      </c>
      <c r="Z77" s="321"/>
      <c r="AA77" s="321"/>
      <c r="AB77" s="321"/>
      <c r="AC77" s="321"/>
      <c r="AD77" s="321"/>
      <c r="AE77" s="321"/>
      <c r="AF77" s="321"/>
      <c r="AG77" s="321"/>
      <c r="AH77" s="321"/>
      <c r="AI77" s="321"/>
      <c r="AJ77" s="321"/>
      <c r="AK77" s="321"/>
      <c r="AL77" s="322"/>
    </row>
    <row r="78" spans="2:39" s="1" customFormat="1" ht="15" customHeight="1" x14ac:dyDescent="0.15">
      <c r="B78" s="260"/>
      <c r="C78" s="262"/>
      <c r="D78" s="326"/>
      <c r="E78" s="327"/>
      <c r="F78" s="327"/>
      <c r="G78" s="327"/>
      <c r="H78" s="327"/>
      <c r="I78" s="327"/>
      <c r="J78" s="327"/>
      <c r="K78" s="327"/>
      <c r="L78" s="327"/>
      <c r="M78" s="327"/>
      <c r="N78" s="327"/>
      <c r="O78" s="327"/>
      <c r="P78" s="328"/>
      <c r="Q78" s="260"/>
      <c r="R78" s="261"/>
      <c r="S78" s="261"/>
      <c r="T78" s="261"/>
      <c r="U78" s="260"/>
      <c r="V78" s="261"/>
      <c r="W78" s="261"/>
      <c r="X78" s="262"/>
      <c r="Y78" s="326"/>
      <c r="Z78" s="327"/>
      <c r="AA78" s="327"/>
      <c r="AB78" s="327"/>
      <c r="AC78" s="327"/>
      <c r="AD78" s="327"/>
      <c r="AE78" s="327"/>
      <c r="AF78" s="327"/>
      <c r="AG78" s="327"/>
      <c r="AH78" s="327"/>
      <c r="AI78" s="327"/>
      <c r="AJ78" s="327"/>
      <c r="AK78" s="327"/>
      <c r="AL78" s="328"/>
    </row>
    <row r="79" spans="2:39" s="1" customFormat="1" ht="12" customHeight="1" x14ac:dyDescent="0.15">
      <c r="B79" s="267">
        <v>1</v>
      </c>
      <c r="C79" s="267"/>
      <c r="D79" s="658"/>
      <c r="E79" s="659"/>
      <c r="F79" s="659"/>
      <c r="G79" s="659"/>
      <c r="H79" s="659"/>
      <c r="I79" s="659"/>
      <c r="J79" s="659"/>
      <c r="K79" s="659"/>
      <c r="L79" s="659"/>
      <c r="M79" s="659"/>
      <c r="N79" s="659"/>
      <c r="O79" s="659"/>
      <c r="P79" s="693"/>
      <c r="Q79" s="687"/>
      <c r="R79" s="687"/>
      <c r="S79" s="687"/>
      <c r="T79" s="687"/>
      <c r="U79" s="687"/>
      <c r="V79" s="687"/>
      <c r="W79" s="687"/>
      <c r="X79" s="687"/>
      <c r="Y79" s="658"/>
      <c r="Z79" s="659"/>
      <c r="AA79" s="659"/>
      <c r="AB79" s="659"/>
      <c r="AC79" s="659"/>
      <c r="AD79" s="659"/>
      <c r="AE79" s="659"/>
      <c r="AF79" s="659"/>
      <c r="AG79" s="659"/>
      <c r="AH79" s="659"/>
      <c r="AI79" s="659"/>
      <c r="AJ79" s="659"/>
      <c r="AK79" s="659"/>
      <c r="AL79" s="693"/>
    </row>
    <row r="80" spans="2:39" s="1" customFormat="1" ht="12" customHeight="1" x14ac:dyDescent="0.15">
      <c r="B80" s="267"/>
      <c r="C80" s="267"/>
      <c r="D80" s="660"/>
      <c r="E80" s="661"/>
      <c r="F80" s="661"/>
      <c r="G80" s="661"/>
      <c r="H80" s="661"/>
      <c r="I80" s="661"/>
      <c r="J80" s="661"/>
      <c r="K80" s="661"/>
      <c r="L80" s="661"/>
      <c r="M80" s="661"/>
      <c r="N80" s="661"/>
      <c r="O80" s="661"/>
      <c r="P80" s="694"/>
      <c r="Q80" s="687"/>
      <c r="R80" s="687"/>
      <c r="S80" s="687"/>
      <c r="T80" s="687"/>
      <c r="U80" s="687"/>
      <c r="V80" s="687"/>
      <c r="W80" s="687"/>
      <c r="X80" s="687"/>
      <c r="Y80" s="660"/>
      <c r="Z80" s="661"/>
      <c r="AA80" s="661"/>
      <c r="AB80" s="661"/>
      <c r="AC80" s="661"/>
      <c r="AD80" s="661"/>
      <c r="AE80" s="661"/>
      <c r="AF80" s="661"/>
      <c r="AG80" s="661"/>
      <c r="AH80" s="661"/>
      <c r="AI80" s="661"/>
      <c r="AJ80" s="661"/>
      <c r="AK80" s="661"/>
      <c r="AL80" s="694"/>
    </row>
    <row r="81" spans="2:38" s="1" customFormat="1" ht="12" customHeight="1" x14ac:dyDescent="0.15">
      <c r="B81" s="267">
        <v>2</v>
      </c>
      <c r="C81" s="267"/>
      <c r="D81" s="658"/>
      <c r="E81" s="659"/>
      <c r="F81" s="659"/>
      <c r="G81" s="659"/>
      <c r="H81" s="659"/>
      <c r="I81" s="659"/>
      <c r="J81" s="659"/>
      <c r="K81" s="659"/>
      <c r="L81" s="659"/>
      <c r="M81" s="659"/>
      <c r="N81" s="659"/>
      <c r="O81" s="659"/>
      <c r="P81" s="693"/>
      <c r="Q81" s="687"/>
      <c r="R81" s="687"/>
      <c r="S81" s="687"/>
      <c r="T81" s="687"/>
      <c r="U81" s="687"/>
      <c r="V81" s="687"/>
      <c r="W81" s="687"/>
      <c r="X81" s="687"/>
      <c r="Y81" s="658"/>
      <c r="Z81" s="659"/>
      <c r="AA81" s="659"/>
      <c r="AB81" s="659"/>
      <c r="AC81" s="659"/>
      <c r="AD81" s="659"/>
      <c r="AE81" s="659"/>
      <c r="AF81" s="659"/>
      <c r="AG81" s="659"/>
      <c r="AH81" s="659"/>
      <c r="AI81" s="659"/>
      <c r="AJ81" s="659"/>
      <c r="AK81" s="659"/>
      <c r="AL81" s="693"/>
    </row>
    <row r="82" spans="2:38" s="1" customFormat="1" ht="12" customHeight="1" x14ac:dyDescent="0.15">
      <c r="B82" s="267"/>
      <c r="C82" s="267"/>
      <c r="D82" s="660"/>
      <c r="E82" s="661"/>
      <c r="F82" s="661"/>
      <c r="G82" s="661"/>
      <c r="H82" s="661"/>
      <c r="I82" s="661"/>
      <c r="J82" s="661"/>
      <c r="K82" s="661"/>
      <c r="L82" s="661"/>
      <c r="M82" s="661"/>
      <c r="N82" s="661"/>
      <c r="O82" s="661"/>
      <c r="P82" s="694"/>
      <c r="Q82" s="687"/>
      <c r="R82" s="687"/>
      <c r="S82" s="687"/>
      <c r="T82" s="687"/>
      <c r="U82" s="687"/>
      <c r="V82" s="687"/>
      <c r="W82" s="687"/>
      <c r="X82" s="687"/>
      <c r="Y82" s="660"/>
      <c r="Z82" s="661"/>
      <c r="AA82" s="661"/>
      <c r="AB82" s="661"/>
      <c r="AC82" s="661"/>
      <c r="AD82" s="661"/>
      <c r="AE82" s="661"/>
      <c r="AF82" s="661"/>
      <c r="AG82" s="661"/>
      <c r="AH82" s="661"/>
      <c r="AI82" s="661"/>
      <c r="AJ82" s="661"/>
      <c r="AK82" s="661"/>
      <c r="AL82" s="694"/>
    </row>
    <row r="83" spans="2:38" s="1" customFormat="1" ht="12" customHeight="1" x14ac:dyDescent="0.15">
      <c r="B83" s="267">
        <v>3</v>
      </c>
      <c r="C83" s="267"/>
      <c r="D83" s="658"/>
      <c r="E83" s="659"/>
      <c r="F83" s="659"/>
      <c r="G83" s="659"/>
      <c r="H83" s="659"/>
      <c r="I83" s="659"/>
      <c r="J83" s="659"/>
      <c r="K83" s="659"/>
      <c r="L83" s="659"/>
      <c r="M83" s="659"/>
      <c r="N83" s="659"/>
      <c r="O83" s="659"/>
      <c r="P83" s="693"/>
      <c r="Q83" s="687"/>
      <c r="R83" s="687"/>
      <c r="S83" s="687"/>
      <c r="T83" s="687"/>
      <c r="U83" s="687"/>
      <c r="V83" s="687"/>
      <c r="W83" s="687"/>
      <c r="X83" s="687"/>
      <c r="Y83" s="658"/>
      <c r="Z83" s="659"/>
      <c r="AA83" s="659"/>
      <c r="AB83" s="659"/>
      <c r="AC83" s="659"/>
      <c r="AD83" s="659"/>
      <c r="AE83" s="659"/>
      <c r="AF83" s="659"/>
      <c r="AG83" s="659"/>
      <c r="AH83" s="659"/>
      <c r="AI83" s="659"/>
      <c r="AJ83" s="659"/>
      <c r="AK83" s="659"/>
      <c r="AL83" s="693"/>
    </row>
    <row r="84" spans="2:38" s="1" customFormat="1" ht="12" customHeight="1" x14ac:dyDescent="0.15">
      <c r="B84" s="267"/>
      <c r="C84" s="267"/>
      <c r="D84" s="660"/>
      <c r="E84" s="661"/>
      <c r="F84" s="661"/>
      <c r="G84" s="661"/>
      <c r="H84" s="661"/>
      <c r="I84" s="661"/>
      <c r="J84" s="661"/>
      <c r="K84" s="661"/>
      <c r="L84" s="661"/>
      <c r="M84" s="661"/>
      <c r="N84" s="661"/>
      <c r="O84" s="661"/>
      <c r="P84" s="694"/>
      <c r="Q84" s="687"/>
      <c r="R84" s="687"/>
      <c r="S84" s="687"/>
      <c r="T84" s="687"/>
      <c r="U84" s="687"/>
      <c r="V84" s="687"/>
      <c r="W84" s="687"/>
      <c r="X84" s="687"/>
      <c r="Y84" s="660"/>
      <c r="Z84" s="661"/>
      <c r="AA84" s="661"/>
      <c r="AB84" s="661"/>
      <c r="AC84" s="661"/>
      <c r="AD84" s="661"/>
      <c r="AE84" s="661"/>
      <c r="AF84" s="661"/>
      <c r="AG84" s="661"/>
      <c r="AH84" s="661"/>
      <c r="AI84" s="661"/>
      <c r="AJ84" s="661"/>
      <c r="AK84" s="661"/>
      <c r="AL84" s="694"/>
    </row>
    <row r="85" spans="2:38" s="1" customFormat="1" ht="7.5" customHeight="1" x14ac:dyDescent="0.15">
      <c r="B85" s="193"/>
      <c r="C85" s="193"/>
      <c r="D85" s="222"/>
      <c r="E85" s="222"/>
      <c r="F85" s="222"/>
      <c r="G85" s="222"/>
      <c r="H85" s="222"/>
      <c r="I85" s="222"/>
      <c r="J85" s="222"/>
      <c r="K85" s="222"/>
      <c r="L85" s="222"/>
      <c r="M85" s="222"/>
      <c r="N85" s="222"/>
      <c r="O85" s="222"/>
      <c r="P85" s="222"/>
      <c r="Q85" s="222"/>
      <c r="R85" s="222"/>
      <c r="S85" s="222"/>
      <c r="T85" s="222"/>
      <c r="U85" s="222"/>
      <c r="V85" s="222"/>
      <c r="W85" s="222"/>
      <c r="X85" s="214"/>
      <c r="Y85" s="214"/>
      <c r="Z85" s="214"/>
      <c r="AA85" s="214"/>
      <c r="AB85" s="214"/>
      <c r="AC85" s="214"/>
      <c r="AD85" s="214"/>
      <c r="AE85" s="214"/>
      <c r="AF85" s="222"/>
      <c r="AG85" s="222"/>
      <c r="AH85" s="222"/>
      <c r="AI85" s="222"/>
      <c r="AJ85" s="222"/>
      <c r="AK85" s="222"/>
      <c r="AL85" s="222"/>
    </row>
    <row r="86" spans="2:38" s="34" customFormat="1" ht="6.75" customHeight="1" x14ac:dyDescent="0.15">
      <c r="B86" s="193"/>
      <c r="C86" s="193"/>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row>
    <row r="87" spans="2:38" s="1" customFormat="1" ht="14.25" customHeight="1" x14ac:dyDescent="0.15">
      <c r="B87" s="257" t="s">
        <v>78</v>
      </c>
      <c r="C87" s="259"/>
      <c r="D87" s="320" t="s">
        <v>280</v>
      </c>
      <c r="E87" s="258"/>
      <c r="F87" s="259"/>
      <c r="G87" s="401" t="s">
        <v>31</v>
      </c>
      <c r="H87" s="402"/>
      <c r="I87" s="402"/>
      <c r="J87" s="402"/>
      <c r="K87" s="402"/>
      <c r="L87" s="402"/>
      <c r="M87" s="402"/>
      <c r="N87" s="402"/>
      <c r="O87" s="402"/>
      <c r="P87" s="402"/>
      <c r="Q87" s="402"/>
      <c r="R87" s="402"/>
      <c r="S87" s="402"/>
      <c r="T87" s="402"/>
      <c r="U87" s="402"/>
      <c r="V87" s="402"/>
      <c r="W87" s="402"/>
      <c r="X87" s="403"/>
      <c r="Y87" s="223"/>
      <c r="Z87" s="219"/>
      <c r="AA87" s="219"/>
      <c r="AB87" s="223"/>
      <c r="AC87" s="219"/>
      <c r="AD87" s="219"/>
      <c r="AE87" s="320" t="s">
        <v>19</v>
      </c>
      <c r="AF87" s="321"/>
      <c r="AG87" s="321"/>
      <c r="AH87" s="274" t="s">
        <v>77</v>
      </c>
      <c r="AI87" s="274"/>
      <c r="AJ87" s="320" t="s">
        <v>21</v>
      </c>
      <c r="AK87" s="321"/>
      <c r="AL87" s="322"/>
    </row>
    <row r="88" spans="2:38" s="1" customFormat="1" ht="14.25" customHeight="1" x14ac:dyDescent="0.15">
      <c r="B88" s="373"/>
      <c r="C88" s="374"/>
      <c r="D88" s="373"/>
      <c r="E88" s="363"/>
      <c r="F88" s="374"/>
      <c r="G88" s="267" t="s">
        <v>352</v>
      </c>
      <c r="H88" s="267"/>
      <c r="I88" s="267"/>
      <c r="J88" s="267" t="s">
        <v>9</v>
      </c>
      <c r="K88" s="267"/>
      <c r="L88" s="267"/>
      <c r="M88" s="744" t="s">
        <v>14</v>
      </c>
      <c r="N88" s="744"/>
      <c r="O88" s="744"/>
      <c r="P88" s="744" t="s">
        <v>275</v>
      </c>
      <c r="Q88" s="744"/>
      <c r="R88" s="744"/>
      <c r="S88" s="744"/>
      <c r="T88" s="744"/>
      <c r="U88" s="744"/>
      <c r="V88" s="744"/>
      <c r="W88" s="744"/>
      <c r="X88" s="744"/>
      <c r="Y88" s="323" t="s">
        <v>34</v>
      </c>
      <c r="Z88" s="324"/>
      <c r="AA88" s="325"/>
      <c r="AB88" s="323" t="s">
        <v>20</v>
      </c>
      <c r="AC88" s="324"/>
      <c r="AD88" s="325"/>
      <c r="AE88" s="323"/>
      <c r="AF88" s="324"/>
      <c r="AG88" s="324"/>
      <c r="AH88" s="274"/>
      <c r="AI88" s="274"/>
      <c r="AJ88" s="323"/>
      <c r="AK88" s="324"/>
      <c r="AL88" s="325"/>
    </row>
    <row r="89" spans="2:38" s="1" customFormat="1" ht="14.25" customHeight="1" x14ac:dyDescent="0.15">
      <c r="B89" s="373"/>
      <c r="C89" s="374"/>
      <c r="D89" s="373"/>
      <c r="E89" s="363"/>
      <c r="F89" s="374"/>
      <c r="G89" s="318"/>
      <c r="H89" s="318"/>
      <c r="I89" s="318"/>
      <c r="J89" s="318"/>
      <c r="K89" s="318"/>
      <c r="L89" s="318"/>
      <c r="M89" s="745"/>
      <c r="N89" s="745"/>
      <c r="O89" s="745"/>
      <c r="P89" s="745" t="s">
        <v>273</v>
      </c>
      <c r="Q89" s="745"/>
      <c r="R89" s="745"/>
      <c r="S89" s="318" t="s">
        <v>274</v>
      </c>
      <c r="T89" s="318"/>
      <c r="U89" s="318"/>
      <c r="V89" s="318" t="s">
        <v>272</v>
      </c>
      <c r="W89" s="318"/>
      <c r="X89" s="318"/>
      <c r="Y89" s="323"/>
      <c r="Z89" s="324"/>
      <c r="AA89" s="325"/>
      <c r="AB89" s="323"/>
      <c r="AC89" s="324"/>
      <c r="AD89" s="325"/>
      <c r="AE89" s="323"/>
      <c r="AF89" s="324"/>
      <c r="AG89" s="324"/>
      <c r="AH89" s="274"/>
      <c r="AI89" s="274"/>
      <c r="AJ89" s="323"/>
      <c r="AK89" s="324"/>
      <c r="AL89" s="325"/>
    </row>
    <row r="90" spans="2:38" s="1" customFormat="1" ht="14.25" customHeight="1" x14ac:dyDescent="0.15">
      <c r="B90" s="260"/>
      <c r="C90" s="262"/>
      <c r="D90" s="260"/>
      <c r="E90" s="261"/>
      <c r="F90" s="262"/>
      <c r="G90" s="319" t="s">
        <v>79</v>
      </c>
      <c r="H90" s="319"/>
      <c r="I90" s="319"/>
      <c r="J90" s="319" t="s">
        <v>80</v>
      </c>
      <c r="K90" s="319"/>
      <c r="L90" s="319"/>
      <c r="M90" s="319" t="s">
        <v>276</v>
      </c>
      <c r="N90" s="319"/>
      <c r="O90" s="319"/>
      <c r="P90" s="319" t="s">
        <v>277</v>
      </c>
      <c r="Q90" s="319"/>
      <c r="R90" s="319"/>
      <c r="S90" s="319" t="s">
        <v>278</v>
      </c>
      <c r="T90" s="319"/>
      <c r="U90" s="319"/>
      <c r="V90" s="319" t="s">
        <v>279</v>
      </c>
      <c r="W90" s="319"/>
      <c r="X90" s="319"/>
      <c r="Y90" s="260" t="s">
        <v>281</v>
      </c>
      <c r="Z90" s="261"/>
      <c r="AA90" s="262"/>
      <c r="AB90" s="260" t="s">
        <v>282</v>
      </c>
      <c r="AC90" s="261"/>
      <c r="AD90" s="262"/>
      <c r="AE90" s="326"/>
      <c r="AF90" s="327"/>
      <c r="AG90" s="327"/>
      <c r="AH90" s="274"/>
      <c r="AI90" s="274"/>
      <c r="AJ90" s="326"/>
      <c r="AK90" s="327"/>
      <c r="AL90" s="328"/>
    </row>
    <row r="91" spans="2:38" s="1" customFormat="1" ht="12.75" customHeight="1" x14ac:dyDescent="0.15">
      <c r="B91" s="267">
        <v>1</v>
      </c>
      <c r="C91" s="267"/>
      <c r="D91" s="700" t="str">
        <f>IF(G91="","",SUM(G91:X92))</f>
        <v/>
      </c>
      <c r="E91" s="700"/>
      <c r="F91" s="700"/>
      <c r="G91" s="701"/>
      <c r="H91" s="701"/>
      <c r="I91" s="701"/>
      <c r="J91" s="701"/>
      <c r="K91" s="701"/>
      <c r="L91" s="701"/>
      <c r="M91" s="701"/>
      <c r="N91" s="701"/>
      <c r="O91" s="701"/>
      <c r="P91" s="701"/>
      <c r="Q91" s="701"/>
      <c r="R91" s="701"/>
      <c r="S91" s="701"/>
      <c r="T91" s="701"/>
      <c r="U91" s="701"/>
      <c r="V91" s="701"/>
      <c r="W91" s="701"/>
      <c r="X91" s="701"/>
      <c r="Y91" s="712" t="str">
        <f>IF(G91="","",IF(G91/D91&gt;30%,"×",IF(G91/D91&gt;AB91,"×",IF(G91&gt;J91+P91+S91+V91,"×",ROUNDDOWN(G91/D91,5)))))</f>
        <v/>
      </c>
      <c r="Z91" s="713"/>
      <c r="AA91" s="714"/>
      <c r="AB91" s="712" t="str">
        <f>IF(G91="","",IF(J91/D91&lt;=0,"×",J91/D91))</f>
        <v/>
      </c>
      <c r="AC91" s="713"/>
      <c r="AD91" s="714"/>
      <c r="AE91" s="658" t="s">
        <v>81</v>
      </c>
      <c r="AF91" s="659"/>
      <c r="AG91" s="693"/>
      <c r="AH91" s="267"/>
      <c r="AI91" s="267"/>
      <c r="AJ91" s="658"/>
      <c r="AK91" s="659"/>
      <c r="AL91" s="693"/>
    </row>
    <row r="92" spans="2:38" s="1" customFormat="1" ht="12.75" customHeight="1" x14ac:dyDescent="0.15">
      <c r="B92" s="267"/>
      <c r="C92" s="267"/>
      <c r="D92" s="700"/>
      <c r="E92" s="700"/>
      <c r="F92" s="700"/>
      <c r="G92" s="701"/>
      <c r="H92" s="701"/>
      <c r="I92" s="701"/>
      <c r="J92" s="701"/>
      <c r="K92" s="701"/>
      <c r="L92" s="701"/>
      <c r="M92" s="701"/>
      <c r="N92" s="701"/>
      <c r="O92" s="701"/>
      <c r="P92" s="701"/>
      <c r="Q92" s="701"/>
      <c r="R92" s="701"/>
      <c r="S92" s="701"/>
      <c r="T92" s="701"/>
      <c r="U92" s="701"/>
      <c r="V92" s="701"/>
      <c r="W92" s="701"/>
      <c r="X92" s="701"/>
      <c r="Y92" s="715"/>
      <c r="Z92" s="716"/>
      <c r="AA92" s="717"/>
      <c r="AB92" s="715"/>
      <c r="AC92" s="716"/>
      <c r="AD92" s="717"/>
      <c r="AE92" s="660"/>
      <c r="AF92" s="661"/>
      <c r="AG92" s="694"/>
      <c r="AH92" s="267"/>
      <c r="AI92" s="267"/>
      <c r="AJ92" s="660"/>
      <c r="AK92" s="661"/>
      <c r="AL92" s="694"/>
    </row>
    <row r="93" spans="2:38" s="1" customFormat="1" ht="12.75" customHeight="1" x14ac:dyDescent="0.15">
      <c r="B93" s="267">
        <v>2</v>
      </c>
      <c r="C93" s="267"/>
      <c r="D93" s="700" t="str">
        <f>IF(G93="","",SUM(G93:X94))</f>
        <v/>
      </c>
      <c r="E93" s="700"/>
      <c r="F93" s="700"/>
      <c r="G93" s="701"/>
      <c r="H93" s="701"/>
      <c r="I93" s="701"/>
      <c r="J93" s="701"/>
      <c r="K93" s="701"/>
      <c r="L93" s="701"/>
      <c r="M93" s="701"/>
      <c r="N93" s="701"/>
      <c r="O93" s="701"/>
      <c r="P93" s="701"/>
      <c r="Q93" s="701"/>
      <c r="R93" s="701"/>
      <c r="S93" s="701"/>
      <c r="T93" s="701"/>
      <c r="U93" s="701"/>
      <c r="V93" s="701"/>
      <c r="W93" s="701"/>
      <c r="X93" s="701"/>
      <c r="Y93" s="712" t="str">
        <f>IF(G93="","",IF(G93/D93&gt;30%,"×",IF(G93/D93&gt;AB93,"×",IF(G93&gt;J93+P93+S93+V93,"×",ROUNDDOWN(G93/D93,5)))))</f>
        <v/>
      </c>
      <c r="Z93" s="713"/>
      <c r="AA93" s="714"/>
      <c r="AB93" s="712" t="str">
        <f t="shared" ref="AB93" si="0">IF(G93="","",IF(J93/D93&lt;=0,"×",J93/D93))</f>
        <v/>
      </c>
      <c r="AC93" s="713"/>
      <c r="AD93" s="714"/>
      <c r="AE93" s="658" t="s">
        <v>81</v>
      </c>
      <c r="AF93" s="659"/>
      <c r="AG93" s="693"/>
      <c r="AH93" s="267"/>
      <c r="AI93" s="267"/>
      <c r="AJ93" s="658"/>
      <c r="AK93" s="659"/>
      <c r="AL93" s="693"/>
    </row>
    <row r="94" spans="2:38" s="1" customFormat="1" ht="12.75" customHeight="1" x14ac:dyDescent="0.15">
      <c r="B94" s="267"/>
      <c r="C94" s="267"/>
      <c r="D94" s="700"/>
      <c r="E94" s="700"/>
      <c r="F94" s="700"/>
      <c r="G94" s="701"/>
      <c r="H94" s="701"/>
      <c r="I94" s="701"/>
      <c r="J94" s="701"/>
      <c r="K94" s="701"/>
      <c r="L94" s="701"/>
      <c r="M94" s="701"/>
      <c r="N94" s="701"/>
      <c r="O94" s="701"/>
      <c r="P94" s="701"/>
      <c r="Q94" s="701"/>
      <c r="R94" s="701"/>
      <c r="S94" s="701"/>
      <c r="T94" s="701"/>
      <c r="U94" s="701"/>
      <c r="V94" s="701"/>
      <c r="W94" s="701"/>
      <c r="X94" s="701"/>
      <c r="Y94" s="715"/>
      <c r="Z94" s="716"/>
      <c r="AA94" s="717"/>
      <c r="AB94" s="715"/>
      <c r="AC94" s="716"/>
      <c r="AD94" s="717"/>
      <c r="AE94" s="660"/>
      <c r="AF94" s="661"/>
      <c r="AG94" s="694"/>
      <c r="AH94" s="267"/>
      <c r="AI94" s="267"/>
      <c r="AJ94" s="660"/>
      <c r="AK94" s="661"/>
      <c r="AL94" s="694"/>
    </row>
    <row r="95" spans="2:38" s="1" customFormat="1" ht="12.75" customHeight="1" thickBot="1" x14ac:dyDescent="0.2">
      <c r="B95" s="267">
        <v>3</v>
      </c>
      <c r="C95" s="267"/>
      <c r="D95" s="700" t="str">
        <f t="shared" ref="D95" si="1">IF(G95="","",SUM(G95:X96))</f>
        <v/>
      </c>
      <c r="E95" s="700"/>
      <c r="F95" s="700"/>
      <c r="G95" s="701"/>
      <c r="H95" s="701"/>
      <c r="I95" s="701"/>
      <c r="J95" s="701"/>
      <c r="K95" s="701"/>
      <c r="L95" s="701"/>
      <c r="M95" s="701"/>
      <c r="N95" s="701"/>
      <c r="O95" s="701"/>
      <c r="P95" s="701"/>
      <c r="Q95" s="701"/>
      <c r="R95" s="701"/>
      <c r="S95" s="701"/>
      <c r="T95" s="701"/>
      <c r="U95" s="701"/>
      <c r="V95" s="701"/>
      <c r="W95" s="701"/>
      <c r="X95" s="701"/>
      <c r="Y95" s="718" t="str">
        <f>IF(G95="","",IF(G95/D95&gt;30%,"×",IF(G95/D95&gt;AB95,"×",IF(G95&gt;J95+P95+S95+V95,"×",ROUNDDOWN(G95/D95,5)))))</f>
        <v/>
      </c>
      <c r="Z95" s="719"/>
      <c r="AA95" s="720"/>
      <c r="AB95" s="718" t="str">
        <f t="shared" ref="AB95" si="2">IF(G95="","",IF(J95/D95&lt;=0,"×",J95/D95))</f>
        <v/>
      </c>
      <c r="AC95" s="719"/>
      <c r="AD95" s="720"/>
      <c r="AE95" s="658" t="s">
        <v>81</v>
      </c>
      <c r="AF95" s="659"/>
      <c r="AG95" s="693"/>
      <c r="AH95" s="267"/>
      <c r="AI95" s="267"/>
      <c r="AJ95" s="658"/>
      <c r="AK95" s="659"/>
      <c r="AL95" s="693"/>
    </row>
    <row r="96" spans="2:38" s="1" customFormat="1" ht="12.75" customHeight="1" thickTop="1" thickBot="1" x14ac:dyDescent="0.2">
      <c r="B96" s="740"/>
      <c r="C96" s="740"/>
      <c r="D96" s="753"/>
      <c r="E96" s="753"/>
      <c r="F96" s="753"/>
      <c r="G96" s="702"/>
      <c r="H96" s="702"/>
      <c r="I96" s="702"/>
      <c r="J96" s="702"/>
      <c r="K96" s="702"/>
      <c r="L96" s="702"/>
      <c r="M96" s="702"/>
      <c r="N96" s="702"/>
      <c r="O96" s="702"/>
      <c r="P96" s="702"/>
      <c r="Q96" s="702"/>
      <c r="R96" s="702"/>
      <c r="S96" s="702"/>
      <c r="T96" s="702"/>
      <c r="U96" s="702"/>
      <c r="V96" s="702"/>
      <c r="W96" s="702"/>
      <c r="X96" s="702"/>
      <c r="Y96" s="721"/>
      <c r="Z96" s="722"/>
      <c r="AA96" s="723"/>
      <c r="AB96" s="721"/>
      <c r="AC96" s="722"/>
      <c r="AD96" s="723"/>
      <c r="AE96" s="727"/>
      <c r="AF96" s="728"/>
      <c r="AG96" s="729"/>
      <c r="AH96" s="740"/>
      <c r="AI96" s="740"/>
      <c r="AJ96" s="727"/>
      <c r="AK96" s="728"/>
      <c r="AL96" s="729"/>
    </row>
    <row r="97" spans="2:38" s="1" customFormat="1" ht="12.75" customHeight="1" thickTop="1" thickBot="1" x14ac:dyDescent="0.2">
      <c r="B97" s="319" t="s">
        <v>11</v>
      </c>
      <c r="C97" s="319"/>
      <c r="D97" s="699" t="str">
        <f>IF(SUM(D91:F96)=0,"",SUM(D91:F96))</f>
        <v/>
      </c>
      <c r="E97" s="699"/>
      <c r="F97" s="699"/>
      <c r="G97" s="730" t="str">
        <f>IF($D91="","",SUM(G91:I96))</f>
        <v/>
      </c>
      <c r="H97" s="730"/>
      <c r="I97" s="730"/>
      <c r="J97" s="730" t="str">
        <f t="shared" ref="J97" si="3">IF($D91="","",SUM(J91:L96))</f>
        <v/>
      </c>
      <c r="K97" s="730"/>
      <c r="L97" s="730"/>
      <c r="M97" s="730" t="str">
        <f t="shared" ref="M97" si="4">IF($D91="","",SUM(M91:O96))</f>
        <v/>
      </c>
      <c r="N97" s="730"/>
      <c r="O97" s="730"/>
      <c r="P97" s="730" t="str">
        <f t="shared" ref="P97" si="5">IF($D91="","",SUM(P91:R96))</f>
        <v/>
      </c>
      <c r="Q97" s="730"/>
      <c r="R97" s="730"/>
      <c r="S97" s="730" t="str">
        <f t="shared" ref="S97" si="6">IF($D91="","",SUM(S91:U96))</f>
        <v/>
      </c>
      <c r="T97" s="730"/>
      <c r="U97" s="730"/>
      <c r="V97" s="730" t="str">
        <f t="shared" ref="V97" si="7">IF($D91="","",SUM(V91:X96))</f>
        <v/>
      </c>
      <c r="W97" s="730"/>
      <c r="X97" s="730"/>
      <c r="Y97" s="721" t="str">
        <f>IF(G97="","",IF(G97/D97&gt;30%,"×",IF(G97/D97&gt;AB97,"×",IF(G97&gt;J97+P97+S97+V97,"×",ROUNDDOWN(G97/D97,5)))))</f>
        <v/>
      </c>
      <c r="Z97" s="722"/>
      <c r="AA97" s="723"/>
      <c r="AB97" s="721" t="str">
        <f>IF(G97="","",IF(J97/D97&lt;=0,"×",J97/D97))</f>
        <v/>
      </c>
      <c r="AC97" s="722"/>
      <c r="AD97" s="723"/>
      <c r="AE97" s="735"/>
      <c r="AF97" s="736"/>
      <c r="AG97" s="736"/>
      <c r="AH97" s="736"/>
      <c r="AI97" s="736"/>
      <c r="AJ97" s="732"/>
      <c r="AK97" s="733"/>
      <c r="AL97" s="734"/>
    </row>
    <row r="98" spans="2:38" s="1" customFormat="1" ht="12.75" customHeight="1" thickTop="1" x14ac:dyDescent="0.15">
      <c r="B98" s="267"/>
      <c r="C98" s="267"/>
      <c r="D98" s="700"/>
      <c r="E98" s="700"/>
      <c r="F98" s="700"/>
      <c r="G98" s="731"/>
      <c r="H98" s="731"/>
      <c r="I98" s="731"/>
      <c r="J98" s="731"/>
      <c r="K98" s="731"/>
      <c r="L98" s="731"/>
      <c r="M98" s="731"/>
      <c r="N98" s="731"/>
      <c r="O98" s="731"/>
      <c r="P98" s="731"/>
      <c r="Q98" s="731"/>
      <c r="R98" s="731"/>
      <c r="S98" s="731"/>
      <c r="T98" s="731"/>
      <c r="U98" s="731"/>
      <c r="V98" s="731"/>
      <c r="W98" s="731"/>
      <c r="X98" s="731"/>
      <c r="Y98" s="741"/>
      <c r="Z98" s="742"/>
      <c r="AA98" s="743"/>
      <c r="AB98" s="741"/>
      <c r="AC98" s="742"/>
      <c r="AD98" s="743"/>
      <c r="AE98" s="737"/>
      <c r="AF98" s="738"/>
      <c r="AG98" s="738"/>
      <c r="AH98" s="738"/>
      <c r="AI98" s="738"/>
      <c r="AJ98" s="660"/>
      <c r="AK98" s="661"/>
      <c r="AL98" s="694"/>
    </row>
    <row r="99" spans="2:38" s="1" customFormat="1" ht="12" customHeight="1" x14ac:dyDescent="0.15">
      <c r="B99" s="258" t="s">
        <v>465</v>
      </c>
      <c r="C99" s="258"/>
      <c r="D99" s="1" t="s">
        <v>468</v>
      </c>
      <c r="T99" s="12"/>
      <c r="U99" s="12"/>
      <c r="V99" s="12"/>
    </row>
    <row r="100" spans="2:38" s="1" customFormat="1" ht="12" customHeight="1" x14ac:dyDescent="0.15">
      <c r="D100" s="1" t="s">
        <v>469</v>
      </c>
    </row>
    <row r="101" spans="2:38" s="1" customFormat="1" ht="8.25" customHeight="1" x14ac:dyDescent="0.15"/>
    <row r="102" spans="2:38" s="7" customFormat="1" ht="15" customHeight="1" x14ac:dyDescent="0.15">
      <c r="B102" s="6" t="s">
        <v>265</v>
      </c>
      <c r="AL102" s="35"/>
    </row>
    <row r="103" spans="2:38" s="1" customFormat="1" ht="15" customHeight="1" x14ac:dyDescent="0.15">
      <c r="B103" s="257" t="s">
        <v>15</v>
      </c>
      <c r="C103" s="258"/>
      <c r="D103" s="258"/>
      <c r="E103" s="258"/>
      <c r="F103" s="258"/>
      <c r="G103" s="258"/>
      <c r="H103" s="258"/>
      <c r="I103" s="258"/>
      <c r="J103" s="258"/>
      <c r="K103" s="259"/>
      <c r="L103" s="724" t="s">
        <v>464</v>
      </c>
      <c r="M103" s="725"/>
      <c r="N103" s="726"/>
      <c r="O103" s="274" t="s">
        <v>224</v>
      </c>
      <c r="P103" s="267"/>
      <c r="Q103" s="267"/>
      <c r="R103" s="267"/>
      <c r="S103" s="274" t="s">
        <v>37</v>
      </c>
      <c r="T103" s="267"/>
      <c r="U103" s="267"/>
      <c r="V103" s="267"/>
      <c r="W103" s="274" t="s">
        <v>38</v>
      </c>
      <c r="X103" s="267"/>
      <c r="Y103" s="267"/>
      <c r="Z103" s="267"/>
      <c r="AA103" s="274" t="s">
        <v>50</v>
      </c>
      <c r="AB103" s="267"/>
      <c r="AC103" s="267"/>
      <c r="AD103" s="267"/>
      <c r="AE103" s="274" t="s">
        <v>127</v>
      </c>
      <c r="AF103" s="274"/>
      <c r="AG103" s="274"/>
      <c r="AH103" s="274"/>
      <c r="AI103" s="274"/>
      <c r="AJ103" s="274"/>
      <c r="AK103" s="274"/>
      <c r="AL103" s="274"/>
    </row>
    <row r="104" spans="2:38" s="1" customFormat="1" ht="15" customHeight="1" x14ac:dyDescent="0.15">
      <c r="B104" s="373"/>
      <c r="C104" s="363"/>
      <c r="D104" s="363"/>
      <c r="E104" s="363"/>
      <c r="F104" s="363"/>
      <c r="G104" s="363"/>
      <c r="H104" s="363"/>
      <c r="I104" s="363"/>
      <c r="J104" s="363"/>
      <c r="K104" s="374"/>
      <c r="L104" s="419"/>
      <c r="M104" s="420"/>
      <c r="N104" s="421"/>
      <c r="O104" s="267"/>
      <c r="P104" s="267"/>
      <c r="Q104" s="267"/>
      <c r="R104" s="267"/>
      <c r="S104" s="267"/>
      <c r="T104" s="267"/>
      <c r="U104" s="267"/>
      <c r="V104" s="267"/>
      <c r="W104" s="267"/>
      <c r="X104" s="267"/>
      <c r="Y104" s="267"/>
      <c r="Z104" s="267"/>
      <c r="AA104" s="267"/>
      <c r="AB104" s="267"/>
      <c r="AC104" s="267"/>
      <c r="AD104" s="267"/>
      <c r="AE104" s="274"/>
      <c r="AF104" s="274"/>
      <c r="AG104" s="274"/>
      <c r="AH104" s="274"/>
      <c r="AI104" s="274"/>
      <c r="AJ104" s="274"/>
      <c r="AK104" s="274"/>
      <c r="AL104" s="274"/>
    </row>
    <row r="105" spans="2:38" s="1" customFormat="1" ht="13.5" customHeight="1" x14ac:dyDescent="0.15">
      <c r="B105" s="275" t="s">
        <v>466</v>
      </c>
      <c r="C105" s="589"/>
      <c r="D105" s="589"/>
      <c r="E105" s="589"/>
      <c r="F105" s="589"/>
      <c r="G105" s="589"/>
      <c r="H105" s="589"/>
      <c r="I105" s="589"/>
      <c r="J105" s="589"/>
      <c r="K105" s="589"/>
      <c r="L105" s="658"/>
      <c r="M105" s="659"/>
      <c r="N105" s="693"/>
      <c r="O105" s="658"/>
      <c r="P105" s="659"/>
      <c r="Q105" s="659"/>
      <c r="R105" s="693"/>
      <c r="S105" s="687"/>
      <c r="T105" s="687"/>
      <c r="U105" s="687"/>
      <c r="V105" s="687"/>
      <c r="W105" s="687"/>
      <c r="X105" s="687"/>
      <c r="Y105" s="687"/>
      <c r="Z105" s="687"/>
      <c r="AA105" s="687"/>
      <c r="AB105" s="687"/>
      <c r="AC105" s="687"/>
      <c r="AD105" s="687"/>
      <c r="AE105" s="274"/>
      <c r="AF105" s="274"/>
      <c r="AG105" s="274"/>
      <c r="AH105" s="274"/>
      <c r="AI105" s="274"/>
      <c r="AJ105" s="274"/>
      <c r="AK105" s="274"/>
      <c r="AL105" s="274"/>
    </row>
    <row r="106" spans="2:38" s="1" customFormat="1" ht="13.5" customHeight="1" x14ac:dyDescent="0.15">
      <c r="B106" s="688"/>
      <c r="C106" s="589"/>
      <c r="D106" s="589"/>
      <c r="E106" s="589"/>
      <c r="F106" s="589"/>
      <c r="G106" s="589"/>
      <c r="H106" s="589"/>
      <c r="I106" s="589"/>
      <c r="J106" s="589"/>
      <c r="K106" s="589"/>
      <c r="L106" s="660"/>
      <c r="M106" s="661"/>
      <c r="N106" s="694"/>
      <c r="O106" s="660"/>
      <c r="P106" s="661"/>
      <c r="Q106" s="661"/>
      <c r="R106" s="694"/>
      <c r="S106" s="687"/>
      <c r="T106" s="687"/>
      <c r="U106" s="687"/>
      <c r="V106" s="687"/>
      <c r="W106" s="687"/>
      <c r="X106" s="687"/>
      <c r="Y106" s="687"/>
      <c r="Z106" s="687"/>
      <c r="AA106" s="687"/>
      <c r="AB106" s="687"/>
      <c r="AC106" s="687"/>
      <c r="AD106" s="687"/>
      <c r="AE106" s="274"/>
      <c r="AF106" s="274"/>
      <c r="AG106" s="274"/>
      <c r="AH106" s="274"/>
      <c r="AI106" s="274"/>
      <c r="AJ106" s="274"/>
      <c r="AK106" s="274"/>
      <c r="AL106" s="274"/>
    </row>
    <row r="107" spans="2:38" s="1" customFormat="1" ht="13.5" customHeight="1" x14ac:dyDescent="0.15">
      <c r="B107" s="275" t="s">
        <v>467</v>
      </c>
      <c r="C107" s="589"/>
      <c r="D107" s="589"/>
      <c r="E107" s="589"/>
      <c r="F107" s="589"/>
      <c r="G107" s="589"/>
      <c r="H107" s="589"/>
      <c r="I107" s="589"/>
      <c r="J107" s="589"/>
      <c r="K107" s="589"/>
      <c r="L107" s="658"/>
      <c r="M107" s="659"/>
      <c r="N107" s="693"/>
      <c r="O107" s="687"/>
      <c r="P107" s="687"/>
      <c r="Q107" s="687"/>
      <c r="R107" s="687"/>
      <c r="S107" s="687"/>
      <c r="T107" s="687"/>
      <c r="U107" s="687"/>
      <c r="V107" s="687"/>
      <c r="W107" s="687"/>
      <c r="X107" s="687"/>
      <c r="Y107" s="687"/>
      <c r="Z107" s="687"/>
      <c r="AA107" s="687"/>
      <c r="AB107" s="687"/>
      <c r="AC107" s="687"/>
      <c r="AD107" s="687"/>
      <c r="AE107" s="274"/>
      <c r="AF107" s="274"/>
      <c r="AG107" s="274"/>
      <c r="AH107" s="274"/>
      <c r="AI107" s="274"/>
      <c r="AJ107" s="274"/>
      <c r="AK107" s="274"/>
      <c r="AL107" s="274"/>
    </row>
    <row r="108" spans="2:38" s="1" customFormat="1" ht="13.5" customHeight="1" x14ac:dyDescent="0.15">
      <c r="B108" s="688"/>
      <c r="C108" s="589"/>
      <c r="D108" s="589"/>
      <c r="E108" s="589"/>
      <c r="F108" s="589"/>
      <c r="G108" s="589"/>
      <c r="H108" s="589"/>
      <c r="I108" s="589"/>
      <c r="J108" s="589"/>
      <c r="K108" s="589"/>
      <c r="L108" s="660"/>
      <c r="M108" s="661"/>
      <c r="N108" s="694"/>
      <c r="O108" s="687"/>
      <c r="P108" s="687"/>
      <c r="Q108" s="687"/>
      <c r="R108" s="687"/>
      <c r="S108" s="687"/>
      <c r="T108" s="687"/>
      <c r="U108" s="687"/>
      <c r="V108" s="687"/>
      <c r="W108" s="687"/>
      <c r="X108" s="687"/>
      <c r="Y108" s="687"/>
      <c r="Z108" s="687"/>
      <c r="AA108" s="687"/>
      <c r="AB108" s="687"/>
      <c r="AC108" s="687"/>
      <c r="AD108" s="687"/>
      <c r="AE108" s="274"/>
      <c r="AF108" s="274"/>
      <c r="AG108" s="274"/>
      <c r="AH108" s="274"/>
      <c r="AI108" s="274"/>
      <c r="AJ108" s="274"/>
      <c r="AK108" s="274"/>
      <c r="AL108" s="274"/>
    </row>
    <row r="109" spans="2:38" s="1" customFormat="1" ht="13.5" customHeight="1" x14ac:dyDescent="0.15">
      <c r="B109" s="320" t="s">
        <v>527</v>
      </c>
      <c r="C109" s="321"/>
      <c r="D109" s="322"/>
      <c r="E109" s="329" t="s">
        <v>511</v>
      </c>
      <c r="F109" s="330"/>
      <c r="G109" s="330"/>
      <c r="H109" s="330"/>
      <c r="I109" s="330"/>
      <c r="J109" s="330"/>
      <c r="K109" s="330"/>
      <c r="L109" s="330"/>
      <c r="M109" s="330"/>
      <c r="N109" s="331"/>
      <c r="O109" s="655"/>
      <c r="P109" s="656"/>
      <c r="Q109" s="656"/>
      <c r="R109" s="657"/>
      <c r="S109" s="655"/>
      <c r="T109" s="656"/>
      <c r="U109" s="656"/>
      <c r="V109" s="657"/>
      <c r="W109" s="655"/>
      <c r="X109" s="656"/>
      <c r="Y109" s="656"/>
      <c r="Z109" s="657"/>
      <c r="AA109" s="655"/>
      <c r="AB109" s="656"/>
      <c r="AC109" s="656"/>
      <c r="AD109" s="657"/>
      <c r="AE109" s="652"/>
      <c r="AF109" s="653"/>
      <c r="AG109" s="653"/>
      <c r="AH109" s="653"/>
      <c r="AI109" s="653"/>
      <c r="AJ109" s="653"/>
      <c r="AK109" s="653"/>
      <c r="AL109" s="654"/>
    </row>
    <row r="110" spans="2:38" s="1" customFormat="1" ht="13.5" customHeight="1" x14ac:dyDescent="0.15">
      <c r="B110" s="323"/>
      <c r="C110" s="324"/>
      <c r="D110" s="325"/>
      <c r="E110" s="329" t="s">
        <v>510</v>
      </c>
      <c r="F110" s="330"/>
      <c r="G110" s="330"/>
      <c r="H110" s="330"/>
      <c r="I110" s="330"/>
      <c r="J110" s="330"/>
      <c r="K110" s="330"/>
      <c r="L110" s="330"/>
      <c r="M110" s="330"/>
      <c r="N110" s="331"/>
      <c r="O110" s="655"/>
      <c r="P110" s="656"/>
      <c r="Q110" s="656"/>
      <c r="R110" s="657"/>
      <c r="S110" s="655"/>
      <c r="T110" s="656"/>
      <c r="U110" s="656"/>
      <c r="V110" s="657"/>
      <c r="W110" s="655"/>
      <c r="X110" s="656"/>
      <c r="Y110" s="656"/>
      <c r="Z110" s="657"/>
      <c r="AA110" s="655"/>
      <c r="AB110" s="656"/>
      <c r="AC110" s="656"/>
      <c r="AD110" s="657"/>
      <c r="AE110" s="652"/>
      <c r="AF110" s="653"/>
      <c r="AG110" s="653"/>
      <c r="AH110" s="653"/>
      <c r="AI110" s="653"/>
      <c r="AJ110" s="653"/>
      <c r="AK110" s="653"/>
      <c r="AL110" s="654"/>
    </row>
    <row r="111" spans="2:38" s="1" customFormat="1" ht="13.5" customHeight="1" x14ac:dyDescent="0.15">
      <c r="B111" s="326"/>
      <c r="C111" s="327"/>
      <c r="D111" s="328"/>
      <c r="E111" s="329" t="s">
        <v>509</v>
      </c>
      <c r="F111" s="330"/>
      <c r="G111" s="330"/>
      <c r="H111" s="330"/>
      <c r="I111" s="330"/>
      <c r="J111" s="330"/>
      <c r="K111" s="330"/>
      <c r="L111" s="330"/>
      <c r="M111" s="330"/>
      <c r="N111" s="331"/>
      <c r="O111" s="655"/>
      <c r="P111" s="656"/>
      <c r="Q111" s="656"/>
      <c r="R111" s="657"/>
      <c r="S111" s="655"/>
      <c r="T111" s="656"/>
      <c r="U111" s="656"/>
      <c r="V111" s="657"/>
      <c r="W111" s="655"/>
      <c r="X111" s="656"/>
      <c r="Y111" s="656"/>
      <c r="Z111" s="657"/>
      <c r="AA111" s="655"/>
      <c r="AB111" s="656"/>
      <c r="AC111" s="656"/>
      <c r="AD111" s="657"/>
      <c r="AE111" s="652"/>
      <c r="AF111" s="653"/>
      <c r="AG111" s="653"/>
      <c r="AH111" s="653"/>
      <c r="AI111" s="653"/>
      <c r="AJ111" s="653"/>
      <c r="AK111" s="653"/>
      <c r="AL111" s="654"/>
    </row>
    <row r="112" spans="2:38" s="1" customFormat="1" ht="12" customHeight="1" x14ac:dyDescent="0.15">
      <c r="B112" s="380" t="s">
        <v>465</v>
      </c>
      <c r="C112" s="380"/>
      <c r="D112" s="750" t="s">
        <v>629</v>
      </c>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751"/>
      <c r="AB112" s="751"/>
      <c r="AC112" s="751"/>
      <c r="AD112" s="751"/>
      <c r="AE112" s="751"/>
      <c r="AF112" s="751"/>
      <c r="AG112" s="751"/>
      <c r="AH112" s="751"/>
      <c r="AI112" s="751"/>
      <c r="AJ112" s="751"/>
      <c r="AK112" s="751"/>
      <c r="AL112" s="751"/>
    </row>
    <row r="113" spans="2:38" s="1" customFormat="1" ht="12" customHeight="1" x14ac:dyDescent="0.15">
      <c r="B113" s="173"/>
      <c r="C113" s="218"/>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2"/>
      <c r="AA113" s="752"/>
      <c r="AB113" s="752"/>
      <c r="AC113" s="752"/>
      <c r="AD113" s="752"/>
      <c r="AE113" s="752"/>
      <c r="AF113" s="752"/>
      <c r="AG113" s="752"/>
      <c r="AH113" s="752"/>
      <c r="AI113" s="752"/>
      <c r="AJ113" s="752"/>
      <c r="AK113" s="752"/>
      <c r="AL113" s="752"/>
    </row>
    <row r="114" spans="2:38" s="1" customFormat="1" ht="12" customHeight="1" x14ac:dyDescent="0.15">
      <c r="B114" s="173"/>
      <c r="C114" s="218"/>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2"/>
      <c r="AA114" s="752"/>
      <c r="AB114" s="752"/>
      <c r="AC114" s="752"/>
      <c r="AD114" s="752"/>
      <c r="AE114" s="752"/>
      <c r="AF114" s="752"/>
      <c r="AG114" s="752"/>
      <c r="AH114" s="752"/>
      <c r="AI114" s="752"/>
      <c r="AJ114" s="752"/>
      <c r="AK114" s="752"/>
      <c r="AL114" s="752"/>
    </row>
    <row r="115" spans="2:38" s="1" customFormat="1" ht="8.25" customHeight="1" x14ac:dyDescent="0.15">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row>
    <row r="116" spans="2:38" s="7" customFormat="1" ht="15" customHeight="1" x14ac:dyDescent="0.15">
      <c r="B116" s="6" t="s">
        <v>326</v>
      </c>
    </row>
    <row r="117" spans="2:38" s="1" customFormat="1" ht="15" customHeight="1" x14ac:dyDescent="0.15">
      <c r="B117" s="257" t="s">
        <v>22</v>
      </c>
      <c r="C117" s="258"/>
      <c r="D117" s="258"/>
      <c r="E117" s="258"/>
      <c r="F117" s="258"/>
      <c r="G117" s="258"/>
      <c r="H117" s="258"/>
      <c r="I117" s="401" t="s">
        <v>23</v>
      </c>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3"/>
    </row>
    <row r="118" spans="2:38" s="1" customFormat="1" ht="15" customHeight="1" x14ac:dyDescent="0.15">
      <c r="B118" s="260"/>
      <c r="C118" s="261"/>
      <c r="D118" s="261"/>
      <c r="E118" s="261"/>
      <c r="F118" s="261"/>
      <c r="G118" s="261"/>
      <c r="H118" s="261"/>
      <c r="I118" s="401" t="s">
        <v>24</v>
      </c>
      <c r="J118" s="402"/>
      <c r="K118" s="402"/>
      <c r="L118" s="402"/>
      <c r="M118" s="402"/>
      <c r="N118" s="402"/>
      <c r="O118" s="402"/>
      <c r="P118" s="402"/>
      <c r="Q118" s="402"/>
      <c r="R118" s="402"/>
      <c r="S118" s="402"/>
      <c r="T118" s="402"/>
      <c r="U118" s="402"/>
      <c r="V118" s="402"/>
      <c r="W118" s="402"/>
      <c r="X118" s="401" t="s">
        <v>25</v>
      </c>
      <c r="Y118" s="402"/>
      <c r="Z118" s="402"/>
      <c r="AA118" s="402"/>
      <c r="AB118" s="402"/>
      <c r="AC118" s="402"/>
      <c r="AD118" s="402"/>
      <c r="AE118" s="402"/>
      <c r="AF118" s="402"/>
      <c r="AG118" s="402"/>
      <c r="AH118" s="402"/>
      <c r="AI118" s="402"/>
      <c r="AJ118" s="402"/>
      <c r="AK118" s="402"/>
      <c r="AL118" s="403"/>
    </row>
    <row r="119" spans="2:38" s="1" customFormat="1" ht="12" customHeight="1" x14ac:dyDescent="0.15">
      <c r="B119" s="257" t="s">
        <v>26</v>
      </c>
      <c r="C119" s="258"/>
      <c r="D119" s="258"/>
      <c r="E119" s="258"/>
      <c r="F119" s="258"/>
      <c r="G119" s="258"/>
      <c r="H119" s="258"/>
      <c r="I119" s="658"/>
      <c r="J119" s="659"/>
      <c r="K119" s="659"/>
      <c r="L119" s="659"/>
      <c r="M119" s="659"/>
      <c r="N119" s="659"/>
      <c r="O119" s="659"/>
      <c r="P119" s="659"/>
      <c r="Q119" s="659"/>
      <c r="R119" s="659"/>
      <c r="S119" s="659"/>
      <c r="T119" s="659"/>
      <c r="U119" s="659"/>
      <c r="V119" s="659"/>
      <c r="W119" s="659"/>
      <c r="X119" s="658"/>
      <c r="Y119" s="659"/>
      <c r="Z119" s="659"/>
      <c r="AA119" s="659"/>
      <c r="AB119" s="659"/>
      <c r="AC119" s="659"/>
      <c r="AD119" s="659"/>
      <c r="AE119" s="659"/>
      <c r="AF119" s="659"/>
      <c r="AG119" s="659"/>
      <c r="AH119" s="659"/>
      <c r="AI119" s="659"/>
      <c r="AJ119" s="659"/>
      <c r="AK119" s="659"/>
      <c r="AL119" s="693"/>
    </row>
    <row r="120" spans="2:38" s="1" customFormat="1" ht="12" customHeight="1" x14ac:dyDescent="0.15">
      <c r="B120" s="260"/>
      <c r="C120" s="261"/>
      <c r="D120" s="261"/>
      <c r="E120" s="261"/>
      <c r="F120" s="261"/>
      <c r="G120" s="261"/>
      <c r="H120" s="261"/>
      <c r="I120" s="660"/>
      <c r="J120" s="661"/>
      <c r="K120" s="661"/>
      <c r="L120" s="661"/>
      <c r="M120" s="661"/>
      <c r="N120" s="661"/>
      <c r="O120" s="661"/>
      <c r="P120" s="661"/>
      <c r="Q120" s="661"/>
      <c r="R120" s="661"/>
      <c r="S120" s="661"/>
      <c r="T120" s="661"/>
      <c r="U120" s="661"/>
      <c r="V120" s="661"/>
      <c r="W120" s="661"/>
      <c r="X120" s="660"/>
      <c r="Y120" s="661"/>
      <c r="Z120" s="661"/>
      <c r="AA120" s="661"/>
      <c r="AB120" s="661"/>
      <c r="AC120" s="661"/>
      <c r="AD120" s="661"/>
      <c r="AE120" s="661"/>
      <c r="AF120" s="661"/>
      <c r="AG120" s="661"/>
      <c r="AH120" s="661"/>
      <c r="AI120" s="661"/>
      <c r="AJ120" s="661"/>
      <c r="AK120" s="661"/>
      <c r="AL120" s="694"/>
    </row>
    <row r="121" spans="2:38" s="1" customFormat="1" ht="12" customHeight="1" x14ac:dyDescent="0.15">
      <c r="B121" s="257" t="s">
        <v>27</v>
      </c>
      <c r="C121" s="258"/>
      <c r="D121" s="258"/>
      <c r="E121" s="258"/>
      <c r="F121" s="258"/>
      <c r="G121" s="258"/>
      <c r="H121" s="258"/>
      <c r="I121" s="658"/>
      <c r="J121" s="659"/>
      <c r="K121" s="659"/>
      <c r="L121" s="659"/>
      <c r="M121" s="659"/>
      <c r="N121" s="659"/>
      <c r="O121" s="659"/>
      <c r="P121" s="659"/>
      <c r="Q121" s="659"/>
      <c r="R121" s="659"/>
      <c r="S121" s="659"/>
      <c r="T121" s="659"/>
      <c r="U121" s="659"/>
      <c r="V121" s="659"/>
      <c r="W121" s="659"/>
      <c r="X121" s="658"/>
      <c r="Y121" s="659"/>
      <c r="Z121" s="659"/>
      <c r="AA121" s="659"/>
      <c r="AB121" s="659"/>
      <c r="AC121" s="659"/>
      <c r="AD121" s="659"/>
      <c r="AE121" s="659"/>
      <c r="AF121" s="659"/>
      <c r="AG121" s="659"/>
      <c r="AH121" s="659"/>
      <c r="AI121" s="659"/>
      <c r="AJ121" s="659"/>
      <c r="AK121" s="659"/>
      <c r="AL121" s="693"/>
    </row>
    <row r="122" spans="2:38" s="1" customFormat="1" ht="12" customHeight="1" x14ac:dyDescent="0.15">
      <c r="B122" s="260"/>
      <c r="C122" s="261"/>
      <c r="D122" s="261"/>
      <c r="E122" s="261"/>
      <c r="F122" s="261"/>
      <c r="G122" s="261"/>
      <c r="H122" s="261"/>
      <c r="I122" s="660"/>
      <c r="J122" s="661"/>
      <c r="K122" s="661"/>
      <c r="L122" s="661"/>
      <c r="M122" s="661"/>
      <c r="N122" s="661"/>
      <c r="O122" s="661"/>
      <c r="P122" s="661"/>
      <c r="Q122" s="661"/>
      <c r="R122" s="661"/>
      <c r="S122" s="661"/>
      <c r="T122" s="661"/>
      <c r="U122" s="661"/>
      <c r="V122" s="661"/>
      <c r="W122" s="661"/>
      <c r="X122" s="660"/>
      <c r="Y122" s="661"/>
      <c r="Z122" s="661"/>
      <c r="AA122" s="661"/>
      <c r="AB122" s="661"/>
      <c r="AC122" s="661"/>
      <c r="AD122" s="661"/>
      <c r="AE122" s="661"/>
      <c r="AF122" s="661"/>
      <c r="AG122" s="661"/>
      <c r="AH122" s="661"/>
      <c r="AI122" s="661"/>
      <c r="AJ122" s="661"/>
      <c r="AK122" s="661"/>
      <c r="AL122" s="694"/>
    </row>
    <row r="123" spans="2:38" s="1" customFormat="1" ht="12" customHeight="1" x14ac:dyDescent="0.15">
      <c r="B123" s="257" t="s">
        <v>32</v>
      </c>
      <c r="C123" s="258"/>
      <c r="D123" s="258"/>
      <c r="E123" s="258"/>
      <c r="F123" s="258"/>
      <c r="G123" s="258"/>
      <c r="H123" s="258"/>
      <c r="I123" s="658"/>
      <c r="J123" s="659"/>
      <c r="K123" s="659"/>
      <c r="L123" s="659"/>
      <c r="M123" s="659"/>
      <c r="N123" s="659"/>
      <c r="O123" s="659"/>
      <c r="P123" s="659"/>
      <c r="Q123" s="659"/>
      <c r="R123" s="659"/>
      <c r="S123" s="659"/>
      <c r="T123" s="659"/>
      <c r="U123" s="659"/>
      <c r="V123" s="659"/>
      <c r="W123" s="659"/>
      <c r="X123" s="658"/>
      <c r="Y123" s="659"/>
      <c r="Z123" s="659"/>
      <c r="AA123" s="659"/>
      <c r="AB123" s="659"/>
      <c r="AC123" s="659"/>
      <c r="AD123" s="659"/>
      <c r="AE123" s="659"/>
      <c r="AF123" s="659"/>
      <c r="AG123" s="659"/>
      <c r="AH123" s="659"/>
      <c r="AI123" s="659"/>
      <c r="AJ123" s="659"/>
      <c r="AK123" s="659"/>
      <c r="AL123" s="693"/>
    </row>
    <row r="124" spans="2:38" s="1" customFormat="1" ht="12" customHeight="1" x14ac:dyDescent="0.15">
      <c r="B124" s="260"/>
      <c r="C124" s="261"/>
      <c r="D124" s="261"/>
      <c r="E124" s="261"/>
      <c r="F124" s="261"/>
      <c r="G124" s="261"/>
      <c r="H124" s="261"/>
      <c r="I124" s="660"/>
      <c r="J124" s="661"/>
      <c r="K124" s="661"/>
      <c r="L124" s="661"/>
      <c r="M124" s="661"/>
      <c r="N124" s="661"/>
      <c r="O124" s="661"/>
      <c r="P124" s="661"/>
      <c r="Q124" s="661"/>
      <c r="R124" s="661"/>
      <c r="S124" s="661"/>
      <c r="T124" s="661"/>
      <c r="U124" s="661"/>
      <c r="V124" s="661"/>
      <c r="W124" s="661"/>
      <c r="X124" s="660"/>
      <c r="Y124" s="661"/>
      <c r="Z124" s="661"/>
      <c r="AA124" s="661"/>
      <c r="AB124" s="661"/>
      <c r="AC124" s="661"/>
      <c r="AD124" s="661"/>
      <c r="AE124" s="661"/>
      <c r="AF124" s="661"/>
      <c r="AG124" s="661"/>
      <c r="AH124" s="661"/>
      <c r="AI124" s="661"/>
      <c r="AJ124" s="661"/>
      <c r="AK124" s="661"/>
      <c r="AL124" s="694"/>
    </row>
    <row r="125" spans="2:38" s="1" customFormat="1" ht="12" customHeight="1" x14ac:dyDescent="0.15">
      <c r="B125" s="257" t="s">
        <v>28</v>
      </c>
      <c r="C125" s="258"/>
      <c r="D125" s="258"/>
      <c r="E125" s="258"/>
      <c r="F125" s="258"/>
      <c r="G125" s="258"/>
      <c r="H125" s="258"/>
      <c r="I125" s="658"/>
      <c r="J125" s="659"/>
      <c r="K125" s="659"/>
      <c r="L125" s="659"/>
      <c r="M125" s="659"/>
      <c r="N125" s="659"/>
      <c r="O125" s="659"/>
      <c r="P125" s="659"/>
      <c r="Q125" s="659"/>
      <c r="R125" s="659"/>
      <c r="S125" s="659"/>
      <c r="T125" s="659"/>
      <c r="U125" s="659"/>
      <c r="V125" s="659"/>
      <c r="W125" s="659"/>
      <c r="X125" s="658"/>
      <c r="Y125" s="659"/>
      <c r="Z125" s="659"/>
      <c r="AA125" s="659"/>
      <c r="AB125" s="659"/>
      <c r="AC125" s="659"/>
      <c r="AD125" s="659"/>
      <c r="AE125" s="659"/>
      <c r="AF125" s="659"/>
      <c r="AG125" s="659"/>
      <c r="AH125" s="659"/>
      <c r="AI125" s="659"/>
      <c r="AJ125" s="659"/>
      <c r="AK125" s="659"/>
      <c r="AL125" s="693"/>
    </row>
    <row r="126" spans="2:38" s="1" customFormat="1" ht="12" customHeight="1" x14ac:dyDescent="0.15">
      <c r="B126" s="260"/>
      <c r="C126" s="261"/>
      <c r="D126" s="261"/>
      <c r="E126" s="261"/>
      <c r="F126" s="261"/>
      <c r="G126" s="261"/>
      <c r="H126" s="261"/>
      <c r="I126" s="660"/>
      <c r="J126" s="661"/>
      <c r="K126" s="661"/>
      <c r="L126" s="661"/>
      <c r="M126" s="661"/>
      <c r="N126" s="661"/>
      <c r="O126" s="661"/>
      <c r="P126" s="661"/>
      <c r="Q126" s="661"/>
      <c r="R126" s="661"/>
      <c r="S126" s="661"/>
      <c r="T126" s="661"/>
      <c r="U126" s="661"/>
      <c r="V126" s="661"/>
      <c r="W126" s="661"/>
      <c r="X126" s="660"/>
      <c r="Y126" s="661"/>
      <c r="Z126" s="661"/>
      <c r="AA126" s="661"/>
      <c r="AB126" s="661"/>
      <c r="AC126" s="661"/>
      <c r="AD126" s="661"/>
      <c r="AE126" s="661"/>
      <c r="AF126" s="661"/>
      <c r="AG126" s="661"/>
      <c r="AH126" s="661"/>
      <c r="AI126" s="661"/>
      <c r="AJ126" s="661"/>
      <c r="AK126" s="661"/>
      <c r="AL126" s="694"/>
    </row>
    <row r="127" spans="2:38" s="1" customFormat="1" ht="12" customHeight="1" x14ac:dyDescent="0.15">
      <c r="B127" s="257" t="s">
        <v>29</v>
      </c>
      <c r="C127" s="258"/>
      <c r="D127" s="258"/>
      <c r="E127" s="258"/>
      <c r="F127" s="258"/>
      <c r="G127" s="258"/>
      <c r="H127" s="258"/>
      <c r="I127" s="257"/>
      <c r="J127" s="258"/>
      <c r="K127" s="258" t="s">
        <v>30</v>
      </c>
      <c r="L127" s="258"/>
      <c r="M127" s="258"/>
      <c r="N127" s="258"/>
      <c r="O127" s="689" t="s">
        <v>59</v>
      </c>
      <c r="P127" s="689"/>
      <c r="Q127" s="689"/>
      <c r="R127" s="689"/>
      <c r="S127" s="689"/>
      <c r="T127" s="689"/>
      <c r="U127" s="36"/>
      <c r="V127" s="36"/>
      <c r="W127" s="36"/>
      <c r="X127" s="257"/>
      <c r="Y127" s="258"/>
      <c r="Z127" s="258" t="s">
        <v>30</v>
      </c>
      <c r="AA127" s="258"/>
      <c r="AB127" s="258"/>
      <c r="AC127" s="258"/>
      <c r="AD127" s="689" t="s">
        <v>59</v>
      </c>
      <c r="AE127" s="689"/>
      <c r="AF127" s="689"/>
      <c r="AG127" s="689"/>
      <c r="AH127" s="689"/>
      <c r="AI127" s="689"/>
      <c r="AJ127" s="36"/>
      <c r="AK127" s="36"/>
      <c r="AL127" s="37"/>
    </row>
    <row r="128" spans="2:38" s="1" customFormat="1" ht="12" customHeight="1" x14ac:dyDescent="0.15">
      <c r="B128" s="260"/>
      <c r="C128" s="261"/>
      <c r="D128" s="261"/>
      <c r="E128" s="261"/>
      <c r="F128" s="261"/>
      <c r="G128" s="261"/>
      <c r="H128" s="261"/>
      <c r="I128" s="260"/>
      <c r="J128" s="261"/>
      <c r="K128" s="261"/>
      <c r="L128" s="261"/>
      <c r="M128" s="261"/>
      <c r="N128" s="261"/>
      <c r="O128" s="690"/>
      <c r="P128" s="690"/>
      <c r="Q128" s="690"/>
      <c r="R128" s="690"/>
      <c r="S128" s="690"/>
      <c r="T128" s="690"/>
      <c r="U128" s="38"/>
      <c r="V128" s="38"/>
      <c r="W128" s="38"/>
      <c r="X128" s="260"/>
      <c r="Y128" s="261"/>
      <c r="Z128" s="261"/>
      <c r="AA128" s="261"/>
      <c r="AB128" s="261"/>
      <c r="AC128" s="261"/>
      <c r="AD128" s="690"/>
      <c r="AE128" s="690"/>
      <c r="AF128" s="690"/>
      <c r="AG128" s="690"/>
      <c r="AH128" s="690"/>
      <c r="AI128" s="690"/>
      <c r="AJ128" s="38"/>
      <c r="AK128" s="38"/>
      <c r="AL128" s="39"/>
    </row>
    <row r="129" spans="2:39" s="1" customFormat="1" ht="12" customHeight="1" x14ac:dyDescent="0.15">
      <c r="B129" s="320" t="s">
        <v>531</v>
      </c>
      <c r="C129" s="321"/>
      <c r="D129" s="321"/>
      <c r="E129" s="321"/>
      <c r="F129" s="321"/>
      <c r="G129" s="321"/>
      <c r="H129" s="321"/>
      <c r="I129" s="257"/>
      <c r="J129" s="258"/>
      <c r="K129" s="214" t="s">
        <v>81</v>
      </c>
      <c r="L129" s="333" t="s">
        <v>55</v>
      </c>
      <c r="M129" s="333"/>
      <c r="N129" s="333"/>
      <c r="O129" s="333"/>
      <c r="P129" s="333"/>
      <c r="Q129" s="333"/>
      <c r="R129" s="333"/>
      <c r="S129" s="333"/>
      <c r="T129" s="333"/>
      <c r="U129" s="333"/>
      <c r="V129" s="333"/>
      <c r="W129" s="334"/>
      <c r="X129" s="263"/>
      <c r="Y129" s="264"/>
      <c r="Z129" s="40" t="s">
        <v>81</v>
      </c>
      <c r="AA129" s="333" t="s">
        <v>55</v>
      </c>
      <c r="AB129" s="333"/>
      <c r="AC129" s="333"/>
      <c r="AD129" s="333"/>
      <c r="AE129" s="333"/>
      <c r="AF129" s="333"/>
      <c r="AG129" s="333"/>
      <c r="AH129" s="333"/>
      <c r="AI129" s="333"/>
      <c r="AJ129" s="333"/>
      <c r="AK129" s="333"/>
      <c r="AL129" s="334"/>
    </row>
    <row r="130" spans="2:39" s="1" customFormat="1" ht="12" customHeight="1" x14ac:dyDescent="0.15">
      <c r="B130" s="326"/>
      <c r="C130" s="327"/>
      <c r="D130" s="327"/>
      <c r="E130" s="327"/>
      <c r="F130" s="327"/>
      <c r="G130" s="327"/>
      <c r="H130" s="327"/>
      <c r="I130" s="260"/>
      <c r="J130" s="261"/>
      <c r="K130" s="215" t="s">
        <v>81</v>
      </c>
      <c r="L130" s="691" t="s">
        <v>56</v>
      </c>
      <c r="M130" s="691"/>
      <c r="N130" s="691"/>
      <c r="O130" s="691"/>
      <c r="P130" s="691"/>
      <c r="Q130" s="691"/>
      <c r="R130" s="691"/>
      <c r="S130" s="691"/>
      <c r="T130" s="691"/>
      <c r="U130" s="691"/>
      <c r="V130" s="691"/>
      <c r="W130" s="692"/>
      <c r="X130" s="268"/>
      <c r="Y130" s="269"/>
      <c r="Z130" s="41" t="s">
        <v>81</v>
      </c>
      <c r="AA130" s="691" t="s">
        <v>56</v>
      </c>
      <c r="AB130" s="691"/>
      <c r="AC130" s="691"/>
      <c r="AD130" s="691"/>
      <c r="AE130" s="691"/>
      <c r="AF130" s="691"/>
      <c r="AG130" s="691"/>
      <c r="AH130" s="691"/>
      <c r="AI130" s="691"/>
      <c r="AJ130" s="691"/>
      <c r="AK130" s="691"/>
      <c r="AL130" s="692"/>
    </row>
    <row r="131" spans="2:39" s="1" customFormat="1" ht="13.5" customHeight="1" x14ac:dyDescent="0.15">
      <c r="B131" s="258" t="s">
        <v>465</v>
      </c>
      <c r="C131" s="258"/>
      <c r="D131" s="1" t="s">
        <v>479</v>
      </c>
    </row>
    <row r="132" spans="2:39" s="1" customFormat="1" ht="13.5" customHeight="1" x14ac:dyDescent="0.15">
      <c r="D132" s="230" t="s">
        <v>480</v>
      </c>
    </row>
    <row r="133" spans="2:39" s="1" customFormat="1" ht="8.25" customHeight="1" x14ac:dyDescent="0.15">
      <c r="B133" s="230"/>
    </row>
    <row r="134" spans="2:39" s="1" customFormat="1" ht="15" customHeight="1" x14ac:dyDescent="0.15">
      <c r="B134" s="6" t="s">
        <v>266</v>
      </c>
    </row>
    <row r="135" spans="2:39" s="1" customFormat="1" ht="15" customHeight="1" x14ac:dyDescent="0.15">
      <c r="B135" s="6" t="s">
        <v>394</v>
      </c>
      <c r="H135" s="6" t="s">
        <v>420</v>
      </c>
    </row>
    <row r="136" spans="2:39" s="1" customFormat="1" ht="15" customHeight="1" x14ac:dyDescent="0.15">
      <c r="B136" s="257" t="s">
        <v>393</v>
      </c>
      <c r="C136" s="258"/>
      <c r="D136" s="258"/>
      <c r="E136" s="258"/>
      <c r="F136" s="259"/>
      <c r="H136" s="267" t="s">
        <v>245</v>
      </c>
      <c r="I136" s="267"/>
      <c r="J136" s="267"/>
      <c r="K136" s="267"/>
      <c r="L136" s="267" t="s">
        <v>244</v>
      </c>
      <c r="M136" s="267"/>
      <c r="N136" s="267"/>
      <c r="O136" s="267"/>
      <c r="P136" s="267"/>
      <c r="Q136" s="267"/>
      <c r="R136" s="257" t="s">
        <v>51</v>
      </c>
      <c r="S136" s="258"/>
      <c r="T136" s="258"/>
      <c r="U136" s="259"/>
      <c r="V136" s="257" t="s">
        <v>52</v>
      </c>
      <c r="W136" s="258"/>
      <c r="X136" s="258"/>
      <c r="Y136" s="258"/>
      <c r="Z136" s="258"/>
      <c r="AA136" s="258"/>
      <c r="AB136" s="258"/>
      <c r="AC136" s="259"/>
      <c r="AD136" s="274" t="s">
        <v>53</v>
      </c>
      <c r="AE136" s="267"/>
      <c r="AF136" s="267"/>
      <c r="AG136" s="267"/>
      <c r="AH136" s="267"/>
      <c r="AI136" s="274" t="s">
        <v>54</v>
      </c>
      <c r="AJ136" s="267"/>
      <c r="AK136" s="267"/>
      <c r="AL136" s="267"/>
      <c r="AM136" s="9"/>
    </row>
    <row r="137" spans="2:39" s="1" customFormat="1" ht="15" customHeight="1" x14ac:dyDescent="0.15">
      <c r="B137" s="373"/>
      <c r="C137" s="363"/>
      <c r="D137" s="363"/>
      <c r="E137" s="363"/>
      <c r="F137" s="374"/>
      <c r="H137" s="267"/>
      <c r="I137" s="267"/>
      <c r="J137" s="267"/>
      <c r="K137" s="267"/>
      <c r="L137" s="267"/>
      <c r="M137" s="267"/>
      <c r="N137" s="267"/>
      <c r="O137" s="267"/>
      <c r="P137" s="267"/>
      <c r="Q137" s="267"/>
      <c r="R137" s="260"/>
      <c r="S137" s="261"/>
      <c r="T137" s="261"/>
      <c r="U137" s="262"/>
      <c r="V137" s="260"/>
      <c r="W137" s="261"/>
      <c r="X137" s="261"/>
      <c r="Y137" s="261"/>
      <c r="Z137" s="261"/>
      <c r="AA137" s="261"/>
      <c r="AB137" s="261"/>
      <c r="AC137" s="262"/>
      <c r="AD137" s="267"/>
      <c r="AE137" s="267"/>
      <c r="AF137" s="267"/>
      <c r="AG137" s="267"/>
      <c r="AH137" s="267"/>
      <c r="AI137" s="267"/>
      <c r="AJ137" s="267"/>
      <c r="AK137" s="267"/>
      <c r="AL137" s="267"/>
      <c r="AM137" s="9"/>
    </row>
    <row r="138" spans="2:39" s="1" customFormat="1" ht="13.5" customHeight="1" x14ac:dyDescent="0.15">
      <c r="B138" s="373"/>
      <c r="C138" s="363"/>
      <c r="D138" s="363"/>
      <c r="E138" s="363"/>
      <c r="F138" s="374"/>
      <c r="H138" s="267"/>
      <c r="I138" s="267"/>
      <c r="J138" s="267"/>
      <c r="K138" s="267"/>
      <c r="L138" s="274"/>
      <c r="M138" s="274"/>
      <c r="N138" s="274"/>
      <c r="O138" s="274"/>
      <c r="P138" s="274"/>
      <c r="Q138" s="274"/>
      <c r="R138" s="697"/>
      <c r="S138" s="265"/>
      <c r="T138" s="265"/>
      <c r="U138" s="266"/>
      <c r="V138" s="697"/>
      <c r="W138" s="265"/>
      <c r="X138" s="265"/>
      <c r="Y138" s="265"/>
      <c r="Z138" s="265"/>
      <c r="AA138" s="265"/>
      <c r="AB138" s="265"/>
      <c r="AC138" s="266"/>
      <c r="AD138" s="376"/>
      <c r="AE138" s="376"/>
      <c r="AF138" s="376"/>
      <c r="AG138" s="376"/>
      <c r="AH138" s="376"/>
      <c r="AI138" s="376"/>
      <c r="AJ138" s="376"/>
      <c r="AK138" s="376"/>
      <c r="AL138" s="376"/>
      <c r="AM138" s="9"/>
    </row>
    <row r="139" spans="2:39" s="1" customFormat="1" ht="13.5" customHeight="1" x14ac:dyDescent="0.15">
      <c r="B139" s="260"/>
      <c r="C139" s="261"/>
      <c r="D139" s="261"/>
      <c r="E139" s="261"/>
      <c r="F139" s="262"/>
      <c r="H139" s="267"/>
      <c r="I139" s="267"/>
      <c r="J139" s="267"/>
      <c r="K139" s="267"/>
      <c r="L139" s="274"/>
      <c r="M139" s="274"/>
      <c r="N139" s="274"/>
      <c r="O139" s="274"/>
      <c r="P139" s="274"/>
      <c r="Q139" s="274"/>
      <c r="R139" s="698"/>
      <c r="S139" s="270"/>
      <c r="T139" s="270"/>
      <c r="U139" s="271"/>
      <c r="V139" s="698"/>
      <c r="W139" s="270"/>
      <c r="X139" s="270"/>
      <c r="Y139" s="270"/>
      <c r="Z139" s="270"/>
      <c r="AA139" s="270"/>
      <c r="AB139" s="270"/>
      <c r="AC139" s="271"/>
      <c r="AD139" s="376"/>
      <c r="AE139" s="376"/>
      <c r="AF139" s="376"/>
      <c r="AG139" s="376"/>
      <c r="AH139" s="376"/>
      <c r="AI139" s="376"/>
      <c r="AJ139" s="376"/>
      <c r="AK139" s="376"/>
      <c r="AL139" s="376"/>
      <c r="AM139" s="9"/>
    </row>
    <row r="140" spans="2:39" s="1" customFormat="1" ht="13.5" customHeight="1" x14ac:dyDescent="0.15">
      <c r="B140" s="258" t="s">
        <v>470</v>
      </c>
      <c r="C140" s="258"/>
      <c r="D140" s="220" t="s">
        <v>481</v>
      </c>
      <c r="E140" s="220"/>
      <c r="F140" s="193"/>
      <c r="H140" s="193"/>
      <c r="I140" s="193"/>
      <c r="J140" s="193"/>
      <c r="K140" s="193"/>
      <c r="L140" s="197"/>
      <c r="M140" s="197"/>
      <c r="N140" s="197"/>
      <c r="O140" s="197"/>
      <c r="P140" s="197"/>
      <c r="Q140" s="197"/>
      <c r="R140" s="230"/>
      <c r="S140" s="230"/>
      <c r="T140" s="230"/>
      <c r="U140" s="230"/>
      <c r="V140" s="230"/>
      <c r="W140" s="230"/>
      <c r="X140" s="230"/>
      <c r="Y140" s="230"/>
      <c r="Z140" s="230"/>
      <c r="AA140" s="230"/>
      <c r="AB140" s="230"/>
      <c r="AC140" s="230"/>
      <c r="AD140" s="220"/>
      <c r="AE140" s="220"/>
      <c r="AF140" s="220"/>
      <c r="AG140" s="220"/>
      <c r="AH140" s="220"/>
      <c r="AI140" s="220"/>
      <c r="AJ140" s="220"/>
      <c r="AK140" s="220"/>
      <c r="AL140" s="220"/>
      <c r="AM140" s="220"/>
    </row>
    <row r="141" spans="2:39" s="1" customFormat="1" ht="6.75" customHeight="1" x14ac:dyDescent="0.15">
      <c r="B141" s="230"/>
    </row>
    <row r="142" spans="2:39" s="1" customFormat="1" ht="11.25" x14ac:dyDescent="0.15">
      <c r="B142" s="6" t="s">
        <v>416</v>
      </c>
    </row>
    <row r="143" spans="2:39" s="1" customFormat="1" ht="15" customHeight="1" x14ac:dyDescent="0.15">
      <c r="B143" s="257" t="s">
        <v>245</v>
      </c>
      <c r="C143" s="258"/>
      <c r="D143" s="267" t="s">
        <v>246</v>
      </c>
      <c r="E143" s="267"/>
      <c r="F143" s="267"/>
      <c r="G143" s="267"/>
      <c r="H143" s="267"/>
      <c r="I143" s="267"/>
      <c r="J143" s="267"/>
      <c r="K143" s="267"/>
      <c r="L143" s="267"/>
      <c r="M143" s="274" t="s">
        <v>224</v>
      </c>
      <c r="N143" s="267"/>
      <c r="O143" s="267"/>
      <c r="P143" s="267"/>
      <c r="Q143" s="274" t="s">
        <v>37</v>
      </c>
      <c r="R143" s="267"/>
      <c r="S143" s="267"/>
      <c r="T143" s="267"/>
      <c r="U143" s="274" t="s">
        <v>38</v>
      </c>
      <c r="V143" s="267"/>
      <c r="W143" s="267"/>
      <c r="X143" s="267"/>
      <c r="Y143" s="274" t="s">
        <v>248</v>
      </c>
      <c r="Z143" s="267"/>
      <c r="AA143" s="267"/>
      <c r="AB143" s="267"/>
      <c r="AC143" s="274" t="s">
        <v>249</v>
      </c>
      <c r="AD143" s="267"/>
      <c r="AE143" s="267"/>
      <c r="AF143" s="267"/>
      <c r="AG143" s="274" t="s">
        <v>35</v>
      </c>
      <c r="AH143" s="267"/>
      <c r="AI143" s="267"/>
      <c r="AJ143" s="267"/>
      <c r="AK143" s="257" t="s">
        <v>247</v>
      </c>
      <c r="AL143" s="259"/>
    </row>
    <row r="144" spans="2:39" s="1" customFormat="1" ht="15" customHeight="1" x14ac:dyDescent="0.15">
      <c r="B144" s="260"/>
      <c r="C144" s="261"/>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0"/>
      <c r="AL144" s="262"/>
    </row>
    <row r="145" spans="2:38" s="1" customFormat="1" ht="15" customHeight="1" x14ac:dyDescent="0.15">
      <c r="B145" s="257"/>
      <c r="C145" s="258"/>
      <c r="D145" s="274"/>
      <c r="E145" s="274"/>
      <c r="F145" s="274"/>
      <c r="G145" s="274"/>
      <c r="H145" s="274"/>
      <c r="I145" s="274"/>
      <c r="J145" s="274"/>
      <c r="K145" s="274"/>
      <c r="L145" s="274"/>
      <c r="M145" s="658"/>
      <c r="N145" s="659"/>
      <c r="O145" s="659"/>
      <c r="P145" s="693"/>
      <c r="Q145" s="658"/>
      <c r="R145" s="659"/>
      <c r="S145" s="659"/>
      <c r="T145" s="693"/>
      <c r="U145" s="658"/>
      <c r="V145" s="659"/>
      <c r="W145" s="659"/>
      <c r="X145" s="693"/>
      <c r="Y145" s="658"/>
      <c r="Z145" s="659"/>
      <c r="AA145" s="659"/>
      <c r="AB145" s="693"/>
      <c r="AC145" s="658"/>
      <c r="AD145" s="659"/>
      <c r="AE145" s="659"/>
      <c r="AF145" s="693"/>
      <c r="AG145" s="658"/>
      <c r="AH145" s="659"/>
      <c r="AI145" s="659"/>
      <c r="AJ145" s="693"/>
      <c r="AK145" s="257"/>
      <c r="AL145" s="259"/>
    </row>
    <row r="146" spans="2:38" s="1" customFormat="1" ht="15" customHeight="1" x14ac:dyDescent="0.15">
      <c r="B146" s="260"/>
      <c r="C146" s="261"/>
      <c r="D146" s="274"/>
      <c r="E146" s="274"/>
      <c r="F146" s="274"/>
      <c r="G146" s="274"/>
      <c r="H146" s="274"/>
      <c r="I146" s="274"/>
      <c r="J146" s="274"/>
      <c r="K146" s="274"/>
      <c r="L146" s="274"/>
      <c r="M146" s="660"/>
      <c r="N146" s="661"/>
      <c r="O146" s="661"/>
      <c r="P146" s="694"/>
      <c r="Q146" s="747"/>
      <c r="R146" s="748"/>
      <c r="S146" s="748"/>
      <c r="T146" s="749"/>
      <c r="U146" s="747"/>
      <c r="V146" s="748"/>
      <c r="W146" s="748"/>
      <c r="X146" s="749"/>
      <c r="Y146" s="747"/>
      <c r="Z146" s="748"/>
      <c r="AA146" s="748"/>
      <c r="AB146" s="749"/>
      <c r="AC146" s="747"/>
      <c r="AD146" s="748"/>
      <c r="AE146" s="748"/>
      <c r="AF146" s="749"/>
      <c r="AG146" s="747"/>
      <c r="AH146" s="748"/>
      <c r="AI146" s="748"/>
      <c r="AJ146" s="749"/>
      <c r="AK146" s="260"/>
      <c r="AL146" s="262"/>
    </row>
    <row r="147" spans="2:38" s="1" customFormat="1" ht="15" customHeight="1" x14ac:dyDescent="0.15">
      <c r="B147" s="257"/>
      <c r="C147" s="258"/>
      <c r="D147" s="274"/>
      <c r="E147" s="274"/>
      <c r="F147" s="274"/>
      <c r="G147" s="274"/>
      <c r="H147" s="274"/>
      <c r="I147" s="274"/>
      <c r="J147" s="274"/>
      <c r="K147" s="274"/>
      <c r="L147" s="274"/>
      <c r="M147" s="658"/>
      <c r="N147" s="659"/>
      <c r="O147" s="659"/>
      <c r="P147" s="693"/>
      <c r="Q147" s="658"/>
      <c r="R147" s="659"/>
      <c r="S147" s="659"/>
      <c r="T147" s="693"/>
      <c r="U147" s="658"/>
      <c r="V147" s="659"/>
      <c r="W147" s="659"/>
      <c r="X147" s="693"/>
      <c r="Y147" s="658"/>
      <c r="Z147" s="659"/>
      <c r="AA147" s="659"/>
      <c r="AB147" s="693"/>
      <c r="AC147" s="658"/>
      <c r="AD147" s="659"/>
      <c r="AE147" s="659"/>
      <c r="AF147" s="693"/>
      <c r="AG147" s="658"/>
      <c r="AH147" s="659"/>
      <c r="AI147" s="659"/>
      <c r="AJ147" s="693"/>
      <c r="AK147" s="257"/>
      <c r="AL147" s="259"/>
    </row>
    <row r="148" spans="2:38" s="1" customFormat="1" ht="15" customHeight="1" x14ac:dyDescent="0.15">
      <c r="B148" s="260"/>
      <c r="C148" s="261"/>
      <c r="D148" s="274"/>
      <c r="E148" s="274"/>
      <c r="F148" s="274"/>
      <c r="G148" s="274"/>
      <c r="H148" s="274"/>
      <c r="I148" s="274"/>
      <c r="J148" s="274"/>
      <c r="K148" s="274"/>
      <c r="L148" s="274"/>
      <c r="M148" s="660"/>
      <c r="N148" s="661"/>
      <c r="O148" s="661"/>
      <c r="P148" s="694"/>
      <c r="Q148" s="747"/>
      <c r="R148" s="748"/>
      <c r="S148" s="748"/>
      <c r="T148" s="749"/>
      <c r="U148" s="747"/>
      <c r="V148" s="748"/>
      <c r="W148" s="748"/>
      <c r="X148" s="749"/>
      <c r="Y148" s="747"/>
      <c r="Z148" s="748"/>
      <c r="AA148" s="748"/>
      <c r="AB148" s="749"/>
      <c r="AC148" s="747"/>
      <c r="AD148" s="748"/>
      <c r="AE148" s="748"/>
      <c r="AF148" s="749"/>
      <c r="AG148" s="747"/>
      <c r="AH148" s="748"/>
      <c r="AI148" s="748"/>
      <c r="AJ148" s="749"/>
      <c r="AK148" s="260"/>
      <c r="AL148" s="262"/>
    </row>
    <row r="149" spans="2:38" s="1" customFormat="1" ht="12" customHeight="1" x14ac:dyDescent="0.15">
      <c r="B149" s="258" t="s">
        <v>465</v>
      </c>
      <c r="C149" s="258"/>
      <c r="D149" s="42" t="s">
        <v>482</v>
      </c>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row>
    <row r="150" spans="2:38" s="1" customFormat="1" ht="12" customHeight="1" x14ac:dyDescent="0.15">
      <c r="C150" s="173"/>
      <c r="D150" s="218" t="s">
        <v>483</v>
      </c>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row>
    <row r="151" spans="2:38" s="1" customFormat="1" ht="12" customHeight="1" x14ac:dyDescent="0.15">
      <c r="B151" s="210"/>
      <c r="C151" s="210"/>
      <c r="D151" s="220" t="s">
        <v>484</v>
      </c>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row>
    <row r="152" spans="2:38" s="1" customFormat="1" ht="12" customHeight="1" x14ac:dyDescent="0.15">
      <c r="B152" s="210"/>
      <c r="C152" s="210"/>
      <c r="D152" s="220" t="s">
        <v>485</v>
      </c>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row>
    <row r="153" spans="2:38" s="5" customFormat="1" ht="15" customHeight="1" x14ac:dyDescent="0.15"/>
  </sheetData>
  <sheetProtection formatCells="0" formatColumns="0" insertColumns="0" insertRows="0" insertHyperlinks="0" deleteColumns="0" deleteRows="0" selectLockedCells="1" sort="0" autoFilter="0" pivotTables="0"/>
  <mergeCells count="362">
    <mergeCell ref="M147:P148"/>
    <mergeCell ref="Q147:T147"/>
    <mergeCell ref="U147:X147"/>
    <mergeCell ref="U148:X148"/>
    <mergeCell ref="B143:C144"/>
    <mergeCell ref="N21:Q22"/>
    <mergeCell ref="R21:U22"/>
    <mergeCell ref="V21:Y22"/>
    <mergeCell ref="Z21:AC22"/>
    <mergeCell ref="AB91:AD92"/>
    <mergeCell ref="Y90:AA90"/>
    <mergeCell ref="B131:C131"/>
    <mergeCell ref="B140:C140"/>
    <mergeCell ref="D87:F90"/>
    <mergeCell ref="G97:I98"/>
    <mergeCell ref="J97:L98"/>
    <mergeCell ref="B99:C99"/>
    <mergeCell ref="B121:H122"/>
    <mergeCell ref="X123:AL124"/>
    <mergeCell ref="B93:C94"/>
    <mergeCell ref="I121:W122"/>
    <mergeCell ref="B107:B108"/>
    <mergeCell ref="L129:W129"/>
    <mergeCell ref="O107:R108"/>
    <mergeCell ref="B149:C149"/>
    <mergeCell ref="N55:N56"/>
    <mergeCell ref="O55:S56"/>
    <mergeCell ref="H57:H58"/>
    <mergeCell ref="I57:M58"/>
    <mergeCell ref="N57:N58"/>
    <mergeCell ref="O57:S58"/>
    <mergeCell ref="B74:C74"/>
    <mergeCell ref="S90:U90"/>
    <mergeCell ref="G95:I96"/>
    <mergeCell ref="B145:C146"/>
    <mergeCell ref="D143:L144"/>
    <mergeCell ref="D145:L146"/>
    <mergeCell ref="M145:P146"/>
    <mergeCell ref="Q145:T145"/>
    <mergeCell ref="U145:X145"/>
    <mergeCell ref="B147:C148"/>
    <mergeCell ref="D147:L148"/>
    <mergeCell ref="M143:P144"/>
    <mergeCell ref="Q143:T144"/>
    <mergeCell ref="U143:X144"/>
    <mergeCell ref="Q148:T148"/>
    <mergeCell ref="Q146:T146"/>
    <mergeCell ref="U146:X146"/>
    <mergeCell ref="B14:C14"/>
    <mergeCell ref="V14:W14"/>
    <mergeCell ref="X14:AL14"/>
    <mergeCell ref="B23:C23"/>
    <mergeCell ref="B29:C29"/>
    <mergeCell ref="P95:R96"/>
    <mergeCell ref="S95:U96"/>
    <mergeCell ref="V95:X96"/>
    <mergeCell ref="Y88:AA89"/>
    <mergeCell ref="Z53:Z54"/>
    <mergeCell ref="AA53:AA54"/>
    <mergeCell ref="AB53:AE54"/>
    <mergeCell ref="AF53:AF54"/>
    <mergeCell ref="AA55:AE56"/>
    <mergeCell ref="B57:B58"/>
    <mergeCell ref="Q83:T84"/>
    <mergeCell ref="G87:X87"/>
    <mergeCell ref="AD21:AL22"/>
    <mergeCell ref="V57:Y58"/>
    <mergeCell ref="D79:P80"/>
    <mergeCell ref="U83:X84"/>
    <mergeCell ref="Q81:T82"/>
    <mergeCell ref="D81:P82"/>
    <mergeCell ref="U79:X80"/>
    <mergeCell ref="S97:U98"/>
    <mergeCell ref="V97:X98"/>
    <mergeCell ref="X118:AL118"/>
    <mergeCell ref="I118:W118"/>
    <mergeCell ref="I117:AL117"/>
    <mergeCell ref="AE105:AL106"/>
    <mergeCell ref="O105:R106"/>
    <mergeCell ref="AJ87:AL90"/>
    <mergeCell ref="X121:AL122"/>
    <mergeCell ref="S105:V106"/>
    <mergeCell ref="W105:Z106"/>
    <mergeCell ref="M97:O98"/>
    <mergeCell ref="AE91:AG92"/>
    <mergeCell ref="AH87:AI90"/>
    <mergeCell ref="P88:X88"/>
    <mergeCell ref="S89:U89"/>
    <mergeCell ref="P89:R89"/>
    <mergeCell ref="S91:U92"/>
    <mergeCell ref="P91:R92"/>
    <mergeCell ref="AH95:AI96"/>
    <mergeCell ref="D112:AL114"/>
    <mergeCell ref="D95:F96"/>
    <mergeCell ref="V89:X89"/>
    <mergeCell ref="AB88:AD89"/>
    <mergeCell ref="B136:F139"/>
    <mergeCell ref="H138:K139"/>
    <mergeCell ref="L138:Q139"/>
    <mergeCell ref="R138:U139"/>
    <mergeCell ref="V138:AC139"/>
    <mergeCell ref="AD136:AH137"/>
    <mergeCell ref="V136:AC137"/>
    <mergeCell ref="R136:U137"/>
    <mergeCell ref="AI136:AL137"/>
    <mergeCell ref="H136:K137"/>
    <mergeCell ref="L136:Q137"/>
    <mergeCell ref="Y146:AB146"/>
    <mergeCell ref="AC146:AF146"/>
    <mergeCell ref="AG147:AJ147"/>
    <mergeCell ref="AD138:AH139"/>
    <mergeCell ref="AI138:AL139"/>
    <mergeCell ref="AK147:AL148"/>
    <mergeCell ref="Y148:AB148"/>
    <mergeCell ref="AC148:AF148"/>
    <mergeCell ref="AG148:AJ148"/>
    <mergeCell ref="AK145:AL146"/>
    <mergeCell ref="AG146:AJ146"/>
    <mergeCell ref="Y145:AB145"/>
    <mergeCell ref="AC145:AF145"/>
    <mergeCell ref="Y147:AB147"/>
    <mergeCell ref="AC147:AF147"/>
    <mergeCell ref="AK143:AL144"/>
    <mergeCell ref="AG145:AJ145"/>
    <mergeCell ref="AG143:AJ144"/>
    <mergeCell ref="Y143:AB144"/>
    <mergeCell ref="AC143:AF144"/>
    <mergeCell ref="W65:X66"/>
    <mergeCell ref="Y65:AL66"/>
    <mergeCell ref="U57:U58"/>
    <mergeCell ref="D57:G58"/>
    <mergeCell ref="T57:T58"/>
    <mergeCell ref="AJ95:AL96"/>
    <mergeCell ref="G93:I94"/>
    <mergeCell ref="S93:U94"/>
    <mergeCell ref="G88:I89"/>
    <mergeCell ref="J90:L90"/>
    <mergeCell ref="J91:L92"/>
    <mergeCell ref="J93:L94"/>
    <mergeCell ref="M88:O89"/>
    <mergeCell ref="Q79:T80"/>
    <mergeCell ref="Q77:T78"/>
    <mergeCell ref="D77:P78"/>
    <mergeCell ref="M95:O96"/>
    <mergeCell ref="D65:G66"/>
    <mergeCell ref="B21:E22"/>
    <mergeCell ref="D91:F92"/>
    <mergeCell ref="M90:O90"/>
    <mergeCell ref="B95:C96"/>
    <mergeCell ref="AJ91:AL92"/>
    <mergeCell ref="AJ93:AL94"/>
    <mergeCell ref="AH93:AI94"/>
    <mergeCell ref="AE93:AG94"/>
    <mergeCell ref="Y97:AA98"/>
    <mergeCell ref="AB97:AD98"/>
    <mergeCell ref="Y93:AA94"/>
    <mergeCell ref="Y95:AA96"/>
    <mergeCell ref="Y91:AA92"/>
    <mergeCell ref="V28:W28"/>
    <mergeCell ref="X28:AL28"/>
    <mergeCell ref="D32:H33"/>
    <mergeCell ref="Y79:AL80"/>
    <mergeCell ref="Y81:AL82"/>
    <mergeCell ref="AH51:AK52"/>
    <mergeCell ref="U51:U52"/>
    <mergeCell ref="V51:Y52"/>
    <mergeCell ref="Z51:Z52"/>
    <mergeCell ref="Z55:Z56"/>
    <mergeCell ref="AA51:AA52"/>
    <mergeCell ref="AF51:AF52"/>
    <mergeCell ref="V53:Y54"/>
    <mergeCell ref="V55:Y56"/>
    <mergeCell ref="AA111:AD111"/>
    <mergeCell ref="F21:I22"/>
    <mergeCell ref="J21:M22"/>
    <mergeCell ref="M91:O92"/>
    <mergeCell ref="AB90:AD90"/>
    <mergeCell ref="T53:T54"/>
    <mergeCell ref="U53:U54"/>
    <mergeCell ref="O110:R110"/>
    <mergeCell ref="S110:V110"/>
    <mergeCell ref="W110:Z110"/>
    <mergeCell ref="AA110:AD110"/>
    <mergeCell ref="AE110:AL110"/>
    <mergeCell ref="AJ97:AL98"/>
    <mergeCell ref="O111:R111"/>
    <mergeCell ref="S111:V111"/>
    <mergeCell ref="W111:Z111"/>
    <mergeCell ref="S103:V104"/>
    <mergeCell ref="AE103:AL104"/>
    <mergeCell ref="AE97:AI98"/>
    <mergeCell ref="AE111:AL111"/>
    <mergeCell ref="D93:F94"/>
    <mergeCell ref="I125:W126"/>
    <mergeCell ref="I127:J128"/>
    <mergeCell ref="B123:H124"/>
    <mergeCell ref="B117:H118"/>
    <mergeCell ref="AB93:AD94"/>
    <mergeCell ref="AB95:AD96"/>
    <mergeCell ref="AA105:AD106"/>
    <mergeCell ref="I123:W124"/>
    <mergeCell ref="L103:N104"/>
    <mergeCell ref="L105:N106"/>
    <mergeCell ref="P93:R94"/>
    <mergeCell ref="V93:X94"/>
    <mergeCell ref="Z127:AC128"/>
    <mergeCell ref="X125:AL126"/>
    <mergeCell ref="B109:D111"/>
    <mergeCell ref="E109:N109"/>
    <mergeCell ref="E110:N110"/>
    <mergeCell ref="E111:N111"/>
    <mergeCell ref="AE95:AG96"/>
    <mergeCell ref="B127:H128"/>
    <mergeCell ref="X119:AL120"/>
    <mergeCell ref="O127:T128"/>
    <mergeCell ref="X127:Y128"/>
    <mergeCell ref="P97:R98"/>
    <mergeCell ref="D4:L5"/>
    <mergeCell ref="V12:W12"/>
    <mergeCell ref="V13:W13"/>
    <mergeCell ref="X13:AL13"/>
    <mergeCell ref="F19:I20"/>
    <mergeCell ref="J19:M20"/>
    <mergeCell ref="N17:U18"/>
    <mergeCell ref="V17:AC18"/>
    <mergeCell ref="N19:Q20"/>
    <mergeCell ref="R19:U20"/>
    <mergeCell ref="V19:Y20"/>
    <mergeCell ref="Z19:AC20"/>
    <mergeCell ref="AD17:AL20"/>
    <mergeCell ref="B2:AL2"/>
    <mergeCell ref="B4:C5"/>
    <mergeCell ref="B81:C82"/>
    <mergeCell ref="AH91:AI92"/>
    <mergeCell ref="Y83:AL84"/>
    <mergeCell ref="AC4:AL5"/>
    <mergeCell ref="B83:C84"/>
    <mergeCell ref="D83:P84"/>
    <mergeCell ref="B32:B33"/>
    <mergeCell ref="B36:B37"/>
    <mergeCell ref="J32:J33"/>
    <mergeCell ref="B87:C90"/>
    <mergeCell ref="B77:C78"/>
    <mergeCell ref="B79:C80"/>
    <mergeCell ref="U81:X82"/>
    <mergeCell ref="AE87:AG90"/>
    <mergeCell ref="B91:C92"/>
    <mergeCell ref="AC6:AL7"/>
    <mergeCell ref="J12:J13"/>
    <mergeCell ref="K12:T13"/>
    <mergeCell ref="B6:C7"/>
    <mergeCell ref="G91:I92"/>
    <mergeCell ref="M6:AB7"/>
    <mergeCell ref="M4:AB5"/>
    <mergeCell ref="B97:C98"/>
    <mergeCell ref="B67:I71"/>
    <mergeCell ref="J67:AL71"/>
    <mergeCell ref="B72:I73"/>
    <mergeCell ref="J72:AL73"/>
    <mergeCell ref="D6:L7"/>
    <mergeCell ref="U77:X78"/>
    <mergeCell ref="Y77:AL78"/>
    <mergeCell ref="B12:B13"/>
    <mergeCell ref="C12:I13"/>
    <mergeCell ref="J65:N66"/>
    <mergeCell ref="O65:P66"/>
    <mergeCell ref="Q65:V66"/>
    <mergeCell ref="D97:F98"/>
    <mergeCell ref="J95:L96"/>
    <mergeCell ref="V91:X92"/>
    <mergeCell ref="B17:E20"/>
    <mergeCell ref="F17:M18"/>
    <mergeCell ref="V90:X90"/>
    <mergeCell ref="P90:R90"/>
    <mergeCell ref="M93:O94"/>
    <mergeCell ref="AG51:AG52"/>
    <mergeCell ref="X12:AL12"/>
    <mergeCell ref="AB51:AE52"/>
    <mergeCell ref="AA129:AL129"/>
    <mergeCell ref="S107:V108"/>
    <mergeCell ref="I119:W120"/>
    <mergeCell ref="O103:R104"/>
    <mergeCell ref="B129:H130"/>
    <mergeCell ref="B125:H126"/>
    <mergeCell ref="B105:B106"/>
    <mergeCell ref="AD127:AI128"/>
    <mergeCell ref="AE107:AL108"/>
    <mergeCell ref="AA103:AD104"/>
    <mergeCell ref="W103:Z104"/>
    <mergeCell ref="K127:N128"/>
    <mergeCell ref="B119:H120"/>
    <mergeCell ref="I129:J130"/>
    <mergeCell ref="L130:W130"/>
    <mergeCell ref="W107:Z108"/>
    <mergeCell ref="AA107:AD108"/>
    <mergeCell ref="X129:Y130"/>
    <mergeCell ref="AA130:AL130"/>
    <mergeCell ref="L107:N108"/>
    <mergeCell ref="B103:K104"/>
    <mergeCell ref="B112:C112"/>
    <mergeCell ref="C107:K108"/>
    <mergeCell ref="C105:K106"/>
    <mergeCell ref="O51:O52"/>
    <mergeCell ref="P51:S52"/>
    <mergeCell ref="T51:T52"/>
    <mergeCell ref="B65:C66"/>
    <mergeCell ref="H65:I66"/>
    <mergeCell ref="G90:I90"/>
    <mergeCell ref="J88:L89"/>
    <mergeCell ref="C36:C37"/>
    <mergeCell ref="D36:Q37"/>
    <mergeCell ref="B51:B52"/>
    <mergeCell ref="I51:I52"/>
    <mergeCell ref="J51:M52"/>
    <mergeCell ref="X36:AG37"/>
    <mergeCell ref="B59:C59"/>
    <mergeCell ref="B55:B56"/>
    <mergeCell ref="C55:C56"/>
    <mergeCell ref="D55:G56"/>
    <mergeCell ref="H55:H56"/>
    <mergeCell ref="I55:M56"/>
    <mergeCell ref="T55:T56"/>
    <mergeCell ref="U55:U56"/>
    <mergeCell ref="B53:B54"/>
    <mergeCell ref="D53:G54"/>
    <mergeCell ref="I53:I54"/>
    <mergeCell ref="J53:M54"/>
    <mergeCell ref="N53:N54"/>
    <mergeCell ref="O53:O54"/>
    <mergeCell ref="H53:H54"/>
    <mergeCell ref="C57:C58"/>
    <mergeCell ref="P53:S54"/>
    <mergeCell ref="C51:C52"/>
    <mergeCell ref="H51:H52"/>
    <mergeCell ref="D51:G52"/>
    <mergeCell ref="AG53:AK54"/>
    <mergeCell ref="AF55:AF56"/>
    <mergeCell ref="N51:N52"/>
    <mergeCell ref="AG55:AK56"/>
    <mergeCell ref="C53:C54"/>
    <mergeCell ref="V27:W27"/>
    <mergeCell ref="X27:AL27"/>
    <mergeCell ref="AE109:AL109"/>
    <mergeCell ref="AA109:AD109"/>
    <mergeCell ref="W109:Z109"/>
    <mergeCell ref="S109:V109"/>
    <mergeCell ref="O109:R109"/>
    <mergeCell ref="B46:C46"/>
    <mergeCell ref="B38:C38"/>
    <mergeCell ref="B27:C28"/>
    <mergeCell ref="D27:M28"/>
    <mergeCell ref="V36:V37"/>
    <mergeCell ref="B34:B35"/>
    <mergeCell ref="K32:K33"/>
    <mergeCell ref="L32:AL33"/>
    <mergeCell ref="C34:C35"/>
    <mergeCell ref="D34:U35"/>
    <mergeCell ref="B44:B45"/>
    <mergeCell ref="C44:AL45"/>
    <mergeCell ref="C32:C33"/>
    <mergeCell ref="D59:AL62"/>
    <mergeCell ref="W36:W37"/>
  </mergeCells>
  <phoneticPr fontId="3"/>
  <dataValidations count="1">
    <dataValidation type="list" allowBlank="1" showInputMessage="1" showErrorMessage="1" sqref="AF51:AF58 B53:B58 N51:N58 H51:H58 T51:T58 Z51:Z56">
      <formula1>"□,■"</formula1>
    </dataValidation>
  </dataValidations>
  <printOptions horizontalCentered="1"/>
  <pageMargins left="0.39370078740157483" right="0.39370078740157483" top="0.39370078740157483" bottom="0.19685039370078741" header="0.51181102362204722" footer="0.51181102362204722"/>
  <pageSetup paperSize="9" scale="89" orientation="portrait" r:id="rId1"/>
  <headerFooter alignWithMargins="0"/>
  <rowBreaks count="1" manualBreakCount="1">
    <brk id="75" max="37" man="1"/>
  </rowBreaks>
  <ignoredErrors>
    <ignoredError sqref="C32 K32 C34 C36 W36"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O63"/>
  <sheetViews>
    <sheetView showGridLines="0" zoomScale="90" zoomScaleNormal="90" zoomScaleSheetLayoutView="100" workbookViewId="0">
      <pane ySplit="2" topLeftCell="A3" activePane="bottomLeft" state="frozen"/>
      <selection pane="bottomLeft" activeCell="B1" sqref="B1"/>
    </sheetView>
  </sheetViews>
  <sheetFormatPr defaultRowHeight="12" x14ac:dyDescent="0.15"/>
  <cols>
    <col min="1" max="1" width="1.125" style="2" customWidth="1"/>
    <col min="2" max="35" width="2.625" style="2" customWidth="1"/>
    <col min="36" max="41" width="2.5" style="2" customWidth="1"/>
    <col min="42" max="42" width="0.75" style="2" customWidth="1"/>
    <col min="43" max="43" width="2.5" style="2" customWidth="1"/>
    <col min="44" max="16384" width="9" style="2"/>
  </cols>
  <sheetData>
    <row r="1" spans="2:41" s="158" customFormat="1" ht="15" customHeight="1" x14ac:dyDescent="0.15">
      <c r="B1" s="157" t="s">
        <v>360</v>
      </c>
    </row>
    <row r="2" spans="2:41" ht="22.5" customHeight="1" x14ac:dyDescent="0.15">
      <c r="B2" s="291" t="s">
        <v>541</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2:41" ht="17.25"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row>
    <row r="4" spans="2:41" ht="22.5" customHeight="1" x14ac:dyDescent="0.15">
      <c r="B4" s="150" t="s">
        <v>325</v>
      </c>
      <c r="C4" s="151"/>
      <c r="D4" s="151"/>
      <c r="E4" s="151"/>
      <c r="F4" s="151"/>
      <c r="G4" s="151"/>
      <c r="H4" s="151"/>
      <c r="I4" s="151"/>
      <c r="J4" s="151"/>
      <c r="K4" s="151"/>
      <c r="L4" s="151"/>
      <c r="M4" s="151"/>
      <c r="N4" s="151"/>
      <c r="O4" s="151"/>
      <c r="P4" s="151"/>
      <c r="Q4" s="151"/>
      <c r="R4" s="151"/>
      <c r="S4" s="151"/>
      <c r="T4" s="151"/>
      <c r="U4" s="151"/>
      <c r="V4" s="151"/>
      <c r="W4" s="43"/>
      <c r="X4" s="43"/>
      <c r="Y4" s="43"/>
      <c r="Z4" s="43"/>
      <c r="AA4" s="43"/>
      <c r="AB4" s="43"/>
      <c r="AC4" s="43"/>
      <c r="AD4" s="43"/>
      <c r="AE4" s="43"/>
      <c r="AF4" s="43"/>
      <c r="AG4" s="43"/>
      <c r="AH4" s="43"/>
      <c r="AI4" s="43"/>
      <c r="AJ4" s="43"/>
      <c r="AK4" s="43"/>
      <c r="AL4" s="43"/>
      <c r="AM4" s="43"/>
      <c r="AN4" s="43"/>
      <c r="AO4" s="43"/>
    </row>
    <row r="5" spans="2:41" ht="10.5" customHeight="1" x14ac:dyDescent="0.15">
      <c r="B5" s="3"/>
      <c r="C5" s="4"/>
      <c r="D5" s="4"/>
      <c r="E5" s="4"/>
      <c r="F5" s="4"/>
    </row>
    <row r="6" spans="2:41" ht="15.75" customHeight="1" x14ac:dyDescent="0.15">
      <c r="B6" s="3"/>
      <c r="C6" s="4"/>
      <c r="D6" s="4"/>
      <c r="E6" s="4"/>
      <c r="F6" s="4"/>
    </row>
    <row r="7" spans="2:41" ht="16.5" customHeight="1" x14ac:dyDescent="0.15">
      <c r="B7" s="3" t="s">
        <v>404</v>
      </c>
      <c r="C7" s="4"/>
      <c r="D7" s="4"/>
      <c r="E7" s="4"/>
      <c r="F7" s="4"/>
    </row>
    <row r="8" spans="2:41" s="5" customFormat="1" ht="12" customHeight="1" x14ac:dyDescent="0.15">
      <c r="B8" s="257" t="s">
        <v>126</v>
      </c>
      <c r="C8" s="258"/>
      <c r="D8" s="258"/>
      <c r="E8" s="258"/>
      <c r="F8" s="258"/>
      <c r="G8" s="259"/>
      <c r="H8" s="257" t="s">
        <v>251</v>
      </c>
      <c r="I8" s="259"/>
      <c r="J8" s="375" t="s">
        <v>355</v>
      </c>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row>
    <row r="9" spans="2:41" s="5" customFormat="1" ht="12" customHeight="1" x14ac:dyDescent="0.15">
      <c r="B9" s="373"/>
      <c r="C9" s="363"/>
      <c r="D9" s="363"/>
      <c r="E9" s="363"/>
      <c r="F9" s="363"/>
      <c r="G9" s="374"/>
      <c r="H9" s="373"/>
      <c r="I9" s="374"/>
      <c r="J9" s="375"/>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row>
    <row r="10" spans="2:41" s="5" customFormat="1" ht="15" customHeight="1" x14ac:dyDescent="0.15">
      <c r="B10" s="373"/>
      <c r="C10" s="363"/>
      <c r="D10" s="363"/>
      <c r="E10" s="363"/>
      <c r="F10" s="363"/>
      <c r="G10" s="374"/>
      <c r="H10" s="373"/>
      <c r="I10" s="374"/>
      <c r="J10" s="377" t="s">
        <v>309</v>
      </c>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5"/>
    </row>
    <row r="11" spans="2:41" s="5" customFormat="1" ht="12" customHeight="1" x14ac:dyDescent="0.15">
      <c r="B11" s="373"/>
      <c r="C11" s="363"/>
      <c r="D11" s="363"/>
      <c r="E11" s="363"/>
      <c r="F11" s="363"/>
      <c r="G11" s="374"/>
      <c r="H11" s="373"/>
      <c r="I11" s="374"/>
      <c r="J11" s="379"/>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1"/>
    </row>
    <row r="12" spans="2:41" s="5" customFormat="1" ht="12" customHeight="1" x14ac:dyDescent="0.15">
      <c r="B12" s="267"/>
      <c r="C12" s="267"/>
      <c r="D12" s="267"/>
      <c r="E12" s="267"/>
      <c r="F12" s="267"/>
      <c r="G12" s="267"/>
      <c r="H12" s="260"/>
      <c r="I12" s="262"/>
      <c r="J12" s="382"/>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4"/>
    </row>
    <row r="13" spans="2:41" s="5" customFormat="1" ht="12" customHeight="1" x14ac:dyDescent="0.15">
      <c r="B13" s="267"/>
      <c r="C13" s="267"/>
      <c r="D13" s="267"/>
      <c r="E13" s="267"/>
      <c r="F13" s="267"/>
      <c r="G13" s="267"/>
      <c r="H13" s="257" t="s">
        <v>251</v>
      </c>
      <c r="I13" s="259"/>
      <c r="J13" s="375" t="s">
        <v>356</v>
      </c>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row>
    <row r="14" spans="2:41" s="5" customFormat="1" ht="12" customHeight="1" x14ac:dyDescent="0.15">
      <c r="B14" s="267"/>
      <c r="C14" s="267"/>
      <c r="D14" s="267"/>
      <c r="E14" s="267"/>
      <c r="F14" s="267"/>
      <c r="G14" s="267"/>
      <c r="H14" s="373"/>
      <c r="I14" s="374"/>
      <c r="J14" s="375"/>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row>
    <row r="15" spans="2:41" s="5" customFormat="1" ht="15" customHeight="1" x14ac:dyDescent="0.15">
      <c r="B15" s="267"/>
      <c r="C15" s="267"/>
      <c r="D15" s="267"/>
      <c r="E15" s="267"/>
      <c r="F15" s="267"/>
      <c r="G15" s="267"/>
      <c r="H15" s="373"/>
      <c r="I15" s="374"/>
      <c r="J15" s="377" t="s">
        <v>308</v>
      </c>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5"/>
    </row>
    <row r="16" spans="2:41" s="5" customFormat="1" ht="12" customHeight="1" x14ac:dyDescent="0.15">
      <c r="B16" s="267"/>
      <c r="C16" s="267"/>
      <c r="D16" s="267"/>
      <c r="E16" s="267"/>
      <c r="F16" s="267"/>
      <c r="G16" s="267"/>
      <c r="H16" s="373"/>
      <c r="I16" s="374"/>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1"/>
    </row>
    <row r="17" spans="2:41" s="5" customFormat="1" ht="12" customHeight="1" x14ac:dyDescent="0.15">
      <c r="B17" s="267"/>
      <c r="C17" s="267"/>
      <c r="D17" s="267"/>
      <c r="E17" s="267"/>
      <c r="F17" s="267"/>
      <c r="G17" s="267"/>
      <c r="H17" s="260"/>
      <c r="I17" s="262"/>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4"/>
    </row>
    <row r="18" spans="2:41" s="5" customFormat="1" ht="12" customHeight="1" x14ac:dyDescent="0.15">
      <c r="B18" s="44"/>
      <c r="C18" s="44"/>
      <c r="D18" s="45"/>
      <c r="E18" s="45"/>
      <c r="F18" s="45"/>
      <c r="G18" s="45"/>
      <c r="H18" s="45"/>
      <c r="I18" s="45"/>
      <c r="J18" s="45"/>
      <c r="K18" s="45"/>
      <c r="L18" s="45"/>
      <c r="M18" s="45"/>
      <c r="N18" s="45"/>
      <c r="O18" s="45"/>
      <c r="P18" s="45"/>
      <c r="Q18" s="45"/>
      <c r="R18" s="45"/>
      <c r="S18" s="45"/>
      <c r="T18" s="45"/>
      <c r="U18" s="45"/>
      <c r="V18" s="45"/>
      <c r="W18" s="45"/>
      <c r="X18" s="45"/>
      <c r="Y18" s="45"/>
      <c r="Z18" s="45"/>
      <c r="AA18" s="46"/>
      <c r="AB18" s="46"/>
      <c r="AC18" s="46"/>
      <c r="AD18" s="46"/>
      <c r="AE18" s="46"/>
      <c r="AF18" s="46"/>
      <c r="AG18" s="46"/>
      <c r="AH18" s="46"/>
      <c r="AI18" s="46"/>
    </row>
    <row r="19" spans="2:41" s="5" customFormat="1" ht="12" customHeight="1" x14ac:dyDescent="0.15">
      <c r="B19" s="257" t="s">
        <v>126</v>
      </c>
      <c r="C19" s="258"/>
      <c r="D19" s="258"/>
      <c r="E19" s="258"/>
      <c r="F19" s="258"/>
      <c r="G19" s="259"/>
      <c r="H19" s="257" t="s">
        <v>251</v>
      </c>
      <c r="I19" s="259"/>
      <c r="J19" s="375" t="s">
        <v>355</v>
      </c>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row>
    <row r="20" spans="2:41" s="5" customFormat="1" ht="12" customHeight="1" x14ac:dyDescent="0.15">
      <c r="B20" s="373"/>
      <c r="C20" s="363"/>
      <c r="D20" s="363"/>
      <c r="E20" s="363"/>
      <c r="F20" s="363"/>
      <c r="G20" s="374"/>
      <c r="H20" s="373"/>
      <c r="I20" s="374"/>
      <c r="J20" s="375"/>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row>
    <row r="21" spans="2:41" s="5" customFormat="1" ht="15" customHeight="1" x14ac:dyDescent="0.15">
      <c r="B21" s="373"/>
      <c r="C21" s="363"/>
      <c r="D21" s="363"/>
      <c r="E21" s="363"/>
      <c r="F21" s="363"/>
      <c r="G21" s="374"/>
      <c r="H21" s="373"/>
      <c r="I21" s="374"/>
      <c r="J21" s="377" t="s">
        <v>309</v>
      </c>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5"/>
    </row>
    <row r="22" spans="2:41" s="5" customFormat="1" ht="12" customHeight="1" x14ac:dyDescent="0.15">
      <c r="B22" s="373"/>
      <c r="C22" s="363"/>
      <c r="D22" s="363"/>
      <c r="E22" s="363"/>
      <c r="F22" s="363"/>
      <c r="G22" s="374"/>
      <c r="H22" s="373"/>
      <c r="I22" s="374"/>
      <c r="J22" s="379"/>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1"/>
    </row>
    <row r="23" spans="2:41" s="5" customFormat="1" ht="12" customHeight="1" x14ac:dyDescent="0.15">
      <c r="B23" s="267"/>
      <c r="C23" s="267"/>
      <c r="D23" s="267"/>
      <c r="E23" s="267"/>
      <c r="F23" s="267"/>
      <c r="G23" s="267"/>
      <c r="H23" s="260"/>
      <c r="I23" s="262"/>
      <c r="J23" s="382"/>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4"/>
    </row>
    <row r="24" spans="2:41" s="5" customFormat="1" ht="12" customHeight="1" x14ac:dyDescent="0.15">
      <c r="B24" s="267"/>
      <c r="C24" s="267"/>
      <c r="D24" s="267"/>
      <c r="E24" s="267"/>
      <c r="F24" s="267"/>
      <c r="G24" s="267"/>
      <c r="H24" s="257" t="s">
        <v>251</v>
      </c>
      <c r="I24" s="259"/>
      <c r="J24" s="375" t="s">
        <v>356</v>
      </c>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row>
    <row r="25" spans="2:41" s="5" customFormat="1" ht="12" customHeight="1" x14ac:dyDescent="0.15">
      <c r="B25" s="267"/>
      <c r="C25" s="267"/>
      <c r="D25" s="267"/>
      <c r="E25" s="267"/>
      <c r="F25" s="267"/>
      <c r="G25" s="267"/>
      <c r="H25" s="373"/>
      <c r="I25" s="374"/>
      <c r="J25" s="375"/>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row>
    <row r="26" spans="2:41" s="5" customFormat="1" ht="15" customHeight="1" x14ac:dyDescent="0.15">
      <c r="B26" s="267"/>
      <c r="C26" s="267"/>
      <c r="D26" s="267"/>
      <c r="E26" s="267"/>
      <c r="F26" s="267"/>
      <c r="G26" s="267"/>
      <c r="H26" s="373"/>
      <c r="I26" s="374"/>
      <c r="J26" s="377" t="s">
        <v>308</v>
      </c>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5"/>
    </row>
    <row r="27" spans="2:41" s="5" customFormat="1" ht="12" customHeight="1" x14ac:dyDescent="0.15">
      <c r="B27" s="267"/>
      <c r="C27" s="267"/>
      <c r="D27" s="267"/>
      <c r="E27" s="267"/>
      <c r="F27" s="267"/>
      <c r="G27" s="267"/>
      <c r="H27" s="373"/>
      <c r="I27" s="374"/>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1"/>
    </row>
    <row r="28" spans="2:41" s="5" customFormat="1" ht="12" customHeight="1" x14ac:dyDescent="0.15">
      <c r="B28" s="267"/>
      <c r="C28" s="267"/>
      <c r="D28" s="267"/>
      <c r="E28" s="267"/>
      <c r="F28" s="267"/>
      <c r="G28" s="267"/>
      <c r="H28" s="260"/>
      <c r="I28" s="262"/>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4"/>
    </row>
    <row r="29" spans="2:41" s="5" customFormat="1" ht="12" customHeight="1" x14ac:dyDescent="0.15">
      <c r="B29" s="47"/>
      <c r="C29" s="47"/>
      <c r="D29" s="47"/>
      <c r="E29" s="47"/>
      <c r="F29" s="47"/>
      <c r="G29" s="47"/>
      <c r="H29" s="48"/>
      <c r="I29" s="48"/>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2:41" s="5" customFormat="1" ht="12" customHeight="1" x14ac:dyDescent="0.15">
      <c r="B30" s="257" t="s">
        <v>126</v>
      </c>
      <c r="C30" s="258"/>
      <c r="D30" s="258"/>
      <c r="E30" s="258"/>
      <c r="F30" s="258"/>
      <c r="G30" s="259"/>
      <c r="H30" s="257" t="s">
        <v>251</v>
      </c>
      <c r="I30" s="259"/>
      <c r="J30" s="375" t="s">
        <v>355</v>
      </c>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row>
    <row r="31" spans="2:41" s="5" customFormat="1" ht="12" customHeight="1" x14ac:dyDescent="0.15">
      <c r="B31" s="373"/>
      <c r="C31" s="363"/>
      <c r="D31" s="363"/>
      <c r="E31" s="363"/>
      <c r="F31" s="363"/>
      <c r="G31" s="374"/>
      <c r="H31" s="373"/>
      <c r="I31" s="374"/>
      <c r="J31" s="375"/>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row>
    <row r="32" spans="2:41" s="5" customFormat="1" ht="15" customHeight="1" x14ac:dyDescent="0.15">
      <c r="B32" s="373"/>
      <c r="C32" s="363"/>
      <c r="D32" s="363"/>
      <c r="E32" s="363"/>
      <c r="F32" s="363"/>
      <c r="G32" s="374"/>
      <c r="H32" s="373"/>
      <c r="I32" s="374"/>
      <c r="J32" s="377" t="s">
        <v>309</v>
      </c>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5"/>
    </row>
    <row r="33" spans="2:41" s="5" customFormat="1" ht="12" customHeight="1" x14ac:dyDescent="0.15">
      <c r="B33" s="373"/>
      <c r="C33" s="363"/>
      <c r="D33" s="363"/>
      <c r="E33" s="363"/>
      <c r="F33" s="363"/>
      <c r="G33" s="374"/>
      <c r="H33" s="373"/>
      <c r="I33" s="374"/>
      <c r="J33" s="379"/>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1"/>
    </row>
    <row r="34" spans="2:41" s="5" customFormat="1" ht="12" customHeight="1" x14ac:dyDescent="0.15">
      <c r="B34" s="267"/>
      <c r="C34" s="267"/>
      <c r="D34" s="267"/>
      <c r="E34" s="267"/>
      <c r="F34" s="267"/>
      <c r="G34" s="267"/>
      <c r="H34" s="260"/>
      <c r="I34" s="262"/>
      <c r="J34" s="382"/>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4"/>
    </row>
    <row r="35" spans="2:41" s="5" customFormat="1" ht="12" customHeight="1" x14ac:dyDescent="0.15">
      <c r="B35" s="267"/>
      <c r="C35" s="267"/>
      <c r="D35" s="267"/>
      <c r="E35" s="267"/>
      <c r="F35" s="267"/>
      <c r="G35" s="267"/>
      <c r="H35" s="257" t="s">
        <v>251</v>
      </c>
      <c r="I35" s="259"/>
      <c r="J35" s="375" t="s">
        <v>356</v>
      </c>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row>
    <row r="36" spans="2:41" s="5" customFormat="1" ht="12" customHeight="1" x14ac:dyDescent="0.15">
      <c r="B36" s="267"/>
      <c r="C36" s="267"/>
      <c r="D36" s="267"/>
      <c r="E36" s="267"/>
      <c r="F36" s="267"/>
      <c r="G36" s="267"/>
      <c r="H36" s="373"/>
      <c r="I36" s="374"/>
      <c r="J36" s="375"/>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row>
    <row r="37" spans="2:41" s="5" customFormat="1" ht="15" customHeight="1" x14ac:dyDescent="0.15">
      <c r="B37" s="267"/>
      <c r="C37" s="267"/>
      <c r="D37" s="267"/>
      <c r="E37" s="267"/>
      <c r="F37" s="267"/>
      <c r="G37" s="267"/>
      <c r="H37" s="373"/>
      <c r="I37" s="374"/>
      <c r="J37" s="377" t="s">
        <v>308</v>
      </c>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5"/>
    </row>
    <row r="38" spans="2:41" s="5" customFormat="1" ht="12" customHeight="1" x14ac:dyDescent="0.15">
      <c r="B38" s="267"/>
      <c r="C38" s="267"/>
      <c r="D38" s="267"/>
      <c r="E38" s="267"/>
      <c r="F38" s="267"/>
      <c r="G38" s="267"/>
      <c r="H38" s="373"/>
      <c r="I38" s="374"/>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1"/>
    </row>
    <row r="39" spans="2:41" s="5" customFormat="1" ht="12" customHeight="1" x14ac:dyDescent="0.15">
      <c r="B39" s="267"/>
      <c r="C39" s="267"/>
      <c r="D39" s="267"/>
      <c r="E39" s="267"/>
      <c r="F39" s="267"/>
      <c r="G39" s="267"/>
      <c r="H39" s="260"/>
      <c r="I39" s="262"/>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4"/>
    </row>
    <row r="40" spans="2:41" s="5" customFormat="1" ht="12" customHeight="1" x14ac:dyDescent="0.15">
      <c r="B40" s="44"/>
      <c r="C40" s="44"/>
      <c r="D40" s="45"/>
      <c r="E40" s="45"/>
      <c r="F40" s="45"/>
      <c r="G40" s="45"/>
      <c r="H40" s="45"/>
      <c r="I40" s="45"/>
      <c r="J40" s="45"/>
      <c r="K40" s="45"/>
      <c r="L40" s="45"/>
      <c r="M40" s="45"/>
      <c r="N40" s="45"/>
      <c r="O40" s="45"/>
      <c r="P40" s="45"/>
      <c r="Q40" s="45"/>
      <c r="R40" s="45"/>
      <c r="S40" s="45"/>
      <c r="T40" s="45"/>
      <c r="U40" s="45"/>
      <c r="V40" s="45"/>
      <c r="W40" s="45"/>
      <c r="X40" s="45"/>
      <c r="Y40" s="45"/>
      <c r="Z40" s="45"/>
      <c r="AA40" s="46"/>
      <c r="AB40" s="46"/>
      <c r="AC40" s="46"/>
      <c r="AD40" s="46"/>
      <c r="AE40" s="46"/>
      <c r="AF40" s="46"/>
      <c r="AG40" s="46"/>
      <c r="AH40" s="46"/>
      <c r="AI40" s="46"/>
    </row>
    <row r="41" spans="2:41" s="5" customFormat="1" ht="12" customHeight="1" x14ac:dyDescent="0.15">
      <c r="B41" s="257" t="s">
        <v>126</v>
      </c>
      <c r="C41" s="258"/>
      <c r="D41" s="258"/>
      <c r="E41" s="258"/>
      <c r="F41" s="258"/>
      <c r="G41" s="259"/>
      <c r="H41" s="257" t="s">
        <v>251</v>
      </c>
      <c r="I41" s="259"/>
      <c r="J41" s="375" t="s">
        <v>355</v>
      </c>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row>
    <row r="42" spans="2:41" s="5" customFormat="1" ht="12" customHeight="1" x14ac:dyDescent="0.15">
      <c r="B42" s="373"/>
      <c r="C42" s="363"/>
      <c r="D42" s="363"/>
      <c r="E42" s="363"/>
      <c r="F42" s="363"/>
      <c r="G42" s="374"/>
      <c r="H42" s="373"/>
      <c r="I42" s="374"/>
      <c r="J42" s="375"/>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row>
    <row r="43" spans="2:41" s="5" customFormat="1" ht="15" customHeight="1" x14ac:dyDescent="0.15">
      <c r="B43" s="373"/>
      <c r="C43" s="363"/>
      <c r="D43" s="363"/>
      <c r="E43" s="363"/>
      <c r="F43" s="363"/>
      <c r="G43" s="374"/>
      <c r="H43" s="373"/>
      <c r="I43" s="374"/>
      <c r="J43" s="377" t="s">
        <v>309</v>
      </c>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5"/>
    </row>
    <row r="44" spans="2:41" s="5" customFormat="1" ht="12" customHeight="1" x14ac:dyDescent="0.15">
      <c r="B44" s="373"/>
      <c r="C44" s="363"/>
      <c r="D44" s="363"/>
      <c r="E44" s="363"/>
      <c r="F44" s="363"/>
      <c r="G44" s="374"/>
      <c r="H44" s="373"/>
      <c r="I44" s="374"/>
      <c r="J44" s="379"/>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1"/>
    </row>
    <row r="45" spans="2:41" s="5" customFormat="1" ht="12" customHeight="1" x14ac:dyDescent="0.15">
      <c r="B45" s="267"/>
      <c r="C45" s="267"/>
      <c r="D45" s="267"/>
      <c r="E45" s="267"/>
      <c r="F45" s="267"/>
      <c r="G45" s="267"/>
      <c r="H45" s="260"/>
      <c r="I45" s="262"/>
      <c r="J45" s="382"/>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4"/>
    </row>
    <row r="46" spans="2:41" s="5" customFormat="1" ht="12" customHeight="1" x14ac:dyDescent="0.15">
      <c r="B46" s="267"/>
      <c r="C46" s="267"/>
      <c r="D46" s="267"/>
      <c r="E46" s="267"/>
      <c r="F46" s="267"/>
      <c r="G46" s="267"/>
      <c r="H46" s="257" t="s">
        <v>251</v>
      </c>
      <c r="I46" s="259"/>
      <c r="J46" s="375" t="s">
        <v>356</v>
      </c>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row>
    <row r="47" spans="2:41" s="5" customFormat="1" ht="12" customHeight="1" x14ac:dyDescent="0.15">
      <c r="B47" s="267"/>
      <c r="C47" s="267"/>
      <c r="D47" s="267"/>
      <c r="E47" s="267"/>
      <c r="F47" s="267"/>
      <c r="G47" s="267"/>
      <c r="H47" s="373"/>
      <c r="I47" s="374"/>
      <c r="J47" s="375"/>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row>
    <row r="48" spans="2:41" s="5" customFormat="1" ht="15" customHeight="1" x14ac:dyDescent="0.15">
      <c r="B48" s="267"/>
      <c r="C48" s="267"/>
      <c r="D48" s="267"/>
      <c r="E48" s="267"/>
      <c r="F48" s="267"/>
      <c r="G48" s="267"/>
      <c r="H48" s="373"/>
      <c r="I48" s="374"/>
      <c r="J48" s="377" t="s">
        <v>308</v>
      </c>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5"/>
    </row>
    <row r="49" spans="2:41" s="5" customFormat="1" ht="12" customHeight="1" x14ac:dyDescent="0.15">
      <c r="B49" s="267"/>
      <c r="C49" s="267"/>
      <c r="D49" s="267"/>
      <c r="E49" s="267"/>
      <c r="F49" s="267"/>
      <c r="G49" s="267"/>
      <c r="H49" s="373"/>
      <c r="I49" s="374"/>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1"/>
    </row>
    <row r="50" spans="2:41" s="5" customFormat="1" ht="12" customHeight="1" x14ac:dyDescent="0.15">
      <c r="B50" s="267"/>
      <c r="C50" s="267"/>
      <c r="D50" s="267"/>
      <c r="E50" s="267"/>
      <c r="F50" s="267"/>
      <c r="G50" s="267"/>
      <c r="H50" s="260"/>
      <c r="I50" s="262"/>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4"/>
    </row>
    <row r="51" spans="2:41" s="5" customFormat="1" ht="12" customHeight="1" x14ac:dyDescent="0.15">
      <c r="B51" s="21" t="s">
        <v>252</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2:41" s="5" customFormat="1" ht="12" customHeight="1" x14ac:dyDescent="0.15">
      <c r="B52" s="10" t="s">
        <v>371</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2:41" ht="11.25" customHeight="1" x14ac:dyDescent="0.15"/>
    <row r="54" spans="2:41" ht="15" customHeight="1" x14ac:dyDescent="0.15">
      <c r="B54" s="155" t="s">
        <v>405</v>
      </c>
    </row>
    <row r="55" spans="2:41" ht="15" customHeight="1" x14ac:dyDescent="0.15">
      <c r="B55" s="759" t="s">
        <v>407</v>
      </c>
      <c r="C55" s="760"/>
      <c r="D55" s="760"/>
      <c r="E55" s="760"/>
      <c r="F55" s="760"/>
      <c r="G55" s="761"/>
      <c r="H55" s="307" t="s">
        <v>408</v>
      </c>
      <c r="I55" s="447"/>
      <c r="J55" s="447"/>
      <c r="K55" s="447"/>
      <c r="L55" s="447"/>
      <c r="M55" s="447"/>
      <c r="N55" s="447"/>
      <c r="O55" s="308"/>
    </row>
    <row r="56" spans="2:41" ht="15" customHeight="1" x14ac:dyDescent="0.15">
      <c r="B56" s="759"/>
      <c r="C56" s="760"/>
      <c r="D56" s="760"/>
      <c r="E56" s="760"/>
      <c r="F56" s="760"/>
      <c r="G56" s="761"/>
      <c r="H56" s="311"/>
      <c r="I56" s="448"/>
      <c r="J56" s="448"/>
      <c r="K56" s="448"/>
      <c r="L56" s="448"/>
      <c r="M56" s="448"/>
      <c r="N56" s="448"/>
      <c r="O56" s="312"/>
    </row>
    <row r="57" spans="2:41" ht="15" customHeight="1" x14ac:dyDescent="0.15">
      <c r="B57" s="759"/>
      <c r="C57" s="760"/>
      <c r="D57" s="760"/>
      <c r="E57" s="760"/>
      <c r="F57" s="760"/>
      <c r="G57" s="761"/>
      <c r="H57" s="758" t="s">
        <v>406</v>
      </c>
      <c r="I57" s="758"/>
      <c r="J57" s="758"/>
      <c r="K57" s="758"/>
      <c r="L57" s="758"/>
      <c r="M57" s="758"/>
      <c r="N57" s="758"/>
      <c r="O57" s="758"/>
    </row>
    <row r="58" spans="2:41" ht="15" customHeight="1" x14ac:dyDescent="0.15">
      <c r="B58" s="759"/>
      <c r="C58" s="760"/>
      <c r="D58" s="760"/>
      <c r="E58" s="760"/>
      <c r="F58" s="760"/>
      <c r="G58" s="761"/>
      <c r="H58" s="758"/>
      <c r="I58" s="758"/>
      <c r="J58" s="758"/>
      <c r="K58" s="758"/>
      <c r="L58" s="758"/>
      <c r="M58" s="758"/>
      <c r="N58" s="758"/>
      <c r="O58" s="758"/>
    </row>
    <row r="59" spans="2:41" ht="15" customHeight="1" x14ac:dyDescent="0.15">
      <c r="B59" s="759"/>
      <c r="C59" s="760"/>
      <c r="D59" s="760"/>
      <c r="E59" s="760"/>
      <c r="F59" s="760"/>
      <c r="G59" s="761"/>
      <c r="H59" s="758"/>
      <c r="I59" s="758"/>
      <c r="J59" s="758"/>
      <c r="K59" s="758"/>
      <c r="L59" s="758"/>
      <c r="M59" s="758"/>
      <c r="N59" s="758"/>
      <c r="O59" s="758"/>
    </row>
    <row r="60" spans="2:41" ht="15" customHeight="1" x14ac:dyDescent="0.15">
      <c r="B60" s="759"/>
      <c r="C60" s="760"/>
      <c r="D60" s="760"/>
      <c r="E60" s="760"/>
      <c r="F60" s="760"/>
      <c r="G60" s="761"/>
      <c r="H60" s="758"/>
      <c r="I60" s="758"/>
      <c r="J60" s="758"/>
      <c r="K60" s="758"/>
      <c r="L60" s="758"/>
      <c r="M60" s="758"/>
      <c r="N60" s="758"/>
      <c r="O60" s="758"/>
    </row>
    <row r="61" spans="2:41" ht="15" customHeight="1" x14ac:dyDescent="0.15">
      <c r="B61" s="152" t="s">
        <v>413</v>
      </c>
      <c r="C61" s="152"/>
      <c r="D61" s="148"/>
      <c r="E61" s="148"/>
      <c r="F61" s="148"/>
      <c r="G61" s="148"/>
    </row>
    <row r="62" spans="2:41" ht="15" customHeight="1" x14ac:dyDescent="0.15">
      <c r="B62" s="192" t="s">
        <v>609</v>
      </c>
      <c r="C62" s="192"/>
      <c r="D62" s="149"/>
      <c r="E62" s="149"/>
      <c r="F62" s="149"/>
      <c r="G62" s="149"/>
    </row>
    <row r="63" spans="2:41" ht="15" customHeight="1" x14ac:dyDescent="0.15">
      <c r="B63" s="149"/>
      <c r="C63" s="149"/>
      <c r="D63" s="149"/>
      <c r="E63" s="149"/>
      <c r="F63" s="149"/>
      <c r="G63" s="149"/>
    </row>
  </sheetData>
  <mergeCells count="45">
    <mergeCell ref="J33:AO34"/>
    <mergeCell ref="H35:I39"/>
    <mergeCell ref="J35:AO36"/>
    <mergeCell ref="J37:AO37"/>
    <mergeCell ref="J38:AO39"/>
    <mergeCell ref="B12:G17"/>
    <mergeCell ref="B19:G22"/>
    <mergeCell ref="B23:G28"/>
    <mergeCell ref="J27:AO28"/>
    <mergeCell ref="H19:I23"/>
    <mergeCell ref="J19:AO20"/>
    <mergeCell ref="J22:AO23"/>
    <mergeCell ref="H24:I28"/>
    <mergeCell ref="J24:AO25"/>
    <mergeCell ref="J26:AO26"/>
    <mergeCell ref="H57:O60"/>
    <mergeCell ref="H55:O56"/>
    <mergeCell ref="B55:G56"/>
    <mergeCell ref="B57:G60"/>
    <mergeCell ref="B45:G50"/>
    <mergeCell ref="H41:I45"/>
    <mergeCell ref="J41:AO42"/>
    <mergeCell ref="J43:AO43"/>
    <mergeCell ref="J44:AO45"/>
    <mergeCell ref="B41:G44"/>
    <mergeCell ref="H46:I50"/>
    <mergeCell ref="J46:AO47"/>
    <mergeCell ref="J48:AO48"/>
    <mergeCell ref="J49:AO50"/>
    <mergeCell ref="B2:AO2"/>
    <mergeCell ref="H30:I34"/>
    <mergeCell ref="J30:AO31"/>
    <mergeCell ref="J32:AO32"/>
    <mergeCell ref="H8:I12"/>
    <mergeCell ref="J8:AO9"/>
    <mergeCell ref="J10:AO10"/>
    <mergeCell ref="J11:AO12"/>
    <mergeCell ref="H13:I17"/>
    <mergeCell ref="J13:AO14"/>
    <mergeCell ref="J15:AO15"/>
    <mergeCell ref="J16:AO17"/>
    <mergeCell ref="B34:G39"/>
    <mergeCell ref="B30:G33"/>
    <mergeCell ref="J21:AO21"/>
    <mergeCell ref="B8:G11"/>
  </mergeCells>
  <phoneticPr fontId="3"/>
  <printOptions horizontalCentered="1"/>
  <pageMargins left="0.19685039370078741" right="0.19685039370078741" top="0.39370078740157483" bottom="0.19685039370078741" header="0.51181102362204722"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W94"/>
  <sheetViews>
    <sheetView showGridLines="0" zoomScale="90" zoomScaleNormal="90" workbookViewId="0">
      <selection activeCell="B1" sqref="B1"/>
    </sheetView>
  </sheetViews>
  <sheetFormatPr defaultColWidth="2.75" defaultRowHeight="13.5" x14ac:dyDescent="0.15"/>
  <cols>
    <col min="1" max="1" width="0.625" style="33" customWidth="1"/>
    <col min="2" max="49" width="2.75" style="33"/>
    <col min="50" max="50" width="1.125" style="33" customWidth="1"/>
    <col min="51" max="16384" width="2.75" style="33"/>
  </cols>
  <sheetData>
    <row r="1" spans="2:49" s="162" customFormat="1" x14ac:dyDescent="0.15">
      <c r="B1" s="162" t="s">
        <v>361</v>
      </c>
    </row>
    <row r="2" spans="2:49" ht="6.75" customHeight="1" x14ac:dyDescent="0.15"/>
    <row r="3" spans="2:49" ht="11.25" customHeight="1" x14ac:dyDescent="0.15">
      <c r="B3" s="780" t="s">
        <v>307</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780"/>
      <c r="AU3" s="780"/>
      <c r="AV3" s="780"/>
      <c r="AW3" s="780"/>
    </row>
    <row r="4" spans="2:49" ht="11.25" customHeight="1" x14ac:dyDescent="0.15">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row>
    <row r="5" spans="2:49" x14ac:dyDescent="0.15">
      <c r="B5" s="50" t="s">
        <v>623</v>
      </c>
    </row>
    <row r="6" spans="2:49" x14ac:dyDescent="0.15">
      <c r="B6" s="781" t="s">
        <v>65</v>
      </c>
      <c r="C6" s="781"/>
      <c r="D6" s="781"/>
      <c r="E6" s="781"/>
      <c r="F6" s="781"/>
      <c r="G6" s="781"/>
      <c r="H6" s="781"/>
      <c r="I6" s="781"/>
      <c r="J6" s="781"/>
      <c r="K6" s="781"/>
      <c r="L6" s="782" t="s">
        <v>114</v>
      </c>
      <c r="M6" s="781"/>
      <c r="N6" s="781"/>
      <c r="O6" s="781"/>
      <c r="P6" s="783" t="s">
        <v>7</v>
      </c>
      <c r="Q6" s="784"/>
      <c r="R6" s="784"/>
      <c r="S6" s="784"/>
      <c r="T6" s="784"/>
      <c r="U6" s="784"/>
      <c r="V6" s="784"/>
      <c r="W6" s="784"/>
      <c r="X6" s="784"/>
      <c r="Y6" s="784"/>
      <c r="Z6" s="784"/>
      <c r="AA6" s="784"/>
      <c r="AB6" s="784"/>
      <c r="AC6" s="784"/>
      <c r="AD6" s="784"/>
      <c r="AE6" s="784"/>
      <c r="AF6" s="784"/>
      <c r="AG6" s="784"/>
      <c r="AH6" s="784"/>
      <c r="AI6" s="784"/>
      <c r="AJ6" s="784"/>
      <c r="AK6" s="784"/>
      <c r="AL6" s="784"/>
      <c r="AM6" s="785"/>
      <c r="AN6" s="781" t="s">
        <v>21</v>
      </c>
      <c r="AO6" s="781"/>
      <c r="AP6" s="781"/>
      <c r="AQ6" s="781"/>
      <c r="AR6" s="781"/>
      <c r="AS6" s="781"/>
      <c r="AT6" s="781"/>
      <c r="AU6" s="781"/>
      <c r="AV6" s="781"/>
      <c r="AW6" s="781"/>
    </row>
    <row r="7" spans="2:49" x14ac:dyDescent="0.15">
      <c r="B7" s="781"/>
      <c r="C7" s="781"/>
      <c r="D7" s="781"/>
      <c r="E7" s="781"/>
      <c r="F7" s="781"/>
      <c r="G7" s="781"/>
      <c r="H7" s="781"/>
      <c r="I7" s="781"/>
      <c r="J7" s="781"/>
      <c r="K7" s="781"/>
      <c r="L7" s="782"/>
      <c r="M7" s="781"/>
      <c r="N7" s="781"/>
      <c r="O7" s="781"/>
      <c r="P7" s="773"/>
      <c r="Q7" s="786"/>
      <c r="R7" s="786"/>
      <c r="S7" s="786"/>
      <c r="T7" s="786"/>
      <c r="U7" s="786"/>
      <c r="V7" s="786"/>
      <c r="W7" s="786"/>
      <c r="X7" s="786"/>
      <c r="Y7" s="786"/>
      <c r="Z7" s="786"/>
      <c r="AA7" s="786"/>
      <c r="AB7" s="786"/>
      <c r="AC7" s="786"/>
      <c r="AD7" s="786"/>
      <c r="AE7" s="786"/>
      <c r="AF7" s="786"/>
      <c r="AG7" s="786"/>
      <c r="AH7" s="786"/>
      <c r="AI7" s="786"/>
      <c r="AJ7" s="786"/>
      <c r="AK7" s="786"/>
      <c r="AL7" s="786"/>
      <c r="AM7" s="774"/>
      <c r="AN7" s="781"/>
      <c r="AO7" s="781"/>
      <c r="AP7" s="781"/>
      <c r="AQ7" s="781"/>
      <c r="AR7" s="781"/>
      <c r="AS7" s="781"/>
      <c r="AT7" s="781"/>
      <c r="AU7" s="781"/>
      <c r="AV7" s="781"/>
      <c r="AW7" s="781"/>
    </row>
    <row r="8" spans="2:49" x14ac:dyDescent="0.15">
      <c r="B8" s="781"/>
      <c r="C8" s="781"/>
      <c r="D8" s="781"/>
      <c r="E8" s="781"/>
      <c r="F8" s="781"/>
      <c r="G8" s="781"/>
      <c r="H8" s="781"/>
      <c r="I8" s="781"/>
      <c r="J8" s="781"/>
      <c r="K8" s="781"/>
      <c r="L8" s="781"/>
      <c r="M8" s="781"/>
      <c r="N8" s="781"/>
      <c r="O8" s="781"/>
      <c r="P8" s="782" t="s">
        <v>353</v>
      </c>
      <c r="Q8" s="781"/>
      <c r="R8" s="781"/>
      <c r="S8" s="781"/>
      <c r="T8" s="782" t="s">
        <v>115</v>
      </c>
      <c r="U8" s="781"/>
      <c r="V8" s="781"/>
      <c r="W8" s="781"/>
      <c r="X8" s="782" t="s">
        <v>116</v>
      </c>
      <c r="Y8" s="781"/>
      <c r="Z8" s="781"/>
      <c r="AA8" s="781"/>
      <c r="AB8" s="782" t="s">
        <v>117</v>
      </c>
      <c r="AC8" s="781"/>
      <c r="AD8" s="781"/>
      <c r="AE8" s="781"/>
      <c r="AF8" s="781" t="s">
        <v>113</v>
      </c>
      <c r="AG8" s="781"/>
      <c r="AH8" s="781"/>
      <c r="AI8" s="781"/>
      <c r="AJ8" s="781"/>
      <c r="AK8" s="781"/>
      <c r="AL8" s="781"/>
      <c r="AM8" s="781"/>
      <c r="AN8" s="781"/>
      <c r="AO8" s="781"/>
      <c r="AP8" s="781"/>
      <c r="AQ8" s="781"/>
      <c r="AR8" s="781"/>
      <c r="AS8" s="781"/>
      <c r="AT8" s="781"/>
      <c r="AU8" s="781"/>
      <c r="AV8" s="781"/>
      <c r="AW8" s="781"/>
    </row>
    <row r="9" spans="2:49" x14ac:dyDescent="0.15">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2" t="s">
        <v>118</v>
      </c>
      <c r="AG9" s="781"/>
      <c r="AH9" s="781"/>
      <c r="AI9" s="781"/>
      <c r="AJ9" s="782" t="s">
        <v>119</v>
      </c>
      <c r="AK9" s="781"/>
      <c r="AL9" s="781"/>
      <c r="AM9" s="781"/>
      <c r="AN9" s="781"/>
      <c r="AO9" s="781"/>
      <c r="AP9" s="781"/>
      <c r="AQ9" s="781"/>
      <c r="AR9" s="781"/>
      <c r="AS9" s="781"/>
      <c r="AT9" s="781"/>
      <c r="AU9" s="781"/>
      <c r="AV9" s="781"/>
      <c r="AW9" s="781"/>
    </row>
    <row r="10" spans="2:49" x14ac:dyDescent="0.15">
      <c r="B10" s="781"/>
      <c r="C10" s="781"/>
      <c r="D10" s="781"/>
      <c r="E10" s="781"/>
      <c r="F10" s="781"/>
      <c r="G10" s="781"/>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row>
    <row r="11" spans="2:49" x14ac:dyDescent="0.15">
      <c r="B11" s="768" t="s">
        <v>233</v>
      </c>
      <c r="C11" s="768"/>
      <c r="D11" s="768"/>
      <c r="E11" s="768"/>
      <c r="F11" s="768"/>
      <c r="G11" s="768"/>
      <c r="H11" s="768"/>
      <c r="I11" s="768"/>
      <c r="J11" s="768"/>
      <c r="K11" s="768"/>
      <c r="L11" s="770" t="str">
        <f>IF(P11="","",SUM(P11:AM12))</f>
        <v/>
      </c>
      <c r="M11" s="770"/>
      <c r="N11" s="770"/>
      <c r="O11" s="770"/>
      <c r="P11" s="770" t="str">
        <f>IF(P13="","",SUM(P13,P15))</f>
        <v/>
      </c>
      <c r="Q11" s="770"/>
      <c r="R11" s="770"/>
      <c r="S11" s="770"/>
      <c r="T11" s="770" t="str">
        <f t="shared" ref="T11" si="0">IF(T13="","",SUM(T13,T15))</f>
        <v/>
      </c>
      <c r="U11" s="770"/>
      <c r="V11" s="770"/>
      <c r="W11" s="770"/>
      <c r="X11" s="770" t="str">
        <f t="shared" ref="X11" si="1">IF(X13="","",SUM(X13,X15))</f>
        <v/>
      </c>
      <c r="Y11" s="770"/>
      <c r="Z11" s="770"/>
      <c r="AA11" s="770"/>
      <c r="AB11" s="770" t="str">
        <f t="shared" ref="AB11" si="2">IF(AB13="","",SUM(AB13,AB15))</f>
        <v/>
      </c>
      <c r="AC11" s="770"/>
      <c r="AD11" s="770"/>
      <c r="AE11" s="770"/>
      <c r="AF11" s="770" t="str">
        <f t="shared" ref="AF11" si="3">IF(AF13="","",SUM(AF13,AF15))</f>
        <v/>
      </c>
      <c r="AG11" s="770"/>
      <c r="AH11" s="770"/>
      <c r="AI11" s="770"/>
      <c r="AJ11" s="770" t="str">
        <f t="shared" ref="AJ11" si="4">IF(AJ13="","",SUM(AJ13,AJ15))</f>
        <v/>
      </c>
      <c r="AK11" s="770"/>
      <c r="AL11" s="770"/>
      <c r="AM11" s="770"/>
      <c r="AN11" s="787"/>
      <c r="AO11" s="788"/>
      <c r="AP11" s="788"/>
      <c r="AQ11" s="788"/>
      <c r="AR11" s="788"/>
      <c r="AS11" s="788"/>
      <c r="AT11" s="788"/>
      <c r="AU11" s="788"/>
      <c r="AV11" s="788"/>
      <c r="AW11" s="789"/>
    </row>
    <row r="12" spans="2:49" x14ac:dyDescent="0.15">
      <c r="B12" s="769"/>
      <c r="C12" s="769"/>
      <c r="D12" s="768"/>
      <c r="E12" s="768"/>
      <c r="F12" s="768"/>
      <c r="G12" s="768"/>
      <c r="H12" s="768"/>
      <c r="I12" s="768"/>
      <c r="J12" s="768"/>
      <c r="K12" s="768"/>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0"/>
      <c r="AK12" s="770"/>
      <c r="AL12" s="770"/>
      <c r="AM12" s="770"/>
      <c r="AN12" s="790"/>
      <c r="AO12" s="791"/>
      <c r="AP12" s="791"/>
      <c r="AQ12" s="791"/>
      <c r="AR12" s="791"/>
      <c r="AS12" s="791"/>
      <c r="AT12" s="791"/>
      <c r="AU12" s="791"/>
      <c r="AV12" s="791"/>
      <c r="AW12" s="792"/>
    </row>
    <row r="13" spans="2:49" x14ac:dyDescent="0.15">
      <c r="B13" s="771"/>
      <c r="C13" s="772"/>
      <c r="D13" s="775" t="s">
        <v>229</v>
      </c>
      <c r="E13" s="775"/>
      <c r="F13" s="775"/>
      <c r="G13" s="775"/>
      <c r="H13" s="775"/>
      <c r="I13" s="775"/>
      <c r="J13" s="775"/>
      <c r="K13" s="776"/>
      <c r="L13" s="770" t="str">
        <f>IF(P13="","",SUM(P13:AM14))</f>
        <v/>
      </c>
      <c r="M13" s="770"/>
      <c r="N13" s="770"/>
      <c r="O13" s="770"/>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787" t="s">
        <v>91</v>
      </c>
      <c r="AO13" s="788"/>
      <c r="AP13" s="788"/>
      <c r="AQ13" s="788"/>
      <c r="AR13" s="788"/>
      <c r="AS13" s="788"/>
      <c r="AT13" s="788"/>
      <c r="AU13" s="788"/>
      <c r="AV13" s="788"/>
      <c r="AW13" s="789"/>
    </row>
    <row r="14" spans="2:49" x14ac:dyDescent="0.15">
      <c r="B14" s="771"/>
      <c r="C14" s="772"/>
      <c r="D14" s="777"/>
      <c r="E14" s="777"/>
      <c r="F14" s="777"/>
      <c r="G14" s="777"/>
      <c r="H14" s="777"/>
      <c r="I14" s="777"/>
      <c r="J14" s="777"/>
      <c r="K14" s="778"/>
      <c r="L14" s="770"/>
      <c r="M14" s="770"/>
      <c r="N14" s="770"/>
      <c r="O14" s="770"/>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790"/>
      <c r="AO14" s="791"/>
      <c r="AP14" s="791"/>
      <c r="AQ14" s="791"/>
      <c r="AR14" s="791"/>
      <c r="AS14" s="791"/>
      <c r="AT14" s="791"/>
      <c r="AU14" s="791"/>
      <c r="AV14" s="791"/>
      <c r="AW14" s="792"/>
    </row>
    <row r="15" spans="2:49" x14ac:dyDescent="0.15">
      <c r="B15" s="771"/>
      <c r="C15" s="772"/>
      <c r="D15" s="775" t="s">
        <v>230</v>
      </c>
      <c r="E15" s="775"/>
      <c r="F15" s="775"/>
      <c r="G15" s="775"/>
      <c r="H15" s="775"/>
      <c r="I15" s="775"/>
      <c r="J15" s="775"/>
      <c r="K15" s="776"/>
      <c r="L15" s="770" t="str">
        <f>IF(P15="","",SUM(P15:AM16))</f>
        <v/>
      </c>
      <c r="M15" s="770"/>
      <c r="N15" s="770"/>
      <c r="O15" s="770"/>
      <c r="P15" s="762" t="str">
        <f>IF(AN16="","",(ROUNDDOWN(AN16*1/15,-3)))</f>
        <v/>
      </c>
      <c r="Q15" s="763"/>
      <c r="R15" s="763"/>
      <c r="S15" s="764"/>
      <c r="T15" s="793"/>
      <c r="U15" s="794"/>
      <c r="V15" s="794"/>
      <c r="W15" s="795"/>
      <c r="X15" s="793"/>
      <c r="Y15" s="794"/>
      <c r="Z15" s="794"/>
      <c r="AA15" s="795"/>
      <c r="AB15" s="793"/>
      <c r="AC15" s="794"/>
      <c r="AD15" s="794"/>
      <c r="AE15" s="795"/>
      <c r="AF15" s="793"/>
      <c r="AG15" s="794"/>
      <c r="AH15" s="794"/>
      <c r="AI15" s="795"/>
      <c r="AJ15" s="793"/>
      <c r="AK15" s="794"/>
      <c r="AL15" s="794"/>
      <c r="AM15" s="795"/>
      <c r="AN15" s="588" t="s">
        <v>345</v>
      </c>
      <c r="AO15" s="443"/>
      <c r="AP15" s="443"/>
      <c r="AQ15" s="443"/>
      <c r="AR15" s="443"/>
      <c r="AS15" s="443"/>
      <c r="AT15" s="443"/>
      <c r="AU15" s="443"/>
      <c r="AV15" s="443"/>
      <c r="AW15" s="444"/>
    </row>
    <row r="16" spans="2:49" x14ac:dyDescent="0.15">
      <c r="B16" s="773"/>
      <c r="C16" s="774"/>
      <c r="D16" s="777"/>
      <c r="E16" s="777"/>
      <c r="F16" s="777"/>
      <c r="G16" s="777"/>
      <c r="H16" s="777"/>
      <c r="I16" s="777"/>
      <c r="J16" s="777"/>
      <c r="K16" s="778"/>
      <c r="L16" s="770"/>
      <c r="M16" s="770"/>
      <c r="N16" s="770"/>
      <c r="O16" s="770"/>
      <c r="P16" s="765"/>
      <c r="Q16" s="766"/>
      <c r="R16" s="766"/>
      <c r="S16" s="767"/>
      <c r="T16" s="796"/>
      <c r="U16" s="797"/>
      <c r="V16" s="797"/>
      <c r="W16" s="798"/>
      <c r="X16" s="796"/>
      <c r="Y16" s="797"/>
      <c r="Z16" s="797"/>
      <c r="AA16" s="798"/>
      <c r="AB16" s="796"/>
      <c r="AC16" s="797"/>
      <c r="AD16" s="797"/>
      <c r="AE16" s="798"/>
      <c r="AF16" s="796"/>
      <c r="AG16" s="797"/>
      <c r="AH16" s="797"/>
      <c r="AI16" s="798"/>
      <c r="AJ16" s="796"/>
      <c r="AK16" s="797"/>
      <c r="AL16" s="797"/>
      <c r="AM16" s="798"/>
      <c r="AN16" s="799"/>
      <c r="AO16" s="800"/>
      <c r="AP16" s="800"/>
      <c r="AQ16" s="800"/>
      <c r="AR16" s="800"/>
      <c r="AS16" s="800"/>
      <c r="AT16" s="800"/>
      <c r="AU16" s="800"/>
      <c r="AV16" s="261" t="s">
        <v>346</v>
      </c>
      <c r="AW16" s="262"/>
    </row>
    <row r="17" spans="2:49" x14ac:dyDescent="0.15">
      <c r="B17" s="768" t="s">
        <v>103</v>
      </c>
      <c r="C17" s="768"/>
      <c r="D17" s="768"/>
      <c r="E17" s="768"/>
      <c r="F17" s="768"/>
      <c r="G17" s="768"/>
      <c r="H17" s="768"/>
      <c r="I17" s="768"/>
      <c r="J17" s="768"/>
      <c r="K17" s="768"/>
      <c r="L17" s="770" t="str">
        <f>IF(P17="","",SUM(P17:AM18))</f>
        <v/>
      </c>
      <c r="M17" s="770"/>
      <c r="N17" s="770"/>
      <c r="O17" s="770"/>
      <c r="P17" s="770" t="str">
        <f>IF(P19="","",SUM(P19,P21))</f>
        <v/>
      </c>
      <c r="Q17" s="770"/>
      <c r="R17" s="770"/>
      <c r="S17" s="770"/>
      <c r="T17" s="770" t="str">
        <f>IF(T19="","",SUM(T19))</f>
        <v/>
      </c>
      <c r="U17" s="770"/>
      <c r="V17" s="770"/>
      <c r="W17" s="770"/>
      <c r="X17" s="770" t="str">
        <f>IF(X21="","",SUM(X21))</f>
        <v/>
      </c>
      <c r="Y17" s="770"/>
      <c r="Z17" s="770"/>
      <c r="AA17" s="770"/>
      <c r="AB17" s="770" t="str">
        <f t="shared" ref="AB17" si="5">IF(AB19="","",SUM(AB19,AB21))</f>
        <v/>
      </c>
      <c r="AC17" s="770"/>
      <c r="AD17" s="770"/>
      <c r="AE17" s="770"/>
      <c r="AF17" s="770" t="str">
        <f t="shared" ref="AF17" si="6">IF(AF19="","",SUM(AF19,AF21))</f>
        <v/>
      </c>
      <c r="AG17" s="770"/>
      <c r="AH17" s="770"/>
      <c r="AI17" s="770"/>
      <c r="AJ17" s="770" t="str">
        <f t="shared" ref="AJ17" si="7">IF(AJ19="","",SUM(AJ19,AJ21))</f>
        <v/>
      </c>
      <c r="AK17" s="770"/>
      <c r="AL17" s="770"/>
      <c r="AM17" s="770"/>
      <c r="AN17" s="320" t="s">
        <v>336</v>
      </c>
      <c r="AO17" s="321"/>
      <c r="AP17" s="321"/>
      <c r="AQ17" s="321"/>
      <c r="AR17" s="321"/>
      <c r="AS17" s="321"/>
      <c r="AT17" s="321"/>
      <c r="AU17" s="321"/>
      <c r="AV17" s="321"/>
      <c r="AW17" s="322"/>
    </row>
    <row r="18" spans="2:49" x14ac:dyDescent="0.15">
      <c r="B18" s="769"/>
      <c r="C18" s="769"/>
      <c r="D18" s="768"/>
      <c r="E18" s="768"/>
      <c r="F18" s="768"/>
      <c r="G18" s="768"/>
      <c r="H18" s="768"/>
      <c r="I18" s="768"/>
      <c r="J18" s="768"/>
      <c r="K18" s="768"/>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770"/>
      <c r="AN18" s="326"/>
      <c r="AO18" s="327"/>
      <c r="AP18" s="327"/>
      <c r="AQ18" s="327"/>
      <c r="AR18" s="327"/>
      <c r="AS18" s="327"/>
      <c r="AT18" s="327"/>
      <c r="AU18" s="327"/>
      <c r="AV18" s="327"/>
      <c r="AW18" s="328"/>
    </row>
    <row r="19" spans="2:49" x14ac:dyDescent="0.15">
      <c r="B19" s="810"/>
      <c r="C19" s="810"/>
      <c r="D19" s="768" t="s">
        <v>231</v>
      </c>
      <c r="E19" s="768"/>
      <c r="F19" s="768"/>
      <c r="G19" s="768"/>
      <c r="H19" s="768"/>
      <c r="I19" s="768"/>
      <c r="J19" s="768"/>
      <c r="K19" s="768"/>
      <c r="L19" s="770" t="str">
        <f>IF(P19="","",SUM(P19,T19))</f>
        <v/>
      </c>
      <c r="M19" s="770"/>
      <c r="N19" s="770"/>
      <c r="O19" s="770"/>
      <c r="P19" s="801"/>
      <c r="Q19" s="801"/>
      <c r="R19" s="801"/>
      <c r="S19" s="801"/>
      <c r="T19" s="801"/>
      <c r="U19" s="801"/>
      <c r="V19" s="801"/>
      <c r="W19" s="801"/>
      <c r="X19" s="779"/>
      <c r="Y19" s="779"/>
      <c r="Z19" s="779"/>
      <c r="AA19" s="779"/>
      <c r="AB19" s="779"/>
      <c r="AC19" s="779"/>
      <c r="AD19" s="779"/>
      <c r="AE19" s="779"/>
      <c r="AF19" s="779"/>
      <c r="AG19" s="779"/>
      <c r="AH19" s="779"/>
      <c r="AI19" s="779"/>
      <c r="AJ19" s="779"/>
      <c r="AK19" s="779"/>
      <c r="AL19" s="779"/>
      <c r="AM19" s="779"/>
      <c r="AN19" s="802" t="str">
        <f>IF(L19="","",IF(L19&gt;L11*1.7%,"否","適"))</f>
        <v/>
      </c>
      <c r="AO19" s="802"/>
      <c r="AP19" s="802"/>
      <c r="AQ19" s="802"/>
      <c r="AR19" s="802"/>
      <c r="AS19" s="802"/>
      <c r="AT19" s="802"/>
      <c r="AU19" s="802"/>
      <c r="AV19" s="802"/>
      <c r="AW19" s="802"/>
    </row>
    <row r="20" spans="2:49" x14ac:dyDescent="0.15">
      <c r="B20" s="768"/>
      <c r="C20" s="768"/>
      <c r="D20" s="768"/>
      <c r="E20" s="768"/>
      <c r="F20" s="768"/>
      <c r="G20" s="768"/>
      <c r="H20" s="768"/>
      <c r="I20" s="768"/>
      <c r="J20" s="768"/>
      <c r="K20" s="768"/>
      <c r="L20" s="770"/>
      <c r="M20" s="770"/>
      <c r="N20" s="770"/>
      <c r="O20" s="770"/>
      <c r="P20" s="801"/>
      <c r="Q20" s="801"/>
      <c r="R20" s="801"/>
      <c r="S20" s="801"/>
      <c r="T20" s="801"/>
      <c r="U20" s="801"/>
      <c r="V20" s="801"/>
      <c r="W20" s="801"/>
      <c r="X20" s="779"/>
      <c r="Y20" s="779"/>
      <c r="Z20" s="779"/>
      <c r="AA20" s="779"/>
      <c r="AB20" s="779"/>
      <c r="AC20" s="779"/>
      <c r="AD20" s="779"/>
      <c r="AE20" s="779"/>
      <c r="AF20" s="779"/>
      <c r="AG20" s="779"/>
      <c r="AH20" s="779"/>
      <c r="AI20" s="779"/>
      <c r="AJ20" s="779"/>
      <c r="AK20" s="779"/>
      <c r="AL20" s="779"/>
      <c r="AM20" s="779"/>
      <c r="AN20" s="802"/>
      <c r="AO20" s="802"/>
      <c r="AP20" s="802"/>
      <c r="AQ20" s="802"/>
      <c r="AR20" s="802"/>
      <c r="AS20" s="802"/>
      <c r="AT20" s="802"/>
      <c r="AU20" s="802"/>
      <c r="AV20" s="802"/>
      <c r="AW20" s="802"/>
    </row>
    <row r="21" spans="2:49" x14ac:dyDescent="0.15">
      <c r="B21" s="768"/>
      <c r="C21" s="768"/>
      <c r="D21" s="768" t="s">
        <v>232</v>
      </c>
      <c r="E21" s="768"/>
      <c r="F21" s="768"/>
      <c r="G21" s="768"/>
      <c r="H21" s="768"/>
      <c r="I21" s="768"/>
      <c r="J21" s="768"/>
      <c r="K21" s="768"/>
      <c r="L21" s="770" t="str">
        <f>IF(P21="","",SUM(P21,X21))</f>
        <v/>
      </c>
      <c r="M21" s="770"/>
      <c r="N21" s="770"/>
      <c r="O21" s="770"/>
      <c r="P21" s="801"/>
      <c r="Q21" s="801"/>
      <c r="R21" s="801"/>
      <c r="S21" s="801"/>
      <c r="T21" s="779"/>
      <c r="U21" s="779"/>
      <c r="V21" s="779"/>
      <c r="W21" s="779"/>
      <c r="X21" s="801"/>
      <c r="Y21" s="801"/>
      <c r="Z21" s="801"/>
      <c r="AA21" s="801"/>
      <c r="AB21" s="779"/>
      <c r="AC21" s="779"/>
      <c r="AD21" s="779"/>
      <c r="AE21" s="779"/>
      <c r="AF21" s="779"/>
      <c r="AG21" s="779"/>
      <c r="AH21" s="779"/>
      <c r="AI21" s="779"/>
      <c r="AJ21" s="779"/>
      <c r="AK21" s="779"/>
      <c r="AL21" s="779"/>
      <c r="AM21" s="779"/>
      <c r="AN21" s="802" t="str">
        <f>IF(L21="","",IF(L21&gt;L11*0.4%,"否","適"))</f>
        <v/>
      </c>
      <c r="AO21" s="802"/>
      <c r="AP21" s="802"/>
      <c r="AQ21" s="802"/>
      <c r="AR21" s="802"/>
      <c r="AS21" s="802"/>
      <c r="AT21" s="802"/>
      <c r="AU21" s="802"/>
      <c r="AV21" s="802"/>
      <c r="AW21" s="802"/>
    </row>
    <row r="22" spans="2:49" x14ac:dyDescent="0.15">
      <c r="B22" s="768"/>
      <c r="C22" s="768"/>
      <c r="D22" s="768"/>
      <c r="E22" s="768"/>
      <c r="F22" s="768"/>
      <c r="G22" s="768"/>
      <c r="H22" s="768"/>
      <c r="I22" s="768"/>
      <c r="J22" s="768"/>
      <c r="K22" s="768"/>
      <c r="L22" s="770"/>
      <c r="M22" s="770"/>
      <c r="N22" s="770"/>
      <c r="O22" s="770"/>
      <c r="P22" s="801"/>
      <c r="Q22" s="801"/>
      <c r="R22" s="801"/>
      <c r="S22" s="801"/>
      <c r="T22" s="779"/>
      <c r="U22" s="779"/>
      <c r="V22" s="779"/>
      <c r="W22" s="779"/>
      <c r="X22" s="801"/>
      <c r="Y22" s="801"/>
      <c r="Z22" s="801"/>
      <c r="AA22" s="801"/>
      <c r="AB22" s="779"/>
      <c r="AC22" s="779"/>
      <c r="AD22" s="779"/>
      <c r="AE22" s="779"/>
      <c r="AF22" s="779"/>
      <c r="AG22" s="779"/>
      <c r="AH22" s="779"/>
      <c r="AI22" s="779"/>
      <c r="AJ22" s="779"/>
      <c r="AK22" s="779"/>
      <c r="AL22" s="779"/>
      <c r="AM22" s="779"/>
      <c r="AN22" s="802"/>
      <c r="AO22" s="802"/>
      <c r="AP22" s="802"/>
      <c r="AQ22" s="802"/>
      <c r="AR22" s="802"/>
      <c r="AS22" s="802"/>
      <c r="AT22" s="802"/>
      <c r="AU22" s="802"/>
      <c r="AV22" s="802"/>
      <c r="AW22" s="802"/>
    </row>
    <row r="23" spans="2:49" x14ac:dyDescent="0.15">
      <c r="B23" s="783" t="s">
        <v>11</v>
      </c>
      <c r="C23" s="784"/>
      <c r="D23" s="784"/>
      <c r="E23" s="784"/>
      <c r="F23" s="784"/>
      <c r="G23" s="784"/>
      <c r="H23" s="784"/>
      <c r="I23" s="784"/>
      <c r="J23" s="784"/>
      <c r="K23" s="785"/>
      <c r="L23" s="762" t="str">
        <f>IF(P23="","",SUM(P23:AM24))</f>
        <v/>
      </c>
      <c r="M23" s="763"/>
      <c r="N23" s="763"/>
      <c r="O23" s="764"/>
      <c r="P23" s="762" t="str">
        <f>IF(P11="","",SUM(P11,P17))</f>
        <v/>
      </c>
      <c r="Q23" s="763"/>
      <c r="R23" s="763"/>
      <c r="S23" s="764"/>
      <c r="T23" s="762" t="str">
        <f>IF(T17="","",SUM(T11,T17))</f>
        <v/>
      </c>
      <c r="U23" s="763"/>
      <c r="V23" s="763"/>
      <c r="W23" s="764"/>
      <c r="X23" s="762" t="str">
        <f>IF(X17="","",SUM(X11,X17))</f>
        <v/>
      </c>
      <c r="Y23" s="763"/>
      <c r="Z23" s="763"/>
      <c r="AA23" s="764"/>
      <c r="AB23" s="762" t="str">
        <f t="shared" ref="AB23" si="8">IF(AB11="","",SUM(AB11,AB17))</f>
        <v/>
      </c>
      <c r="AC23" s="763"/>
      <c r="AD23" s="763"/>
      <c r="AE23" s="764"/>
      <c r="AF23" s="762" t="str">
        <f t="shared" ref="AF23" si="9">IF(AF11="","",SUM(AF11,AF17))</f>
        <v/>
      </c>
      <c r="AG23" s="763"/>
      <c r="AH23" s="763"/>
      <c r="AI23" s="764"/>
      <c r="AJ23" s="762" t="str">
        <f t="shared" ref="AJ23" si="10">IF(AJ11="","",SUM(AJ11,AJ17))</f>
        <v/>
      </c>
      <c r="AK23" s="763"/>
      <c r="AL23" s="763"/>
      <c r="AM23" s="764"/>
      <c r="AN23" s="783"/>
      <c r="AO23" s="784"/>
      <c r="AP23" s="784"/>
      <c r="AQ23" s="784"/>
      <c r="AR23" s="784"/>
      <c r="AS23" s="784"/>
      <c r="AT23" s="784"/>
      <c r="AU23" s="784"/>
      <c r="AV23" s="784"/>
      <c r="AW23" s="785"/>
    </row>
    <row r="24" spans="2:49" x14ac:dyDescent="0.15">
      <c r="B24" s="773"/>
      <c r="C24" s="786"/>
      <c r="D24" s="786"/>
      <c r="E24" s="786"/>
      <c r="F24" s="786"/>
      <c r="G24" s="786"/>
      <c r="H24" s="786"/>
      <c r="I24" s="786"/>
      <c r="J24" s="786"/>
      <c r="K24" s="774"/>
      <c r="L24" s="765"/>
      <c r="M24" s="766"/>
      <c r="N24" s="766"/>
      <c r="O24" s="767"/>
      <c r="P24" s="765"/>
      <c r="Q24" s="766"/>
      <c r="R24" s="766"/>
      <c r="S24" s="767"/>
      <c r="T24" s="765"/>
      <c r="U24" s="766"/>
      <c r="V24" s="766"/>
      <c r="W24" s="767"/>
      <c r="X24" s="765"/>
      <c r="Y24" s="766"/>
      <c r="Z24" s="766"/>
      <c r="AA24" s="767"/>
      <c r="AB24" s="765"/>
      <c r="AC24" s="766"/>
      <c r="AD24" s="766"/>
      <c r="AE24" s="767"/>
      <c r="AF24" s="765"/>
      <c r="AG24" s="766"/>
      <c r="AH24" s="766"/>
      <c r="AI24" s="767"/>
      <c r="AJ24" s="765"/>
      <c r="AK24" s="766"/>
      <c r="AL24" s="766"/>
      <c r="AM24" s="767"/>
      <c r="AN24" s="773"/>
      <c r="AO24" s="786"/>
      <c r="AP24" s="786"/>
      <c r="AQ24" s="786"/>
      <c r="AR24" s="786"/>
      <c r="AS24" s="786"/>
      <c r="AT24" s="786"/>
      <c r="AU24" s="786"/>
      <c r="AV24" s="786"/>
      <c r="AW24" s="774"/>
    </row>
    <row r="25" spans="2:49" x14ac:dyDescent="0.15">
      <c r="B25" s="33" t="s">
        <v>120</v>
      </c>
    </row>
    <row r="26" spans="2:49" ht="6" customHeight="1" x14ac:dyDescent="0.15"/>
    <row r="27" spans="2:49" x14ac:dyDescent="0.15">
      <c r="B27" s="33" t="s">
        <v>121</v>
      </c>
    </row>
    <row r="28" spans="2:49" x14ac:dyDescent="0.15">
      <c r="B28" s="781"/>
      <c r="C28" s="781"/>
      <c r="D28" s="781"/>
      <c r="E28" s="781"/>
      <c r="F28" s="781"/>
      <c r="G28" s="781"/>
      <c r="H28" s="781"/>
      <c r="I28" s="781"/>
      <c r="J28" s="781"/>
      <c r="K28" s="781"/>
      <c r="L28" s="783" t="s">
        <v>60</v>
      </c>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5"/>
    </row>
    <row r="29" spans="2:49" x14ac:dyDescent="0.15">
      <c r="B29" s="781"/>
      <c r="C29" s="781"/>
      <c r="D29" s="781"/>
      <c r="E29" s="781"/>
      <c r="F29" s="781"/>
      <c r="G29" s="781"/>
      <c r="H29" s="781"/>
      <c r="I29" s="781"/>
      <c r="J29" s="781"/>
      <c r="K29" s="781"/>
      <c r="L29" s="773"/>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74"/>
    </row>
    <row r="30" spans="2:49" x14ac:dyDescent="0.15">
      <c r="B30" s="783" t="s">
        <v>104</v>
      </c>
      <c r="C30" s="784"/>
      <c r="D30" s="784"/>
      <c r="E30" s="784"/>
      <c r="F30" s="784"/>
      <c r="G30" s="784"/>
      <c r="H30" s="784"/>
      <c r="I30" s="784"/>
      <c r="J30" s="784"/>
      <c r="K30" s="785"/>
      <c r="L30" s="783"/>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5"/>
    </row>
    <row r="31" spans="2:49" x14ac:dyDescent="0.15">
      <c r="B31" s="771"/>
      <c r="C31" s="811"/>
      <c r="D31" s="811"/>
      <c r="E31" s="811"/>
      <c r="F31" s="811"/>
      <c r="G31" s="811"/>
      <c r="H31" s="811"/>
      <c r="I31" s="811"/>
      <c r="J31" s="811"/>
      <c r="K31" s="772"/>
      <c r="L31" s="771"/>
      <c r="M31" s="811"/>
      <c r="N31" s="811"/>
      <c r="O31" s="811"/>
      <c r="P31" s="811"/>
      <c r="Q31" s="811"/>
      <c r="R31" s="811"/>
      <c r="S31" s="811"/>
      <c r="T31" s="811"/>
      <c r="U31" s="811"/>
      <c r="V31" s="811"/>
      <c r="W31" s="811"/>
      <c r="X31" s="811"/>
      <c r="Y31" s="811"/>
      <c r="Z31" s="811"/>
      <c r="AA31" s="811"/>
      <c r="AB31" s="811"/>
      <c r="AC31" s="811"/>
      <c r="AD31" s="811"/>
      <c r="AE31" s="811"/>
      <c r="AF31" s="811"/>
      <c r="AG31" s="811"/>
      <c r="AH31" s="811"/>
      <c r="AI31" s="811"/>
      <c r="AJ31" s="811"/>
      <c r="AK31" s="811"/>
      <c r="AL31" s="811"/>
      <c r="AM31" s="811"/>
      <c r="AN31" s="811"/>
      <c r="AO31" s="811"/>
      <c r="AP31" s="811"/>
      <c r="AQ31" s="811"/>
      <c r="AR31" s="811"/>
      <c r="AS31" s="811"/>
      <c r="AT31" s="811"/>
      <c r="AU31" s="811"/>
      <c r="AV31" s="811"/>
      <c r="AW31" s="772"/>
    </row>
    <row r="32" spans="2:49" x14ac:dyDescent="0.15">
      <c r="B32" s="773"/>
      <c r="C32" s="786"/>
      <c r="D32" s="786"/>
      <c r="E32" s="786"/>
      <c r="F32" s="786"/>
      <c r="G32" s="786"/>
      <c r="H32" s="786"/>
      <c r="I32" s="786"/>
      <c r="J32" s="786"/>
      <c r="K32" s="774"/>
      <c r="L32" s="773"/>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74"/>
    </row>
    <row r="33" spans="2:49" ht="4.5" customHeight="1" x14ac:dyDescent="0.15"/>
    <row r="34" spans="2:49" x14ac:dyDescent="0.15">
      <c r="B34" s="50" t="s">
        <v>287</v>
      </c>
    </row>
    <row r="35" spans="2:49" x14ac:dyDescent="0.15">
      <c r="B35" s="781" t="s">
        <v>125</v>
      </c>
      <c r="C35" s="781"/>
      <c r="D35" s="781"/>
      <c r="E35" s="781"/>
      <c r="F35" s="781" t="s">
        <v>126</v>
      </c>
      <c r="G35" s="781"/>
      <c r="H35" s="781"/>
      <c r="I35" s="781"/>
      <c r="J35" s="783" t="s">
        <v>235</v>
      </c>
      <c r="K35" s="784"/>
      <c r="L35" s="784"/>
      <c r="M35" s="784"/>
      <c r="N35" s="784"/>
      <c r="O35" s="784"/>
      <c r="P35" s="784"/>
      <c r="Q35" s="784"/>
      <c r="R35" s="784"/>
      <c r="S35" s="784"/>
      <c r="T35" s="784"/>
      <c r="U35" s="784"/>
      <c r="V35" s="784"/>
      <c r="W35" s="784"/>
      <c r="X35" s="784"/>
      <c r="Y35" s="784"/>
      <c r="Z35" s="784"/>
      <c r="AA35" s="784"/>
      <c r="AB35" s="784"/>
      <c r="AC35" s="784"/>
      <c r="AD35" s="783" t="s">
        <v>236</v>
      </c>
      <c r="AE35" s="784"/>
      <c r="AF35" s="784"/>
      <c r="AG35" s="784"/>
      <c r="AH35" s="784"/>
      <c r="AI35" s="784"/>
      <c r="AJ35" s="784"/>
      <c r="AK35" s="784"/>
      <c r="AL35" s="784"/>
      <c r="AM35" s="784"/>
      <c r="AN35" s="784"/>
      <c r="AO35" s="784"/>
      <c r="AP35" s="784"/>
      <c r="AQ35" s="784"/>
      <c r="AR35" s="784"/>
      <c r="AS35" s="784"/>
      <c r="AT35" s="784"/>
      <c r="AU35" s="784"/>
      <c r="AV35" s="784"/>
      <c r="AW35" s="785"/>
    </row>
    <row r="36" spans="2:49" x14ac:dyDescent="0.15">
      <c r="B36" s="781"/>
      <c r="C36" s="781"/>
      <c r="D36" s="781"/>
      <c r="E36" s="781"/>
      <c r="F36" s="781"/>
      <c r="G36" s="781"/>
      <c r="H36" s="781"/>
      <c r="I36" s="781"/>
      <c r="J36" s="771"/>
      <c r="K36" s="811"/>
      <c r="L36" s="811"/>
      <c r="M36" s="811"/>
      <c r="N36" s="811"/>
      <c r="O36" s="811"/>
      <c r="P36" s="811"/>
      <c r="Q36" s="811"/>
      <c r="R36" s="811"/>
      <c r="S36" s="811"/>
      <c r="T36" s="811"/>
      <c r="U36" s="811"/>
      <c r="V36" s="811"/>
      <c r="W36" s="811"/>
      <c r="X36" s="811"/>
      <c r="Y36" s="811"/>
      <c r="Z36" s="811"/>
      <c r="AA36" s="811"/>
      <c r="AB36" s="811"/>
      <c r="AC36" s="811"/>
      <c r="AD36" s="771"/>
      <c r="AE36" s="811"/>
      <c r="AF36" s="811"/>
      <c r="AG36" s="811"/>
      <c r="AH36" s="811"/>
      <c r="AI36" s="811"/>
      <c r="AJ36" s="811"/>
      <c r="AK36" s="811"/>
      <c r="AL36" s="811"/>
      <c r="AM36" s="811"/>
      <c r="AN36" s="811"/>
      <c r="AO36" s="811"/>
      <c r="AP36" s="811"/>
      <c r="AQ36" s="811"/>
      <c r="AR36" s="811"/>
      <c r="AS36" s="811"/>
      <c r="AT36" s="811"/>
      <c r="AU36" s="811"/>
      <c r="AV36" s="811"/>
      <c r="AW36" s="772"/>
    </row>
    <row r="37" spans="2:49" x14ac:dyDescent="0.15">
      <c r="B37" s="781"/>
      <c r="C37" s="781"/>
      <c r="D37" s="781"/>
      <c r="E37" s="781"/>
      <c r="F37" s="781"/>
      <c r="G37" s="781"/>
      <c r="H37" s="781"/>
      <c r="I37" s="781"/>
      <c r="J37" s="773"/>
      <c r="K37" s="786"/>
      <c r="L37" s="786"/>
      <c r="M37" s="786"/>
      <c r="N37" s="786"/>
      <c r="O37" s="786"/>
      <c r="P37" s="786"/>
      <c r="Q37" s="786"/>
      <c r="R37" s="786"/>
      <c r="S37" s="786"/>
      <c r="T37" s="786"/>
      <c r="U37" s="786"/>
      <c r="V37" s="786"/>
      <c r="W37" s="786"/>
      <c r="X37" s="786"/>
      <c r="Y37" s="786"/>
      <c r="Z37" s="786"/>
      <c r="AA37" s="786"/>
      <c r="AB37" s="786"/>
      <c r="AC37" s="786"/>
      <c r="AD37" s="773"/>
      <c r="AE37" s="786"/>
      <c r="AF37" s="786"/>
      <c r="AG37" s="786"/>
      <c r="AH37" s="786"/>
      <c r="AI37" s="786"/>
      <c r="AJ37" s="786"/>
      <c r="AK37" s="786"/>
      <c r="AL37" s="786"/>
      <c r="AM37" s="786"/>
      <c r="AN37" s="786"/>
      <c r="AO37" s="786"/>
      <c r="AP37" s="786"/>
      <c r="AQ37" s="786"/>
      <c r="AR37" s="786"/>
      <c r="AS37" s="786"/>
      <c r="AT37" s="786"/>
      <c r="AU37" s="786"/>
      <c r="AV37" s="786"/>
      <c r="AW37" s="774"/>
    </row>
    <row r="38" spans="2:49" x14ac:dyDescent="0.15">
      <c r="B38" s="781"/>
      <c r="C38" s="781"/>
      <c r="D38" s="781"/>
      <c r="E38" s="781"/>
      <c r="F38" s="781"/>
      <c r="G38" s="781"/>
      <c r="H38" s="781"/>
      <c r="I38" s="781"/>
      <c r="J38" s="783"/>
      <c r="K38" s="784"/>
      <c r="L38" s="784"/>
      <c r="M38" s="784"/>
      <c r="N38" s="784"/>
      <c r="O38" s="784"/>
      <c r="P38" s="784"/>
      <c r="Q38" s="784"/>
      <c r="R38" s="784"/>
      <c r="S38" s="784"/>
      <c r="T38" s="784"/>
      <c r="U38" s="784"/>
      <c r="V38" s="784"/>
      <c r="W38" s="784"/>
      <c r="X38" s="784"/>
      <c r="Y38" s="784"/>
      <c r="Z38" s="784"/>
      <c r="AA38" s="784"/>
      <c r="AB38" s="784"/>
      <c r="AC38" s="784"/>
      <c r="AD38" s="813" t="s">
        <v>283</v>
      </c>
      <c r="AE38" s="813"/>
      <c r="AF38" s="813"/>
      <c r="AG38" s="769" t="s">
        <v>284</v>
      </c>
      <c r="AH38" s="769"/>
      <c r="AI38" s="769"/>
      <c r="AJ38" s="769"/>
      <c r="AK38" s="769"/>
      <c r="AL38" s="769"/>
      <c r="AM38" s="769"/>
      <c r="AN38" s="769"/>
      <c r="AO38" s="769"/>
      <c r="AP38" s="769"/>
      <c r="AQ38" s="769"/>
      <c r="AR38" s="769"/>
      <c r="AS38" s="769"/>
      <c r="AT38" s="769"/>
      <c r="AU38" s="769"/>
      <c r="AV38" s="769"/>
      <c r="AW38" s="769"/>
    </row>
    <row r="39" spans="2:49" x14ac:dyDescent="0.15">
      <c r="B39" s="781"/>
      <c r="C39" s="781"/>
      <c r="D39" s="781"/>
      <c r="E39" s="781"/>
      <c r="F39" s="781"/>
      <c r="G39" s="781"/>
      <c r="H39" s="781"/>
      <c r="I39" s="781"/>
      <c r="J39" s="771"/>
      <c r="K39" s="811"/>
      <c r="L39" s="811"/>
      <c r="M39" s="811"/>
      <c r="N39" s="811"/>
      <c r="O39" s="811"/>
      <c r="P39" s="811"/>
      <c r="Q39" s="811"/>
      <c r="R39" s="811"/>
      <c r="S39" s="811"/>
      <c r="T39" s="811"/>
      <c r="U39" s="811"/>
      <c r="V39" s="811"/>
      <c r="W39" s="811"/>
      <c r="X39" s="811"/>
      <c r="Y39" s="811"/>
      <c r="Z39" s="811"/>
      <c r="AA39" s="811"/>
      <c r="AB39" s="811"/>
      <c r="AC39" s="811"/>
      <c r="AD39" s="814"/>
      <c r="AE39" s="814"/>
      <c r="AF39" s="814"/>
      <c r="AG39" s="812"/>
      <c r="AH39" s="812"/>
      <c r="AI39" s="812"/>
      <c r="AJ39" s="812"/>
      <c r="AK39" s="812"/>
      <c r="AL39" s="812"/>
      <c r="AM39" s="812"/>
      <c r="AN39" s="812"/>
      <c r="AO39" s="812"/>
      <c r="AP39" s="812"/>
      <c r="AQ39" s="812"/>
      <c r="AR39" s="812"/>
      <c r="AS39" s="812"/>
      <c r="AT39" s="812"/>
      <c r="AU39" s="812"/>
      <c r="AV39" s="812"/>
      <c r="AW39" s="812"/>
    </row>
    <row r="40" spans="2:49" x14ac:dyDescent="0.15">
      <c r="B40" s="781"/>
      <c r="C40" s="781"/>
      <c r="D40" s="781"/>
      <c r="E40" s="781"/>
      <c r="F40" s="781"/>
      <c r="G40" s="781"/>
      <c r="H40" s="781"/>
      <c r="I40" s="781"/>
      <c r="J40" s="773"/>
      <c r="K40" s="786"/>
      <c r="L40" s="786"/>
      <c r="M40" s="786"/>
      <c r="N40" s="786"/>
      <c r="O40" s="786"/>
      <c r="P40" s="786"/>
      <c r="Q40" s="786"/>
      <c r="R40" s="786"/>
      <c r="S40" s="786"/>
      <c r="T40" s="786"/>
      <c r="U40" s="786"/>
      <c r="V40" s="786"/>
      <c r="W40" s="786"/>
      <c r="X40" s="786"/>
      <c r="Y40" s="786"/>
      <c r="Z40" s="786"/>
      <c r="AA40" s="786"/>
      <c r="AB40" s="786"/>
      <c r="AC40" s="786"/>
      <c r="AD40" s="815"/>
      <c r="AE40" s="815"/>
      <c r="AF40" s="815"/>
      <c r="AG40" s="810"/>
      <c r="AH40" s="810"/>
      <c r="AI40" s="810"/>
      <c r="AJ40" s="810"/>
      <c r="AK40" s="810"/>
      <c r="AL40" s="810"/>
      <c r="AM40" s="810"/>
      <c r="AN40" s="810"/>
      <c r="AO40" s="810"/>
      <c r="AP40" s="810"/>
      <c r="AQ40" s="810"/>
      <c r="AR40" s="810"/>
      <c r="AS40" s="810"/>
      <c r="AT40" s="810"/>
      <c r="AU40" s="810"/>
      <c r="AV40" s="810"/>
      <c r="AW40" s="810"/>
    </row>
    <row r="41" spans="2:49" x14ac:dyDescent="0.15">
      <c r="B41" s="781"/>
      <c r="C41" s="781"/>
      <c r="D41" s="781"/>
      <c r="E41" s="781"/>
      <c r="F41" s="781"/>
      <c r="G41" s="781"/>
      <c r="H41" s="781"/>
      <c r="I41" s="781"/>
      <c r="J41" s="783"/>
      <c r="K41" s="784"/>
      <c r="L41" s="784"/>
      <c r="M41" s="784"/>
      <c r="N41" s="784"/>
      <c r="O41" s="784"/>
      <c r="P41" s="784"/>
      <c r="Q41" s="784"/>
      <c r="R41" s="784"/>
      <c r="S41" s="784"/>
      <c r="T41" s="784"/>
      <c r="U41" s="784"/>
      <c r="V41" s="784"/>
      <c r="W41" s="784"/>
      <c r="X41" s="784"/>
      <c r="Y41" s="784"/>
      <c r="Z41" s="784"/>
      <c r="AA41" s="784"/>
      <c r="AB41" s="784"/>
      <c r="AC41" s="784"/>
      <c r="AD41" s="813" t="s">
        <v>283</v>
      </c>
      <c r="AE41" s="813"/>
      <c r="AF41" s="813"/>
      <c r="AG41" s="769" t="s">
        <v>284</v>
      </c>
      <c r="AH41" s="769"/>
      <c r="AI41" s="769"/>
      <c r="AJ41" s="769"/>
      <c r="AK41" s="769"/>
      <c r="AL41" s="769"/>
      <c r="AM41" s="769"/>
      <c r="AN41" s="769"/>
      <c r="AO41" s="769"/>
      <c r="AP41" s="769"/>
      <c r="AQ41" s="769"/>
      <c r="AR41" s="769"/>
      <c r="AS41" s="769"/>
      <c r="AT41" s="769"/>
      <c r="AU41" s="769"/>
      <c r="AV41" s="769"/>
      <c r="AW41" s="769"/>
    </row>
    <row r="42" spans="2:49" x14ac:dyDescent="0.15">
      <c r="B42" s="781"/>
      <c r="C42" s="781"/>
      <c r="D42" s="781"/>
      <c r="E42" s="781"/>
      <c r="F42" s="781"/>
      <c r="G42" s="781"/>
      <c r="H42" s="781"/>
      <c r="I42" s="781"/>
      <c r="J42" s="771"/>
      <c r="K42" s="811"/>
      <c r="L42" s="811"/>
      <c r="M42" s="811"/>
      <c r="N42" s="811"/>
      <c r="O42" s="811"/>
      <c r="P42" s="811"/>
      <c r="Q42" s="811"/>
      <c r="R42" s="811"/>
      <c r="S42" s="811"/>
      <c r="T42" s="811"/>
      <c r="U42" s="811"/>
      <c r="V42" s="811"/>
      <c r="W42" s="811"/>
      <c r="X42" s="811"/>
      <c r="Y42" s="811"/>
      <c r="Z42" s="811"/>
      <c r="AA42" s="811"/>
      <c r="AB42" s="811"/>
      <c r="AC42" s="811"/>
      <c r="AD42" s="814"/>
      <c r="AE42" s="814"/>
      <c r="AF42" s="814"/>
      <c r="AG42" s="812"/>
      <c r="AH42" s="812"/>
      <c r="AI42" s="812"/>
      <c r="AJ42" s="812"/>
      <c r="AK42" s="812"/>
      <c r="AL42" s="812"/>
      <c r="AM42" s="812"/>
      <c r="AN42" s="812"/>
      <c r="AO42" s="812"/>
      <c r="AP42" s="812"/>
      <c r="AQ42" s="812"/>
      <c r="AR42" s="812"/>
      <c r="AS42" s="812"/>
      <c r="AT42" s="812"/>
      <c r="AU42" s="812"/>
      <c r="AV42" s="812"/>
      <c r="AW42" s="812"/>
    </row>
    <row r="43" spans="2:49" x14ac:dyDescent="0.15">
      <c r="B43" s="781"/>
      <c r="C43" s="781"/>
      <c r="D43" s="781"/>
      <c r="E43" s="781"/>
      <c r="F43" s="781"/>
      <c r="G43" s="781"/>
      <c r="H43" s="781"/>
      <c r="I43" s="781"/>
      <c r="J43" s="773"/>
      <c r="K43" s="786"/>
      <c r="L43" s="786"/>
      <c r="M43" s="786"/>
      <c r="N43" s="786"/>
      <c r="O43" s="786"/>
      <c r="P43" s="786"/>
      <c r="Q43" s="786"/>
      <c r="R43" s="786"/>
      <c r="S43" s="786"/>
      <c r="T43" s="786"/>
      <c r="U43" s="786"/>
      <c r="V43" s="786"/>
      <c r="W43" s="786"/>
      <c r="X43" s="786"/>
      <c r="Y43" s="786"/>
      <c r="Z43" s="786"/>
      <c r="AA43" s="786"/>
      <c r="AB43" s="786"/>
      <c r="AC43" s="786"/>
      <c r="AD43" s="815"/>
      <c r="AE43" s="815"/>
      <c r="AF43" s="815"/>
      <c r="AG43" s="810"/>
      <c r="AH43" s="810"/>
      <c r="AI43" s="810"/>
      <c r="AJ43" s="810"/>
      <c r="AK43" s="810"/>
      <c r="AL43" s="810"/>
      <c r="AM43" s="810"/>
      <c r="AN43" s="810"/>
      <c r="AO43" s="810"/>
      <c r="AP43" s="810"/>
      <c r="AQ43" s="810"/>
      <c r="AR43" s="810"/>
      <c r="AS43" s="810"/>
      <c r="AT43" s="810"/>
      <c r="AU43" s="810"/>
      <c r="AV43" s="810"/>
      <c r="AW43" s="810"/>
    </row>
    <row r="44" spans="2:49" x14ac:dyDescent="0.15">
      <c r="B44" s="781"/>
      <c r="C44" s="781"/>
      <c r="D44" s="781"/>
      <c r="E44" s="781"/>
      <c r="F44" s="781"/>
      <c r="G44" s="781"/>
      <c r="H44" s="781"/>
      <c r="I44" s="781"/>
      <c r="J44" s="783"/>
      <c r="K44" s="784"/>
      <c r="L44" s="784"/>
      <c r="M44" s="784"/>
      <c r="N44" s="784"/>
      <c r="O44" s="784"/>
      <c r="P44" s="784"/>
      <c r="Q44" s="784"/>
      <c r="R44" s="784"/>
      <c r="S44" s="784"/>
      <c r="T44" s="784"/>
      <c r="U44" s="784"/>
      <c r="V44" s="784"/>
      <c r="W44" s="784"/>
      <c r="X44" s="784"/>
      <c r="Y44" s="784"/>
      <c r="Z44" s="784"/>
      <c r="AA44" s="784"/>
      <c r="AB44" s="784"/>
      <c r="AC44" s="784"/>
      <c r="AD44" s="813" t="s">
        <v>283</v>
      </c>
      <c r="AE44" s="813"/>
      <c r="AF44" s="813"/>
      <c r="AG44" s="769" t="s">
        <v>284</v>
      </c>
      <c r="AH44" s="769"/>
      <c r="AI44" s="769"/>
      <c r="AJ44" s="769"/>
      <c r="AK44" s="769"/>
      <c r="AL44" s="769"/>
      <c r="AM44" s="769"/>
      <c r="AN44" s="769"/>
      <c r="AO44" s="769"/>
      <c r="AP44" s="769"/>
      <c r="AQ44" s="769"/>
      <c r="AR44" s="769"/>
      <c r="AS44" s="769"/>
      <c r="AT44" s="769"/>
      <c r="AU44" s="769"/>
      <c r="AV44" s="769"/>
      <c r="AW44" s="769"/>
    </row>
    <row r="45" spans="2:49" x14ac:dyDescent="0.15">
      <c r="B45" s="781"/>
      <c r="C45" s="781"/>
      <c r="D45" s="781"/>
      <c r="E45" s="781"/>
      <c r="F45" s="781"/>
      <c r="G45" s="781"/>
      <c r="H45" s="781"/>
      <c r="I45" s="781"/>
      <c r="J45" s="771"/>
      <c r="K45" s="811"/>
      <c r="L45" s="811"/>
      <c r="M45" s="811"/>
      <c r="N45" s="811"/>
      <c r="O45" s="811"/>
      <c r="P45" s="811"/>
      <c r="Q45" s="811"/>
      <c r="R45" s="811"/>
      <c r="S45" s="811"/>
      <c r="T45" s="811"/>
      <c r="U45" s="811"/>
      <c r="V45" s="811"/>
      <c r="W45" s="811"/>
      <c r="X45" s="811"/>
      <c r="Y45" s="811"/>
      <c r="Z45" s="811"/>
      <c r="AA45" s="811"/>
      <c r="AB45" s="811"/>
      <c r="AC45" s="811"/>
      <c r="AD45" s="814"/>
      <c r="AE45" s="814"/>
      <c r="AF45" s="814"/>
      <c r="AG45" s="812"/>
      <c r="AH45" s="812"/>
      <c r="AI45" s="812"/>
      <c r="AJ45" s="812"/>
      <c r="AK45" s="812"/>
      <c r="AL45" s="812"/>
      <c r="AM45" s="812"/>
      <c r="AN45" s="812"/>
      <c r="AO45" s="812"/>
      <c r="AP45" s="812"/>
      <c r="AQ45" s="812"/>
      <c r="AR45" s="812"/>
      <c r="AS45" s="812"/>
      <c r="AT45" s="812"/>
      <c r="AU45" s="812"/>
      <c r="AV45" s="812"/>
      <c r="AW45" s="812"/>
    </row>
    <row r="46" spans="2:49" x14ac:dyDescent="0.15">
      <c r="B46" s="781"/>
      <c r="C46" s="781"/>
      <c r="D46" s="781"/>
      <c r="E46" s="781"/>
      <c r="F46" s="781"/>
      <c r="G46" s="781"/>
      <c r="H46" s="781"/>
      <c r="I46" s="781"/>
      <c r="J46" s="773"/>
      <c r="K46" s="786"/>
      <c r="L46" s="786"/>
      <c r="M46" s="786"/>
      <c r="N46" s="786"/>
      <c r="O46" s="786"/>
      <c r="P46" s="786"/>
      <c r="Q46" s="786"/>
      <c r="R46" s="786"/>
      <c r="S46" s="786"/>
      <c r="T46" s="786"/>
      <c r="U46" s="786"/>
      <c r="V46" s="786"/>
      <c r="W46" s="786"/>
      <c r="X46" s="786"/>
      <c r="Y46" s="786"/>
      <c r="Z46" s="786"/>
      <c r="AA46" s="786"/>
      <c r="AB46" s="786"/>
      <c r="AC46" s="786"/>
      <c r="AD46" s="815"/>
      <c r="AE46" s="815"/>
      <c r="AF46" s="815"/>
      <c r="AG46" s="810"/>
      <c r="AH46" s="810"/>
      <c r="AI46" s="810"/>
      <c r="AJ46" s="810"/>
      <c r="AK46" s="810"/>
      <c r="AL46" s="810"/>
      <c r="AM46" s="810"/>
      <c r="AN46" s="810"/>
      <c r="AO46" s="810"/>
      <c r="AP46" s="810"/>
      <c r="AQ46" s="810"/>
      <c r="AR46" s="810"/>
      <c r="AS46" s="810"/>
      <c r="AT46" s="810"/>
      <c r="AU46" s="810"/>
      <c r="AV46" s="810"/>
      <c r="AW46" s="810"/>
    </row>
    <row r="47" spans="2:49" x14ac:dyDescent="0.15">
      <c r="B47" s="33" t="s">
        <v>285</v>
      </c>
    </row>
    <row r="48" spans="2:49" x14ac:dyDescent="0.15">
      <c r="B48" s="33" t="s">
        <v>372</v>
      </c>
    </row>
    <row r="49" spans="2:49" ht="7.5" customHeight="1" x14ac:dyDescent="0.15"/>
    <row r="50" spans="2:49" x14ac:dyDescent="0.15">
      <c r="B50" s="50" t="s">
        <v>318</v>
      </c>
    </row>
    <row r="51" spans="2:49" x14ac:dyDescent="0.15">
      <c r="B51" s="781" t="s">
        <v>314</v>
      </c>
      <c r="C51" s="781"/>
      <c r="D51" s="768" t="s">
        <v>315</v>
      </c>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row>
    <row r="52" spans="2:49" x14ac:dyDescent="0.15">
      <c r="B52" s="781"/>
      <c r="C52" s="781"/>
      <c r="D52" s="768"/>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68"/>
      <c r="AL52" s="768"/>
      <c r="AM52" s="768"/>
      <c r="AN52" s="768"/>
      <c r="AO52" s="768"/>
      <c r="AP52" s="768"/>
      <c r="AQ52" s="768"/>
      <c r="AR52" s="768"/>
      <c r="AS52" s="768"/>
      <c r="AT52" s="768"/>
      <c r="AU52" s="768"/>
      <c r="AV52" s="768"/>
      <c r="AW52" s="768"/>
    </row>
    <row r="53" spans="2:49" x14ac:dyDescent="0.15">
      <c r="B53" s="781"/>
      <c r="C53" s="781"/>
      <c r="D53" s="768" t="s">
        <v>317</v>
      </c>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68"/>
      <c r="AL53" s="768"/>
      <c r="AM53" s="768"/>
      <c r="AN53" s="768"/>
      <c r="AO53" s="768"/>
      <c r="AP53" s="768"/>
      <c r="AQ53" s="768"/>
      <c r="AR53" s="768"/>
      <c r="AS53" s="768"/>
      <c r="AT53" s="768"/>
      <c r="AU53" s="768"/>
      <c r="AV53" s="768"/>
      <c r="AW53" s="768"/>
    </row>
    <row r="54" spans="2:49" x14ac:dyDescent="0.15">
      <c r="B54" s="781"/>
      <c r="C54" s="781"/>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1"/>
      <c r="AQ54" s="781"/>
      <c r="AR54" s="781"/>
      <c r="AS54" s="781"/>
      <c r="AT54" s="781"/>
      <c r="AU54" s="781"/>
      <c r="AV54" s="781"/>
      <c r="AW54" s="781"/>
    </row>
    <row r="55" spans="2:49" x14ac:dyDescent="0.15">
      <c r="B55" s="781"/>
      <c r="C55" s="781"/>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row>
    <row r="56" spans="2:49" x14ac:dyDescent="0.15">
      <c r="B56" s="51" t="s">
        <v>349</v>
      </c>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row>
    <row r="57" spans="2:49" x14ac:dyDescent="0.15">
      <c r="B57" s="5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row>
    <row r="58" spans="2:49" s="5" customFormat="1" ht="15" customHeight="1" x14ac:dyDescent="0.15">
      <c r="B58" s="50" t="s">
        <v>571</v>
      </c>
      <c r="C58" s="33"/>
      <c r="D58" s="33"/>
      <c r="E58" s="33"/>
      <c r="F58" s="33"/>
      <c r="G58" s="33"/>
      <c r="H58" s="33"/>
      <c r="I58" s="33"/>
      <c r="J58" s="33"/>
      <c r="K58" s="33"/>
      <c r="L58" s="33"/>
      <c r="M58" s="33" t="s">
        <v>61</v>
      </c>
      <c r="N58" s="33"/>
      <c r="O58" s="33"/>
      <c r="P58" s="33"/>
      <c r="Q58" s="33" t="s">
        <v>62</v>
      </c>
      <c r="R58" s="33"/>
      <c r="S58" s="33"/>
      <c r="T58" s="33" t="s">
        <v>63</v>
      </c>
      <c r="U58" s="33"/>
      <c r="V58" s="33"/>
      <c r="W58" s="33" t="s">
        <v>64</v>
      </c>
      <c r="X58" s="33"/>
      <c r="Y58" s="33"/>
    </row>
    <row r="59" spans="2:49" s="5" customFormat="1" ht="6" customHeight="1" x14ac:dyDescent="0.15">
      <c r="B59" s="50"/>
      <c r="C59" s="33"/>
      <c r="D59" s="33"/>
      <c r="E59" s="33"/>
      <c r="F59" s="33"/>
      <c r="G59" s="33"/>
      <c r="H59" s="33"/>
      <c r="I59" s="33"/>
      <c r="J59" s="33"/>
      <c r="K59" s="33"/>
      <c r="L59" s="33"/>
      <c r="M59" s="33"/>
      <c r="N59" s="33"/>
      <c r="O59" s="33"/>
      <c r="P59" s="33"/>
      <c r="Q59" s="33"/>
      <c r="R59" s="33"/>
      <c r="S59" s="33"/>
      <c r="T59" s="33"/>
      <c r="U59" s="33"/>
      <c r="V59" s="33"/>
      <c r="W59" s="33"/>
      <c r="X59" s="33"/>
      <c r="Y59" s="33"/>
    </row>
    <row r="60" spans="2:49" s="5" customFormat="1" ht="15" customHeight="1" x14ac:dyDescent="0.15">
      <c r="B60" s="50" t="s">
        <v>572</v>
      </c>
      <c r="C60" s="33"/>
      <c r="D60" s="33"/>
      <c r="E60" s="33"/>
      <c r="F60" s="33"/>
      <c r="G60" s="33"/>
      <c r="H60" s="33"/>
      <c r="I60" s="33"/>
      <c r="J60" s="33"/>
      <c r="K60" s="33"/>
      <c r="L60" s="33"/>
      <c r="M60" s="33"/>
      <c r="N60" s="33"/>
      <c r="O60" s="33"/>
      <c r="P60" s="33"/>
      <c r="Q60" s="33"/>
      <c r="R60" s="33"/>
      <c r="S60" s="33"/>
      <c r="T60" s="33"/>
      <c r="U60" s="33"/>
      <c r="V60" s="33"/>
      <c r="W60" s="33"/>
      <c r="X60" s="33"/>
      <c r="Y60" s="33"/>
    </row>
    <row r="61" spans="2:49" s="5" customFormat="1" ht="15" customHeight="1" x14ac:dyDescent="0.15">
      <c r="B61" s="19"/>
      <c r="C61" s="19" t="s">
        <v>225</v>
      </c>
    </row>
    <row r="62" spans="2:49" s="5" customFormat="1" ht="15" customHeight="1" x14ac:dyDescent="0.15">
      <c r="B62" s="803" t="s">
        <v>65</v>
      </c>
      <c r="C62" s="804"/>
      <c r="D62" s="804"/>
      <c r="E62" s="804"/>
      <c r="F62" s="804"/>
      <c r="G62" s="804"/>
      <c r="H62" s="804"/>
      <c r="I62" s="805"/>
      <c r="J62" s="803" t="s">
        <v>66</v>
      </c>
      <c r="K62" s="804"/>
      <c r="L62" s="804"/>
      <c r="M62" s="804"/>
      <c r="N62" s="804"/>
      <c r="O62" s="804"/>
      <c r="P62" s="804"/>
      <c r="Q62" s="805"/>
      <c r="R62" s="803" t="s">
        <v>68</v>
      </c>
      <c r="S62" s="804"/>
      <c r="T62" s="804"/>
      <c r="U62" s="804"/>
      <c r="V62" s="804"/>
      <c r="W62" s="804"/>
      <c r="X62" s="804"/>
      <c r="Y62" s="805"/>
      <c r="Z62" s="809" t="s">
        <v>70</v>
      </c>
      <c r="AA62" s="809"/>
      <c r="AB62" s="809"/>
      <c r="AC62" s="809"/>
      <c r="AD62" s="809"/>
      <c r="AE62" s="809"/>
      <c r="AF62" s="809"/>
      <c r="AG62" s="809"/>
      <c r="AH62" s="809"/>
      <c r="AI62" s="809"/>
      <c r="AJ62" s="809" t="s">
        <v>21</v>
      </c>
      <c r="AK62" s="809"/>
      <c r="AL62" s="809"/>
      <c r="AM62" s="809"/>
      <c r="AN62" s="809"/>
      <c r="AO62" s="809"/>
    </row>
    <row r="63" spans="2:49" s="5" customFormat="1" ht="15" customHeight="1" x14ac:dyDescent="0.15">
      <c r="B63" s="806"/>
      <c r="C63" s="807"/>
      <c r="D63" s="807"/>
      <c r="E63" s="807"/>
      <c r="F63" s="807"/>
      <c r="G63" s="807"/>
      <c r="H63" s="807"/>
      <c r="I63" s="808"/>
      <c r="J63" s="806" t="s">
        <v>67</v>
      </c>
      <c r="K63" s="807"/>
      <c r="L63" s="807"/>
      <c r="M63" s="807"/>
      <c r="N63" s="807"/>
      <c r="O63" s="807"/>
      <c r="P63" s="807"/>
      <c r="Q63" s="808"/>
      <c r="R63" s="806" t="s">
        <v>69</v>
      </c>
      <c r="S63" s="807"/>
      <c r="T63" s="807"/>
      <c r="U63" s="807"/>
      <c r="V63" s="807"/>
      <c r="W63" s="807"/>
      <c r="X63" s="807"/>
      <c r="Y63" s="808"/>
      <c r="Z63" s="809" t="s">
        <v>71</v>
      </c>
      <c r="AA63" s="809"/>
      <c r="AB63" s="809"/>
      <c r="AC63" s="809"/>
      <c r="AD63" s="809"/>
      <c r="AE63" s="809" t="s">
        <v>72</v>
      </c>
      <c r="AF63" s="809"/>
      <c r="AG63" s="809"/>
      <c r="AH63" s="809"/>
      <c r="AI63" s="809"/>
      <c r="AJ63" s="809"/>
      <c r="AK63" s="809"/>
      <c r="AL63" s="809"/>
      <c r="AM63" s="809"/>
      <c r="AN63" s="809"/>
      <c r="AO63" s="809"/>
    </row>
    <row r="64" spans="2:49" s="5" customFormat="1" ht="15" customHeight="1" x14ac:dyDescent="0.15">
      <c r="B64" s="204"/>
      <c r="C64" s="205"/>
      <c r="D64" s="205"/>
      <c r="E64" s="205"/>
      <c r="F64" s="205"/>
      <c r="G64" s="205"/>
      <c r="H64" s="205"/>
      <c r="I64" s="205"/>
      <c r="J64" s="818" t="s">
        <v>58</v>
      </c>
      <c r="K64" s="819"/>
      <c r="L64" s="819"/>
      <c r="M64" s="819"/>
      <c r="N64" s="819"/>
      <c r="O64" s="819"/>
      <c r="P64" s="819"/>
      <c r="Q64" s="820"/>
      <c r="R64" s="818" t="s">
        <v>58</v>
      </c>
      <c r="S64" s="819"/>
      <c r="T64" s="819"/>
      <c r="U64" s="819"/>
      <c r="V64" s="819"/>
      <c r="W64" s="819"/>
      <c r="X64" s="819"/>
      <c r="Y64" s="820"/>
      <c r="Z64" s="818" t="s">
        <v>58</v>
      </c>
      <c r="AA64" s="819"/>
      <c r="AB64" s="819"/>
      <c r="AC64" s="819"/>
      <c r="AD64" s="820"/>
      <c r="AE64" s="818" t="s">
        <v>58</v>
      </c>
      <c r="AF64" s="819"/>
      <c r="AG64" s="819"/>
      <c r="AH64" s="819"/>
      <c r="AI64" s="820"/>
      <c r="AJ64" s="227"/>
      <c r="AK64" s="228"/>
      <c r="AL64" s="228"/>
      <c r="AM64" s="228"/>
      <c r="AN64" s="228"/>
      <c r="AO64" s="229"/>
    </row>
    <row r="65" spans="2:42" s="5" customFormat="1" ht="10.5" customHeight="1" x14ac:dyDescent="0.15">
      <c r="B65" s="816" t="s">
        <v>49</v>
      </c>
      <c r="C65" s="817"/>
      <c r="D65" s="817"/>
      <c r="E65" s="817"/>
      <c r="F65" s="817"/>
      <c r="G65" s="817"/>
      <c r="H65" s="817"/>
      <c r="I65" s="817"/>
      <c r="J65" s="821" t="str">
        <f>IF(P23="","",SUM(P23))</f>
        <v/>
      </c>
      <c r="K65" s="822"/>
      <c r="L65" s="822"/>
      <c r="M65" s="822"/>
      <c r="N65" s="822"/>
      <c r="O65" s="822"/>
      <c r="P65" s="822"/>
      <c r="Q65" s="823"/>
      <c r="R65" s="840"/>
      <c r="S65" s="841"/>
      <c r="T65" s="841"/>
      <c r="U65" s="841"/>
      <c r="V65" s="841"/>
      <c r="W65" s="841"/>
      <c r="X65" s="841"/>
      <c r="Y65" s="842"/>
      <c r="Z65" s="821" t="str">
        <f>IF(N(J65)&gt;N(R65),N(J65)-N(R65),"")</f>
        <v/>
      </c>
      <c r="AA65" s="822"/>
      <c r="AB65" s="822"/>
      <c r="AC65" s="822"/>
      <c r="AD65" s="823"/>
      <c r="AE65" s="821" t="str">
        <f>IF(N(J65)&lt;N(R65),N(R65)-N(J65),"")</f>
        <v/>
      </c>
      <c r="AF65" s="822"/>
      <c r="AG65" s="822"/>
      <c r="AH65" s="822"/>
      <c r="AI65" s="823"/>
      <c r="AJ65" s="52"/>
      <c r="AK65" s="53"/>
      <c r="AL65" s="53"/>
      <c r="AM65" s="53"/>
      <c r="AN65" s="53"/>
      <c r="AO65" s="54"/>
    </row>
    <row r="66" spans="2:42" s="5" customFormat="1" ht="10.5" customHeight="1" x14ac:dyDescent="0.15">
      <c r="B66" s="816"/>
      <c r="C66" s="817"/>
      <c r="D66" s="817"/>
      <c r="E66" s="817"/>
      <c r="F66" s="817"/>
      <c r="G66" s="817"/>
      <c r="H66" s="817"/>
      <c r="I66" s="817"/>
      <c r="J66" s="821"/>
      <c r="K66" s="822"/>
      <c r="L66" s="822"/>
      <c r="M66" s="822"/>
      <c r="N66" s="822"/>
      <c r="O66" s="822"/>
      <c r="P66" s="822"/>
      <c r="Q66" s="823"/>
      <c r="R66" s="840"/>
      <c r="S66" s="841"/>
      <c r="T66" s="841"/>
      <c r="U66" s="841"/>
      <c r="V66" s="841"/>
      <c r="W66" s="841"/>
      <c r="X66" s="841"/>
      <c r="Y66" s="842"/>
      <c r="Z66" s="821"/>
      <c r="AA66" s="822"/>
      <c r="AB66" s="822"/>
      <c r="AC66" s="822"/>
      <c r="AD66" s="823"/>
      <c r="AE66" s="821"/>
      <c r="AF66" s="822"/>
      <c r="AG66" s="822"/>
      <c r="AH66" s="822"/>
      <c r="AI66" s="823"/>
      <c r="AJ66" s="52"/>
      <c r="AK66" s="53"/>
      <c r="AL66" s="53"/>
      <c r="AM66" s="53"/>
      <c r="AN66" s="53"/>
      <c r="AO66" s="54"/>
    </row>
    <row r="67" spans="2:42" s="5" customFormat="1" ht="10.5" customHeight="1" x14ac:dyDescent="0.15">
      <c r="B67" s="816" t="s">
        <v>4</v>
      </c>
      <c r="C67" s="817"/>
      <c r="D67" s="817"/>
      <c r="E67" s="817"/>
      <c r="F67" s="817"/>
      <c r="G67" s="817"/>
      <c r="H67" s="817"/>
      <c r="I67" s="817"/>
      <c r="J67" s="821" t="str">
        <f>IF(L23="","",SUM(T23:AA24))</f>
        <v/>
      </c>
      <c r="K67" s="822"/>
      <c r="L67" s="822"/>
      <c r="M67" s="822"/>
      <c r="N67" s="822"/>
      <c r="O67" s="822"/>
      <c r="P67" s="822"/>
      <c r="Q67" s="823"/>
      <c r="R67" s="840"/>
      <c r="S67" s="841"/>
      <c r="T67" s="841"/>
      <c r="U67" s="841"/>
      <c r="V67" s="841"/>
      <c r="W67" s="841"/>
      <c r="X67" s="841"/>
      <c r="Y67" s="842"/>
      <c r="Z67" s="821" t="str">
        <f t="shared" ref="Z67" si="11">IF(N(J67)&gt;N(R67),N(J67)-N(R67),"")</f>
        <v/>
      </c>
      <c r="AA67" s="822"/>
      <c r="AB67" s="822"/>
      <c r="AC67" s="822"/>
      <c r="AD67" s="823"/>
      <c r="AE67" s="821" t="str">
        <f t="shared" ref="AE67" si="12">IF(N(J67)&lt;N(R67),N(R67)-N(J67),"")</f>
        <v/>
      </c>
      <c r="AF67" s="822"/>
      <c r="AG67" s="822"/>
      <c r="AH67" s="822"/>
      <c r="AI67" s="823"/>
      <c r="AJ67" s="52"/>
      <c r="AK67" s="53"/>
      <c r="AL67" s="53"/>
      <c r="AM67" s="53"/>
      <c r="AN67" s="53"/>
      <c r="AO67" s="54"/>
    </row>
    <row r="68" spans="2:42" s="5" customFormat="1" ht="10.5" customHeight="1" x14ac:dyDescent="0.15">
      <c r="B68" s="816"/>
      <c r="C68" s="817"/>
      <c r="D68" s="817"/>
      <c r="E68" s="817"/>
      <c r="F68" s="817"/>
      <c r="G68" s="817"/>
      <c r="H68" s="817"/>
      <c r="I68" s="817"/>
      <c r="J68" s="830"/>
      <c r="K68" s="831"/>
      <c r="L68" s="831"/>
      <c r="M68" s="831"/>
      <c r="N68" s="831"/>
      <c r="O68" s="831"/>
      <c r="P68" s="831"/>
      <c r="Q68" s="832"/>
      <c r="R68" s="843"/>
      <c r="S68" s="844"/>
      <c r="T68" s="844"/>
      <c r="U68" s="844"/>
      <c r="V68" s="844"/>
      <c r="W68" s="844"/>
      <c r="X68" s="844"/>
      <c r="Y68" s="845"/>
      <c r="Z68" s="830"/>
      <c r="AA68" s="831"/>
      <c r="AB68" s="831"/>
      <c r="AC68" s="831"/>
      <c r="AD68" s="832"/>
      <c r="AE68" s="830"/>
      <c r="AF68" s="831"/>
      <c r="AG68" s="831"/>
      <c r="AH68" s="831"/>
      <c r="AI68" s="832"/>
      <c r="AJ68" s="52"/>
      <c r="AK68" s="53"/>
      <c r="AL68" s="53"/>
      <c r="AM68" s="53"/>
      <c r="AN68" s="53"/>
      <c r="AO68" s="54"/>
    </row>
    <row r="69" spans="2:42" s="5" customFormat="1" ht="10.5" customHeight="1" x14ac:dyDescent="0.15">
      <c r="B69" s="803" t="s">
        <v>11</v>
      </c>
      <c r="C69" s="804"/>
      <c r="D69" s="804"/>
      <c r="E69" s="804"/>
      <c r="F69" s="804"/>
      <c r="G69" s="804"/>
      <c r="H69" s="804"/>
      <c r="I69" s="804"/>
      <c r="J69" s="846" t="str">
        <f>IF(J65="","",SUM(J65,J67))</f>
        <v/>
      </c>
      <c r="K69" s="847"/>
      <c r="L69" s="847"/>
      <c r="M69" s="847"/>
      <c r="N69" s="847"/>
      <c r="O69" s="847"/>
      <c r="P69" s="847"/>
      <c r="Q69" s="848"/>
      <c r="R69" s="846" t="str">
        <f>IF(J69="","",SUM(R65,R67))</f>
        <v/>
      </c>
      <c r="S69" s="847"/>
      <c r="T69" s="847"/>
      <c r="U69" s="847"/>
      <c r="V69" s="847"/>
      <c r="W69" s="847"/>
      <c r="X69" s="847"/>
      <c r="Y69" s="848"/>
      <c r="Z69" s="821" t="str">
        <f>IF(N(J69)&gt;N(R69),N(J69)-N(R69),"")</f>
        <v/>
      </c>
      <c r="AA69" s="822"/>
      <c r="AB69" s="822"/>
      <c r="AC69" s="822"/>
      <c r="AD69" s="823"/>
      <c r="AE69" s="821" t="str">
        <f>IF(N(J69)&lt;N(R69),N(R69)-N(J69),"")</f>
        <v/>
      </c>
      <c r="AF69" s="822"/>
      <c r="AG69" s="822"/>
      <c r="AH69" s="822"/>
      <c r="AI69" s="823"/>
      <c r="AJ69" s="55"/>
      <c r="AK69" s="56"/>
      <c r="AL69" s="56"/>
      <c r="AM69" s="56"/>
      <c r="AN69" s="56"/>
      <c r="AO69" s="57"/>
    </row>
    <row r="70" spans="2:42" s="5" customFormat="1" ht="10.5" customHeight="1" x14ac:dyDescent="0.15">
      <c r="B70" s="806"/>
      <c r="C70" s="807"/>
      <c r="D70" s="807"/>
      <c r="E70" s="807"/>
      <c r="F70" s="807"/>
      <c r="G70" s="807"/>
      <c r="H70" s="807"/>
      <c r="I70" s="807"/>
      <c r="J70" s="830"/>
      <c r="K70" s="831"/>
      <c r="L70" s="831"/>
      <c r="M70" s="831"/>
      <c r="N70" s="831"/>
      <c r="O70" s="831"/>
      <c r="P70" s="831"/>
      <c r="Q70" s="832"/>
      <c r="R70" s="830"/>
      <c r="S70" s="831"/>
      <c r="T70" s="831"/>
      <c r="U70" s="831"/>
      <c r="V70" s="831"/>
      <c r="W70" s="831"/>
      <c r="X70" s="831"/>
      <c r="Y70" s="832"/>
      <c r="Z70" s="830"/>
      <c r="AA70" s="831"/>
      <c r="AB70" s="831"/>
      <c r="AC70" s="831"/>
      <c r="AD70" s="832"/>
      <c r="AE70" s="830"/>
      <c r="AF70" s="831"/>
      <c r="AG70" s="831"/>
      <c r="AH70" s="831"/>
      <c r="AI70" s="832"/>
      <c r="AJ70" s="58"/>
      <c r="AK70" s="59"/>
      <c r="AL70" s="59"/>
      <c r="AM70" s="59"/>
      <c r="AN70" s="59"/>
      <c r="AO70" s="60"/>
    </row>
    <row r="71" spans="2:42" s="5" customFormat="1" ht="15" customHeight="1" x14ac:dyDescent="0.15">
      <c r="B71" s="19"/>
      <c r="C71" s="19" t="s">
        <v>226</v>
      </c>
    </row>
    <row r="72" spans="2:42" s="5" customFormat="1" ht="15" customHeight="1" x14ac:dyDescent="0.15">
      <c r="B72" s="803" t="s">
        <v>65</v>
      </c>
      <c r="C72" s="804"/>
      <c r="D72" s="804"/>
      <c r="E72" s="804"/>
      <c r="F72" s="804"/>
      <c r="G72" s="804"/>
      <c r="H72" s="804"/>
      <c r="I72" s="805"/>
      <c r="J72" s="803" t="s">
        <v>66</v>
      </c>
      <c r="K72" s="804"/>
      <c r="L72" s="804"/>
      <c r="M72" s="804"/>
      <c r="N72" s="804"/>
      <c r="O72" s="804"/>
      <c r="P72" s="804"/>
      <c r="Q72" s="805"/>
      <c r="R72" s="803" t="s">
        <v>68</v>
      </c>
      <c r="S72" s="804"/>
      <c r="T72" s="804"/>
      <c r="U72" s="804"/>
      <c r="V72" s="804"/>
      <c r="W72" s="804"/>
      <c r="X72" s="804"/>
      <c r="Y72" s="805"/>
      <c r="Z72" s="809" t="s">
        <v>70</v>
      </c>
      <c r="AA72" s="809"/>
      <c r="AB72" s="809"/>
      <c r="AC72" s="809"/>
      <c r="AD72" s="809"/>
      <c r="AE72" s="809"/>
      <c r="AF72" s="809"/>
      <c r="AG72" s="809"/>
      <c r="AH72" s="809"/>
      <c r="AI72" s="809"/>
      <c r="AJ72" s="809" t="s">
        <v>21</v>
      </c>
      <c r="AK72" s="809"/>
      <c r="AL72" s="809"/>
      <c r="AM72" s="809"/>
      <c r="AN72" s="809"/>
      <c r="AO72" s="809"/>
    </row>
    <row r="73" spans="2:42" s="5" customFormat="1" ht="15" customHeight="1" x14ac:dyDescent="0.15">
      <c r="B73" s="806"/>
      <c r="C73" s="807"/>
      <c r="D73" s="807"/>
      <c r="E73" s="807"/>
      <c r="F73" s="807"/>
      <c r="G73" s="807"/>
      <c r="H73" s="807"/>
      <c r="I73" s="808"/>
      <c r="J73" s="806" t="s">
        <v>67</v>
      </c>
      <c r="K73" s="807"/>
      <c r="L73" s="807"/>
      <c r="M73" s="807"/>
      <c r="N73" s="807"/>
      <c r="O73" s="807"/>
      <c r="P73" s="807"/>
      <c r="Q73" s="808"/>
      <c r="R73" s="806" t="s">
        <v>69</v>
      </c>
      <c r="S73" s="807"/>
      <c r="T73" s="807"/>
      <c r="U73" s="807"/>
      <c r="V73" s="807"/>
      <c r="W73" s="807"/>
      <c r="X73" s="807"/>
      <c r="Y73" s="808"/>
      <c r="Z73" s="809" t="s">
        <v>71</v>
      </c>
      <c r="AA73" s="809"/>
      <c r="AB73" s="809"/>
      <c r="AC73" s="809"/>
      <c r="AD73" s="809"/>
      <c r="AE73" s="809" t="s">
        <v>72</v>
      </c>
      <c r="AF73" s="809"/>
      <c r="AG73" s="809"/>
      <c r="AH73" s="809"/>
      <c r="AI73" s="809"/>
      <c r="AJ73" s="809"/>
      <c r="AK73" s="809"/>
      <c r="AL73" s="809"/>
      <c r="AM73" s="809"/>
      <c r="AN73" s="809"/>
      <c r="AO73" s="809"/>
    </row>
    <row r="74" spans="2:42" s="5" customFormat="1" ht="15" customHeight="1" x14ac:dyDescent="0.15">
      <c r="B74" s="204"/>
      <c r="C74" s="205"/>
      <c r="D74" s="205"/>
      <c r="E74" s="205"/>
      <c r="F74" s="205"/>
      <c r="G74" s="205"/>
      <c r="H74" s="205"/>
      <c r="I74" s="205"/>
      <c r="J74" s="818" t="s">
        <v>58</v>
      </c>
      <c r="K74" s="819"/>
      <c r="L74" s="819"/>
      <c r="M74" s="819"/>
      <c r="N74" s="819"/>
      <c r="O74" s="819"/>
      <c r="P74" s="819"/>
      <c r="Q74" s="820"/>
      <c r="R74" s="818" t="s">
        <v>58</v>
      </c>
      <c r="S74" s="819"/>
      <c r="T74" s="819"/>
      <c r="U74" s="819"/>
      <c r="V74" s="819"/>
      <c r="W74" s="819"/>
      <c r="X74" s="819"/>
      <c r="Y74" s="820"/>
      <c r="Z74" s="818" t="s">
        <v>58</v>
      </c>
      <c r="AA74" s="819"/>
      <c r="AB74" s="819"/>
      <c r="AC74" s="819"/>
      <c r="AD74" s="820"/>
      <c r="AE74" s="818" t="s">
        <v>58</v>
      </c>
      <c r="AF74" s="819"/>
      <c r="AG74" s="819"/>
      <c r="AH74" s="819"/>
      <c r="AI74" s="820"/>
      <c r="AJ74" s="227"/>
      <c r="AK74" s="228"/>
      <c r="AL74" s="228"/>
      <c r="AM74" s="228"/>
      <c r="AN74" s="228"/>
      <c r="AO74" s="229"/>
    </row>
    <row r="75" spans="2:42" s="5" customFormat="1" ht="10.5" customHeight="1" x14ac:dyDescent="0.15">
      <c r="B75" s="827" t="s">
        <v>86</v>
      </c>
      <c r="C75" s="828"/>
      <c r="D75" s="828"/>
      <c r="E75" s="828"/>
      <c r="F75" s="828"/>
      <c r="G75" s="828"/>
      <c r="H75" s="828"/>
      <c r="I75" s="829"/>
      <c r="J75" s="821" t="str">
        <f>IF(J77="","",SUM(J77,J79))</f>
        <v/>
      </c>
      <c r="K75" s="822"/>
      <c r="L75" s="822"/>
      <c r="M75" s="822"/>
      <c r="N75" s="822"/>
      <c r="O75" s="822"/>
      <c r="P75" s="822"/>
      <c r="Q75" s="823"/>
      <c r="R75" s="821" t="str">
        <f>IF(R77&gt;0,SUM(R77:Y80),"")</f>
        <v/>
      </c>
      <c r="S75" s="822"/>
      <c r="T75" s="822"/>
      <c r="U75" s="822"/>
      <c r="V75" s="822"/>
      <c r="W75" s="822"/>
      <c r="X75" s="822"/>
      <c r="Y75" s="823"/>
      <c r="Z75" s="821" t="str">
        <f>IF(N(J75)&gt;N(R75),N(J75)-N(R75),"")</f>
        <v/>
      </c>
      <c r="AA75" s="822"/>
      <c r="AB75" s="822"/>
      <c r="AC75" s="822"/>
      <c r="AD75" s="823"/>
      <c r="AE75" s="821" t="str">
        <f>IF(N(J75)&lt;N(R75),N(R75)-N(J75),"")</f>
        <v/>
      </c>
      <c r="AF75" s="822"/>
      <c r="AG75" s="822"/>
      <c r="AH75" s="822"/>
      <c r="AI75" s="823"/>
      <c r="AJ75" s="204"/>
      <c r="AK75" s="205"/>
      <c r="AL75" s="205"/>
      <c r="AM75" s="205"/>
      <c r="AN75" s="205"/>
      <c r="AO75" s="199"/>
    </row>
    <row r="76" spans="2:42" s="5" customFormat="1" ht="10.5" customHeight="1" x14ac:dyDescent="0.15">
      <c r="B76" s="827"/>
      <c r="C76" s="828"/>
      <c r="D76" s="828"/>
      <c r="E76" s="828"/>
      <c r="F76" s="828"/>
      <c r="G76" s="828"/>
      <c r="H76" s="828"/>
      <c r="I76" s="829"/>
      <c r="J76" s="821"/>
      <c r="K76" s="822"/>
      <c r="L76" s="822"/>
      <c r="M76" s="822"/>
      <c r="N76" s="822"/>
      <c r="O76" s="822"/>
      <c r="P76" s="822"/>
      <c r="Q76" s="823"/>
      <c r="R76" s="821"/>
      <c r="S76" s="822"/>
      <c r="T76" s="822"/>
      <c r="U76" s="822"/>
      <c r="V76" s="822"/>
      <c r="W76" s="822"/>
      <c r="X76" s="822"/>
      <c r="Y76" s="823"/>
      <c r="Z76" s="821"/>
      <c r="AA76" s="822"/>
      <c r="AB76" s="822"/>
      <c r="AC76" s="822"/>
      <c r="AD76" s="823"/>
      <c r="AE76" s="821"/>
      <c r="AF76" s="822"/>
      <c r="AG76" s="822"/>
      <c r="AH76" s="822"/>
      <c r="AI76" s="823"/>
      <c r="AJ76" s="204"/>
      <c r="AK76" s="205"/>
      <c r="AL76" s="205"/>
      <c r="AM76" s="205"/>
      <c r="AN76" s="205"/>
      <c r="AO76" s="199"/>
    </row>
    <row r="77" spans="2:42" s="5" customFormat="1" ht="11.25" customHeight="1" x14ac:dyDescent="0.15">
      <c r="B77" s="824" t="s">
        <v>107</v>
      </c>
      <c r="C77" s="825"/>
      <c r="D77" s="825"/>
      <c r="E77" s="825"/>
      <c r="F77" s="825"/>
      <c r="G77" s="825"/>
      <c r="H77" s="825"/>
      <c r="I77" s="826"/>
      <c r="J77" s="821" t="str">
        <f>IF(P13="","",SUM(P13,T13))</f>
        <v/>
      </c>
      <c r="K77" s="822"/>
      <c r="L77" s="822"/>
      <c r="M77" s="822"/>
      <c r="N77" s="822"/>
      <c r="O77" s="822"/>
      <c r="P77" s="822"/>
      <c r="Q77" s="823"/>
      <c r="R77" s="834"/>
      <c r="S77" s="835"/>
      <c r="T77" s="835"/>
      <c r="U77" s="835"/>
      <c r="V77" s="835"/>
      <c r="W77" s="835"/>
      <c r="X77" s="835"/>
      <c r="Y77" s="836"/>
      <c r="Z77" s="821" t="str">
        <f t="shared" ref="Z77" si="13">IF(N(J77)&gt;N(R77),N(J77)-N(R77),"")</f>
        <v/>
      </c>
      <c r="AA77" s="822"/>
      <c r="AB77" s="822"/>
      <c r="AC77" s="822"/>
      <c r="AD77" s="823"/>
      <c r="AE77" s="821" t="str">
        <f t="shared" ref="AE77" si="14">IF(N(J77)&lt;N(R77),N(R77)-N(J77),"")</f>
        <v/>
      </c>
      <c r="AF77" s="822"/>
      <c r="AG77" s="822"/>
      <c r="AH77" s="822"/>
      <c r="AI77" s="823"/>
      <c r="AJ77" s="52"/>
      <c r="AK77" s="53"/>
      <c r="AL77" s="53"/>
      <c r="AM77" s="53"/>
      <c r="AN77" s="53"/>
      <c r="AO77" s="54"/>
      <c r="AP77" s="53"/>
    </row>
    <row r="78" spans="2:42" s="5" customFormat="1" ht="11.25" customHeight="1" x14ac:dyDescent="0.15">
      <c r="B78" s="824"/>
      <c r="C78" s="825"/>
      <c r="D78" s="825"/>
      <c r="E78" s="825"/>
      <c r="F78" s="825"/>
      <c r="G78" s="825"/>
      <c r="H78" s="825"/>
      <c r="I78" s="826"/>
      <c r="J78" s="821"/>
      <c r="K78" s="822"/>
      <c r="L78" s="822"/>
      <c r="M78" s="822"/>
      <c r="N78" s="822"/>
      <c r="O78" s="822"/>
      <c r="P78" s="822"/>
      <c r="Q78" s="823"/>
      <c r="R78" s="834"/>
      <c r="S78" s="835"/>
      <c r="T78" s="835"/>
      <c r="U78" s="835"/>
      <c r="V78" s="835"/>
      <c r="W78" s="835"/>
      <c r="X78" s="835"/>
      <c r="Y78" s="836"/>
      <c r="Z78" s="821"/>
      <c r="AA78" s="822"/>
      <c r="AB78" s="822"/>
      <c r="AC78" s="822"/>
      <c r="AD78" s="823"/>
      <c r="AE78" s="821"/>
      <c r="AF78" s="822"/>
      <c r="AG78" s="822"/>
      <c r="AH78" s="822"/>
      <c r="AI78" s="823"/>
      <c r="AJ78" s="52"/>
      <c r="AK78" s="53"/>
      <c r="AL78" s="53"/>
      <c r="AM78" s="53"/>
      <c r="AN78" s="53"/>
      <c r="AO78" s="54"/>
      <c r="AP78" s="53"/>
    </row>
    <row r="79" spans="2:42" s="5" customFormat="1" ht="11.25" customHeight="1" x14ac:dyDescent="0.15">
      <c r="B79" s="824" t="s">
        <v>106</v>
      </c>
      <c r="C79" s="825"/>
      <c r="D79" s="825"/>
      <c r="E79" s="825"/>
      <c r="F79" s="825"/>
      <c r="G79" s="825"/>
      <c r="H79" s="825"/>
      <c r="I79" s="826"/>
      <c r="J79" s="821" t="str">
        <f>IF(P15="","",SUM(P15))</f>
        <v/>
      </c>
      <c r="K79" s="822"/>
      <c r="L79" s="822"/>
      <c r="M79" s="822"/>
      <c r="N79" s="822"/>
      <c r="O79" s="822"/>
      <c r="P79" s="822"/>
      <c r="Q79" s="823"/>
      <c r="R79" s="834"/>
      <c r="S79" s="835"/>
      <c r="T79" s="835"/>
      <c r="U79" s="835"/>
      <c r="V79" s="835"/>
      <c r="W79" s="835"/>
      <c r="X79" s="835"/>
      <c r="Y79" s="836"/>
      <c r="Z79" s="821" t="str">
        <f t="shared" ref="Z79" si="15">IF(N(J79)&gt;N(R79),N(J79)-N(R79),"")</f>
        <v/>
      </c>
      <c r="AA79" s="822"/>
      <c r="AB79" s="822"/>
      <c r="AC79" s="822"/>
      <c r="AD79" s="823"/>
      <c r="AE79" s="821" t="str">
        <f t="shared" ref="AE79" si="16">IF(N(J79)&lt;N(R79),N(R79)-N(J79),"")</f>
        <v/>
      </c>
      <c r="AF79" s="822"/>
      <c r="AG79" s="822"/>
      <c r="AH79" s="822"/>
      <c r="AI79" s="823"/>
      <c r="AJ79" s="52"/>
      <c r="AK79" s="53"/>
      <c r="AL79" s="53"/>
      <c r="AM79" s="53"/>
      <c r="AN79" s="53"/>
      <c r="AO79" s="54"/>
      <c r="AP79" s="53"/>
    </row>
    <row r="80" spans="2:42" s="5" customFormat="1" ht="11.25" customHeight="1" x14ac:dyDescent="0.15">
      <c r="B80" s="824"/>
      <c r="C80" s="825"/>
      <c r="D80" s="825"/>
      <c r="E80" s="825"/>
      <c r="F80" s="825"/>
      <c r="G80" s="825"/>
      <c r="H80" s="825"/>
      <c r="I80" s="826"/>
      <c r="J80" s="821"/>
      <c r="K80" s="822"/>
      <c r="L80" s="822"/>
      <c r="M80" s="822"/>
      <c r="N80" s="822"/>
      <c r="O80" s="822"/>
      <c r="P80" s="822"/>
      <c r="Q80" s="823"/>
      <c r="R80" s="834"/>
      <c r="S80" s="835"/>
      <c r="T80" s="835"/>
      <c r="U80" s="835"/>
      <c r="V80" s="835"/>
      <c r="W80" s="835"/>
      <c r="X80" s="835"/>
      <c r="Y80" s="836"/>
      <c r="Z80" s="821"/>
      <c r="AA80" s="822"/>
      <c r="AB80" s="822"/>
      <c r="AC80" s="822"/>
      <c r="AD80" s="823"/>
      <c r="AE80" s="821"/>
      <c r="AF80" s="822"/>
      <c r="AG80" s="822"/>
      <c r="AH80" s="822"/>
      <c r="AI80" s="823"/>
      <c r="AJ80" s="52"/>
      <c r="AK80" s="53"/>
      <c r="AL80" s="53"/>
      <c r="AM80" s="53"/>
      <c r="AN80" s="53"/>
      <c r="AO80" s="54"/>
      <c r="AP80" s="53"/>
    </row>
    <row r="81" spans="2:42" s="5" customFormat="1" ht="11.25" customHeight="1" x14ac:dyDescent="0.15">
      <c r="B81" s="824" t="s">
        <v>234</v>
      </c>
      <c r="C81" s="825"/>
      <c r="D81" s="825"/>
      <c r="E81" s="825"/>
      <c r="F81" s="825"/>
      <c r="G81" s="825"/>
      <c r="H81" s="825"/>
      <c r="I81" s="826"/>
      <c r="J81" s="821" t="str">
        <f>IF(L23="","",SUM(P17,T17))</f>
        <v/>
      </c>
      <c r="K81" s="822"/>
      <c r="L81" s="822"/>
      <c r="M81" s="822"/>
      <c r="N81" s="822"/>
      <c r="O81" s="822"/>
      <c r="P81" s="822"/>
      <c r="Q81" s="823"/>
      <c r="R81" s="834"/>
      <c r="S81" s="835"/>
      <c r="T81" s="835"/>
      <c r="U81" s="835"/>
      <c r="V81" s="835"/>
      <c r="W81" s="835"/>
      <c r="X81" s="835"/>
      <c r="Y81" s="836"/>
      <c r="Z81" s="821" t="str">
        <f t="shared" ref="Z81" si="17">IF(N(J81)&gt;N(R81),N(J81)-N(R81),"")</f>
        <v/>
      </c>
      <c r="AA81" s="822"/>
      <c r="AB81" s="822"/>
      <c r="AC81" s="822"/>
      <c r="AD81" s="823"/>
      <c r="AE81" s="821" t="str">
        <f t="shared" ref="AE81" si="18">IF(N(J81)&lt;N(R81),N(R81)-N(J81),"")</f>
        <v/>
      </c>
      <c r="AF81" s="822"/>
      <c r="AG81" s="822"/>
      <c r="AH81" s="822"/>
      <c r="AI81" s="823"/>
      <c r="AJ81" s="52"/>
      <c r="AK81" s="53"/>
      <c r="AL81" s="53"/>
      <c r="AM81" s="53"/>
      <c r="AN81" s="53"/>
      <c r="AO81" s="54"/>
      <c r="AP81" s="53"/>
    </row>
    <row r="82" spans="2:42" s="5" customFormat="1" ht="11.25" customHeight="1" x14ac:dyDescent="0.15">
      <c r="B82" s="833"/>
      <c r="C82" s="691"/>
      <c r="D82" s="691"/>
      <c r="E82" s="691"/>
      <c r="F82" s="691"/>
      <c r="G82" s="691"/>
      <c r="H82" s="691"/>
      <c r="I82" s="692"/>
      <c r="J82" s="830"/>
      <c r="K82" s="831"/>
      <c r="L82" s="831"/>
      <c r="M82" s="831"/>
      <c r="N82" s="831"/>
      <c r="O82" s="831"/>
      <c r="P82" s="831"/>
      <c r="Q82" s="832"/>
      <c r="R82" s="837"/>
      <c r="S82" s="838"/>
      <c r="T82" s="838"/>
      <c r="U82" s="838"/>
      <c r="V82" s="838"/>
      <c r="W82" s="838"/>
      <c r="X82" s="838"/>
      <c r="Y82" s="839"/>
      <c r="Z82" s="830"/>
      <c r="AA82" s="831"/>
      <c r="AB82" s="831"/>
      <c r="AC82" s="831"/>
      <c r="AD82" s="832"/>
      <c r="AE82" s="830"/>
      <c r="AF82" s="831"/>
      <c r="AG82" s="831"/>
      <c r="AH82" s="831"/>
      <c r="AI82" s="832"/>
      <c r="AJ82" s="52"/>
      <c r="AK82" s="53"/>
      <c r="AL82" s="53"/>
      <c r="AM82" s="53"/>
      <c r="AN82" s="53"/>
      <c r="AO82" s="54"/>
      <c r="AP82" s="53"/>
    </row>
    <row r="83" spans="2:42" s="5" customFormat="1" ht="11.25" customHeight="1" x14ac:dyDescent="0.15">
      <c r="B83" s="803" t="s">
        <v>11</v>
      </c>
      <c r="C83" s="804"/>
      <c r="D83" s="804"/>
      <c r="E83" s="804"/>
      <c r="F83" s="804"/>
      <c r="G83" s="804"/>
      <c r="H83" s="804"/>
      <c r="I83" s="805"/>
      <c r="J83" s="846" t="str">
        <f>IF(J75="","",SUM(J75,J81))</f>
        <v/>
      </c>
      <c r="K83" s="847"/>
      <c r="L83" s="847"/>
      <c r="M83" s="847"/>
      <c r="N83" s="847"/>
      <c r="O83" s="847"/>
      <c r="P83" s="847"/>
      <c r="Q83" s="848"/>
      <c r="R83" s="846" t="str">
        <f>IF(J83="","",SUM(R75,R81))</f>
        <v/>
      </c>
      <c r="S83" s="847"/>
      <c r="T83" s="847"/>
      <c r="U83" s="847"/>
      <c r="V83" s="847"/>
      <c r="W83" s="847"/>
      <c r="X83" s="847"/>
      <c r="Y83" s="848"/>
      <c r="Z83" s="821" t="str">
        <f>IF(N(J83)&gt;N(R83),N(J83)-N(R83),"")</f>
        <v/>
      </c>
      <c r="AA83" s="822"/>
      <c r="AB83" s="822"/>
      <c r="AC83" s="822"/>
      <c r="AD83" s="823"/>
      <c r="AE83" s="821" t="str">
        <f t="shared" ref="AE83" si="19">IF(N(J83)&lt;N(R83),N(R83)-N(J83),"")</f>
        <v/>
      </c>
      <c r="AF83" s="822"/>
      <c r="AG83" s="822"/>
      <c r="AH83" s="822"/>
      <c r="AI83" s="823"/>
      <c r="AJ83" s="55"/>
      <c r="AK83" s="56"/>
      <c r="AL83" s="56"/>
      <c r="AM83" s="56"/>
      <c r="AN83" s="56"/>
      <c r="AO83" s="57"/>
    </row>
    <row r="84" spans="2:42" s="5" customFormat="1" ht="11.25" customHeight="1" x14ac:dyDescent="0.15">
      <c r="B84" s="806"/>
      <c r="C84" s="807"/>
      <c r="D84" s="807"/>
      <c r="E84" s="807"/>
      <c r="F84" s="807"/>
      <c r="G84" s="807"/>
      <c r="H84" s="807"/>
      <c r="I84" s="808"/>
      <c r="J84" s="830"/>
      <c r="K84" s="831"/>
      <c r="L84" s="831"/>
      <c r="M84" s="831"/>
      <c r="N84" s="831"/>
      <c r="O84" s="831"/>
      <c r="P84" s="831"/>
      <c r="Q84" s="832"/>
      <c r="R84" s="830"/>
      <c r="S84" s="831"/>
      <c r="T84" s="831"/>
      <c r="U84" s="831"/>
      <c r="V84" s="831"/>
      <c r="W84" s="831"/>
      <c r="X84" s="831"/>
      <c r="Y84" s="832"/>
      <c r="Z84" s="830"/>
      <c r="AA84" s="831"/>
      <c r="AB84" s="831"/>
      <c r="AC84" s="831"/>
      <c r="AD84" s="832"/>
      <c r="AE84" s="830"/>
      <c r="AF84" s="831"/>
      <c r="AG84" s="831"/>
      <c r="AH84" s="831"/>
      <c r="AI84" s="832"/>
      <c r="AJ84" s="58"/>
      <c r="AK84" s="59"/>
      <c r="AL84" s="59"/>
      <c r="AM84" s="59"/>
      <c r="AN84" s="59"/>
      <c r="AO84" s="60"/>
    </row>
    <row r="85" spans="2:42" s="5" customFormat="1" ht="7.5" customHeight="1" x14ac:dyDescent="0.15">
      <c r="B85" s="19"/>
    </row>
    <row r="86" spans="2:42" x14ac:dyDescent="0.15">
      <c r="B86" s="1" t="s">
        <v>36</v>
      </c>
    </row>
    <row r="87" spans="2:42" x14ac:dyDescent="0.15">
      <c r="B87" s="1" t="s">
        <v>337</v>
      </c>
    </row>
    <row r="88" spans="2:42" x14ac:dyDescent="0.15">
      <c r="B88" s="1" t="s">
        <v>589</v>
      </c>
    </row>
    <row r="89" spans="2:42" s="1" customFormat="1" ht="15" customHeight="1" x14ac:dyDescent="0.15">
      <c r="B89" s="1" t="s">
        <v>590</v>
      </c>
    </row>
    <row r="90" spans="2:42" s="1" customFormat="1" ht="15" customHeight="1" x14ac:dyDescent="0.15">
      <c r="B90" s="1" t="s">
        <v>591</v>
      </c>
    </row>
    <row r="91" spans="2:42" s="1" customFormat="1" ht="15" customHeight="1" x14ac:dyDescent="0.15">
      <c r="B91" s="1" t="s">
        <v>592</v>
      </c>
    </row>
    <row r="92" spans="2:42" x14ac:dyDescent="0.15">
      <c r="B92" s="1" t="s">
        <v>286</v>
      </c>
    </row>
    <row r="94" spans="2:42" x14ac:dyDescent="0.15">
      <c r="B94" s="1" t="s">
        <v>593</v>
      </c>
    </row>
  </sheetData>
  <mergeCells count="172">
    <mergeCell ref="AE83:AI84"/>
    <mergeCell ref="J83:Q84"/>
    <mergeCell ref="R83:Y84"/>
    <mergeCell ref="AE81:AI82"/>
    <mergeCell ref="AE79:AI80"/>
    <mergeCell ref="R75:Y76"/>
    <mergeCell ref="J75:Q76"/>
    <mergeCell ref="J69:Q70"/>
    <mergeCell ref="R69:Y70"/>
    <mergeCell ref="Z69:AD70"/>
    <mergeCell ref="AE69:AI70"/>
    <mergeCell ref="Z75:AD76"/>
    <mergeCell ref="AE75:AI76"/>
    <mergeCell ref="R65:Y66"/>
    <mergeCell ref="AE67:AI68"/>
    <mergeCell ref="Z67:AD68"/>
    <mergeCell ref="J67:Q68"/>
    <mergeCell ref="R67:Y68"/>
    <mergeCell ref="AE77:AI78"/>
    <mergeCell ref="Z77:AD78"/>
    <mergeCell ref="R77:Y78"/>
    <mergeCell ref="J77:Q78"/>
    <mergeCell ref="B83:I84"/>
    <mergeCell ref="Z83:AD84"/>
    <mergeCell ref="B79:I80"/>
    <mergeCell ref="B81:I82"/>
    <mergeCell ref="J79:Q80"/>
    <mergeCell ref="J81:Q82"/>
    <mergeCell ref="R79:Y80"/>
    <mergeCell ref="R81:Y82"/>
    <mergeCell ref="Z79:AD80"/>
    <mergeCell ref="Z81:AD82"/>
    <mergeCell ref="B77:I78"/>
    <mergeCell ref="B75:I76"/>
    <mergeCell ref="B72:I73"/>
    <mergeCell ref="J72:Q72"/>
    <mergeCell ref="R72:Y72"/>
    <mergeCell ref="Z72:AI72"/>
    <mergeCell ref="AJ72:AO73"/>
    <mergeCell ref="J73:Q73"/>
    <mergeCell ref="R73:Y73"/>
    <mergeCell ref="Z73:AD73"/>
    <mergeCell ref="AE73:AI73"/>
    <mergeCell ref="J74:Q74"/>
    <mergeCell ref="R74:Y74"/>
    <mergeCell ref="Z74:AD74"/>
    <mergeCell ref="AE74:AI74"/>
    <mergeCell ref="B69:I70"/>
    <mergeCell ref="AJ23:AM24"/>
    <mergeCell ref="B65:I66"/>
    <mergeCell ref="D51:AW52"/>
    <mergeCell ref="B51:C55"/>
    <mergeCell ref="D53:AW53"/>
    <mergeCell ref="D54:AW55"/>
    <mergeCell ref="J35:AC37"/>
    <mergeCell ref="AD35:AW37"/>
    <mergeCell ref="J38:AC40"/>
    <mergeCell ref="J41:AC43"/>
    <mergeCell ref="B41:E43"/>
    <mergeCell ref="F41:I43"/>
    <mergeCell ref="AD38:AF40"/>
    <mergeCell ref="AG38:AW40"/>
    <mergeCell ref="AD41:AF43"/>
    <mergeCell ref="J64:Q64"/>
    <mergeCell ref="R64:Y64"/>
    <mergeCell ref="Z64:AD64"/>
    <mergeCell ref="AE64:AI64"/>
    <mergeCell ref="B67:I68"/>
    <mergeCell ref="J65:Q66"/>
    <mergeCell ref="Z65:AD66"/>
    <mergeCell ref="AE65:AI66"/>
    <mergeCell ref="AJ17:AM18"/>
    <mergeCell ref="AJ62:AO63"/>
    <mergeCell ref="J63:Q63"/>
    <mergeCell ref="R63:Y63"/>
    <mergeCell ref="Z63:AD63"/>
    <mergeCell ref="AE63:AI63"/>
    <mergeCell ref="AG41:AW43"/>
    <mergeCell ref="AD44:AF46"/>
    <mergeCell ref="AG44:AW46"/>
    <mergeCell ref="AN17:AW18"/>
    <mergeCell ref="D19:K20"/>
    <mergeCell ref="L19:O20"/>
    <mergeCell ref="P19:S20"/>
    <mergeCell ref="T19:W20"/>
    <mergeCell ref="X19:AA20"/>
    <mergeCell ref="AB19:AE20"/>
    <mergeCell ref="B17:K18"/>
    <mergeCell ref="L17:O18"/>
    <mergeCell ref="B44:E46"/>
    <mergeCell ref="F44:I46"/>
    <mergeCell ref="B38:E40"/>
    <mergeCell ref="F38:I40"/>
    <mergeCell ref="J44:AC46"/>
    <mergeCell ref="AB21:AE22"/>
    <mergeCell ref="AJ19:AM20"/>
    <mergeCell ref="AN19:AW20"/>
    <mergeCell ref="D21:K22"/>
    <mergeCell ref="L21:O22"/>
    <mergeCell ref="P21:S22"/>
    <mergeCell ref="T21:W22"/>
    <mergeCell ref="X21:AA22"/>
    <mergeCell ref="B62:I63"/>
    <mergeCell ref="J62:Q62"/>
    <mergeCell ref="R62:Y62"/>
    <mergeCell ref="Z62:AI62"/>
    <mergeCell ref="B19:C22"/>
    <mergeCell ref="AF21:AI22"/>
    <mergeCell ref="AN23:AW24"/>
    <mergeCell ref="B28:K29"/>
    <mergeCell ref="L28:AW29"/>
    <mergeCell ref="B30:K32"/>
    <mergeCell ref="L30:AW32"/>
    <mergeCell ref="B35:E37"/>
    <mergeCell ref="F35:I37"/>
    <mergeCell ref="AJ21:AM22"/>
    <mergeCell ref="AN21:AW22"/>
    <mergeCell ref="B23:K24"/>
    <mergeCell ref="L23:O24"/>
    <mergeCell ref="AN13:AW14"/>
    <mergeCell ref="L15:O16"/>
    <mergeCell ref="P15:S16"/>
    <mergeCell ref="T15:W16"/>
    <mergeCell ref="X15:AA16"/>
    <mergeCell ref="AB15:AE16"/>
    <mergeCell ref="AF15:AI16"/>
    <mergeCell ref="AJ15:AM16"/>
    <mergeCell ref="AN11:AW12"/>
    <mergeCell ref="AN15:AW15"/>
    <mergeCell ref="AN16:AU16"/>
    <mergeCell ref="AV16:AW16"/>
    <mergeCell ref="L13:O14"/>
    <mergeCell ref="P13:S14"/>
    <mergeCell ref="T13:W14"/>
    <mergeCell ref="X13:AA14"/>
    <mergeCell ref="AB13:AE14"/>
    <mergeCell ref="AF13:AI14"/>
    <mergeCell ref="AJ13:AM14"/>
    <mergeCell ref="AJ11:AM12"/>
    <mergeCell ref="B3:AW4"/>
    <mergeCell ref="B6:K10"/>
    <mergeCell ref="L6:O10"/>
    <mergeCell ref="P6:AM7"/>
    <mergeCell ref="AN6:AW10"/>
    <mergeCell ref="P8:S10"/>
    <mergeCell ref="T8:W10"/>
    <mergeCell ref="X8:AA10"/>
    <mergeCell ref="AB8:AE10"/>
    <mergeCell ref="AF8:AM8"/>
    <mergeCell ref="AF9:AI10"/>
    <mergeCell ref="AJ9:AM10"/>
    <mergeCell ref="P23:S24"/>
    <mergeCell ref="T23:W24"/>
    <mergeCell ref="X23:AA24"/>
    <mergeCell ref="AB23:AE24"/>
    <mergeCell ref="AF23:AI24"/>
    <mergeCell ref="B11:K12"/>
    <mergeCell ref="L11:O12"/>
    <mergeCell ref="P11:S12"/>
    <mergeCell ref="T11:W12"/>
    <mergeCell ref="X11:AA12"/>
    <mergeCell ref="AB11:AE12"/>
    <mergeCell ref="AF11:AI12"/>
    <mergeCell ref="B13:C16"/>
    <mergeCell ref="D13:K14"/>
    <mergeCell ref="D15:K16"/>
    <mergeCell ref="P17:S18"/>
    <mergeCell ref="T17:W18"/>
    <mergeCell ref="X17:AA18"/>
    <mergeCell ref="AB17:AE18"/>
    <mergeCell ref="AF19:AI20"/>
    <mergeCell ref="AF17:AI18"/>
  </mergeCells>
  <phoneticPr fontId="3"/>
  <pageMargins left="0.7" right="0.7" top="0.75" bottom="0.75" header="0.3" footer="0.3"/>
  <pageSetup paperSize="9" scale="80" orientation="landscape"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B1:AN41"/>
  <sheetViews>
    <sheetView showGridLines="0" zoomScale="90" zoomScaleNormal="90" zoomScaleSheetLayoutView="100" workbookViewId="0">
      <selection activeCell="B1" sqref="B1"/>
    </sheetView>
  </sheetViews>
  <sheetFormatPr defaultRowHeight="13.5" x14ac:dyDescent="0.15"/>
  <cols>
    <col min="1" max="1" width="1.125" style="109" customWidth="1"/>
    <col min="2" max="2" width="7.5" style="109" bestFit="1" customWidth="1"/>
    <col min="3" max="3" width="6" style="109" bestFit="1" customWidth="1"/>
    <col min="4" max="4" width="3.875" style="83" customWidth="1"/>
    <col min="5" max="5" width="16.875" style="83" customWidth="1"/>
    <col min="6" max="6" width="5.25" style="83" customWidth="1"/>
    <col min="7" max="7" width="4.125" style="84" customWidth="1"/>
    <col min="8" max="8" width="9" style="107" bestFit="1" customWidth="1"/>
    <col min="9" max="9" width="4.125" style="83" customWidth="1"/>
    <col min="10" max="10" width="9" style="83" bestFit="1" customWidth="1"/>
    <col min="11" max="11" width="9" style="83" customWidth="1"/>
    <col min="12" max="12" width="4.125" style="83" customWidth="1"/>
    <col min="13" max="13" width="9" style="83" bestFit="1" customWidth="1"/>
    <col min="14" max="14" width="5" style="83" customWidth="1"/>
    <col min="15" max="15" width="23.875" style="83" bestFit="1" customWidth="1"/>
    <col min="16" max="16" width="7.25" style="83" bestFit="1" customWidth="1"/>
    <col min="17" max="17" width="6.375" style="83" bestFit="1" customWidth="1"/>
    <col min="18" max="18" width="9.125" style="83" bestFit="1" customWidth="1"/>
    <col min="19" max="19" width="7.625" style="83" bestFit="1" customWidth="1"/>
    <col min="20" max="20" width="6.125" style="83" bestFit="1" customWidth="1"/>
    <col min="21" max="21" width="7.375" style="83" bestFit="1" customWidth="1"/>
    <col min="22" max="22" width="7.625" style="83" bestFit="1" customWidth="1"/>
    <col min="23" max="23" width="6" style="83" bestFit="1" customWidth="1"/>
    <col min="24" max="24" width="7.625" style="84" customWidth="1"/>
    <col min="25" max="25" width="4.625" style="84" customWidth="1"/>
    <col min="26" max="26" width="9" style="83"/>
    <col min="27" max="27" width="4.625" style="84" customWidth="1"/>
    <col min="28" max="28" width="9" style="83" bestFit="1" customWidth="1"/>
    <col min="29" max="29" width="6" style="83" customWidth="1"/>
    <col min="30" max="30" width="8.5" style="83" customWidth="1"/>
    <col min="31" max="31" width="8.75" style="83" customWidth="1"/>
    <col min="32" max="32" width="6" style="83" customWidth="1"/>
    <col min="33" max="35" width="6" style="83" bestFit="1" customWidth="1"/>
    <col min="36" max="36" width="6" style="108" bestFit="1" customWidth="1"/>
    <col min="37" max="38" width="6" style="108" customWidth="1"/>
    <col min="39" max="39" width="6.125" style="108" bestFit="1" customWidth="1"/>
    <col min="40" max="16384" width="9" style="109"/>
  </cols>
  <sheetData>
    <row r="1" spans="2:39" s="168" customFormat="1" x14ac:dyDescent="0.15">
      <c r="B1" s="163" t="s">
        <v>362</v>
      </c>
      <c r="C1" s="163"/>
      <c r="D1" s="163"/>
      <c r="E1" s="164"/>
      <c r="F1" s="164"/>
      <c r="G1" s="165"/>
      <c r="H1" s="166"/>
      <c r="I1" s="164"/>
      <c r="J1" s="164"/>
      <c r="K1" s="164"/>
      <c r="L1" s="164"/>
      <c r="M1" s="164"/>
      <c r="N1" s="164"/>
      <c r="O1" s="164"/>
      <c r="P1" s="164"/>
      <c r="Q1" s="164"/>
      <c r="R1" s="164"/>
      <c r="S1" s="164"/>
      <c r="T1" s="164"/>
      <c r="U1" s="164"/>
      <c r="V1" s="164"/>
      <c r="W1" s="164"/>
      <c r="X1" s="165"/>
      <c r="Y1" s="165"/>
      <c r="Z1" s="164"/>
      <c r="AA1" s="165"/>
      <c r="AB1" s="164"/>
      <c r="AC1" s="164"/>
      <c r="AD1" s="164"/>
      <c r="AE1" s="164"/>
      <c r="AF1" s="167"/>
      <c r="AG1" s="167"/>
      <c r="AH1" s="167"/>
      <c r="AI1" s="167"/>
      <c r="AJ1" s="167"/>
      <c r="AK1" s="167"/>
      <c r="AL1" s="167"/>
      <c r="AM1" s="167"/>
    </row>
    <row r="2" spans="2:39" ht="24" customHeight="1" x14ac:dyDescent="0.15">
      <c r="B2" s="63" t="s">
        <v>219</v>
      </c>
      <c r="C2" s="63"/>
      <c r="D2" s="63"/>
      <c r="E2" s="63"/>
      <c r="F2" s="63"/>
      <c r="AF2" s="108"/>
      <c r="AG2" s="108"/>
      <c r="AH2" s="108"/>
      <c r="AI2" s="108"/>
    </row>
    <row r="3" spans="2:39" x14ac:dyDescent="0.15">
      <c r="D3" s="92"/>
      <c r="E3" s="92"/>
      <c r="F3" s="92"/>
      <c r="AF3" s="110"/>
      <c r="AG3" s="110"/>
      <c r="AH3" s="110"/>
      <c r="AI3" s="110"/>
    </row>
    <row r="4" spans="2:39" ht="18" customHeight="1" x14ac:dyDescent="0.15">
      <c r="B4" s="872" t="s">
        <v>366</v>
      </c>
      <c r="C4" s="872" t="s">
        <v>367</v>
      </c>
      <c r="D4" s="890" t="s">
        <v>519</v>
      </c>
      <c r="E4" s="891"/>
      <c r="F4" s="891"/>
      <c r="G4" s="891"/>
      <c r="H4" s="891"/>
      <c r="I4" s="891"/>
      <c r="J4" s="891"/>
      <c r="K4" s="891"/>
      <c r="L4" s="891"/>
      <c r="M4" s="891"/>
      <c r="N4" s="891"/>
      <c r="O4" s="891"/>
      <c r="P4" s="891"/>
      <c r="Q4" s="891"/>
      <c r="R4" s="891"/>
      <c r="S4" s="891"/>
      <c r="T4" s="891"/>
      <c r="U4" s="891"/>
      <c r="V4" s="891"/>
      <c r="W4" s="891"/>
      <c r="X4" s="64"/>
      <c r="Y4" s="64"/>
      <c r="Z4" s="64"/>
      <c r="AA4" s="64"/>
      <c r="AB4" s="64"/>
      <c r="AC4" s="64"/>
      <c r="AD4" s="64"/>
      <c r="AE4" s="64"/>
      <c r="AF4" s="849" t="s">
        <v>542</v>
      </c>
      <c r="AG4" s="850"/>
      <c r="AH4" s="850"/>
      <c r="AI4" s="850"/>
      <c r="AJ4" s="850"/>
      <c r="AK4" s="850"/>
      <c r="AL4" s="850"/>
      <c r="AM4" s="851"/>
    </row>
    <row r="5" spans="2:39" ht="18" customHeight="1" x14ac:dyDescent="0.15">
      <c r="B5" s="873"/>
      <c r="C5" s="873"/>
      <c r="D5" s="882" t="s">
        <v>520</v>
      </c>
      <c r="E5" s="868" t="s">
        <v>144</v>
      </c>
      <c r="F5" s="235" t="s">
        <v>533</v>
      </c>
      <c r="G5" s="884" t="s">
        <v>145</v>
      </c>
      <c r="H5" s="864"/>
      <c r="I5" s="884" t="s">
        <v>460</v>
      </c>
      <c r="J5" s="901"/>
      <c r="K5" s="902"/>
      <c r="L5" s="863" t="s">
        <v>146</v>
      </c>
      <c r="M5" s="864"/>
      <c r="N5" s="132"/>
      <c r="O5" s="910" t="s">
        <v>148</v>
      </c>
      <c r="P5" s="239"/>
      <c r="Q5" s="893"/>
      <c r="R5" s="893"/>
      <c r="S5" s="893"/>
      <c r="T5" s="893"/>
      <c r="U5" s="893"/>
      <c r="V5" s="894"/>
      <c r="W5" s="909" t="s">
        <v>357</v>
      </c>
      <c r="X5" s="65"/>
      <c r="Y5" s="66"/>
      <c r="Z5" s="66"/>
      <c r="AA5" s="66"/>
      <c r="AB5" s="66" t="s">
        <v>147</v>
      </c>
      <c r="AC5" s="66"/>
      <c r="AD5" s="66"/>
      <c r="AE5" s="66"/>
      <c r="AF5" s="852"/>
      <c r="AG5" s="853"/>
      <c r="AH5" s="853"/>
      <c r="AI5" s="853"/>
      <c r="AJ5" s="853"/>
      <c r="AK5" s="853"/>
      <c r="AL5" s="853"/>
      <c r="AM5" s="854"/>
    </row>
    <row r="6" spans="2:39" ht="18" customHeight="1" x14ac:dyDescent="0.15">
      <c r="B6" s="873"/>
      <c r="C6" s="873"/>
      <c r="D6" s="883"/>
      <c r="E6" s="892"/>
      <c r="F6" s="183" t="s">
        <v>536</v>
      </c>
      <c r="G6" s="885"/>
      <c r="H6" s="886"/>
      <c r="I6" s="903"/>
      <c r="J6" s="904"/>
      <c r="K6" s="905"/>
      <c r="L6" s="885"/>
      <c r="M6" s="886"/>
      <c r="N6" s="900" t="s">
        <v>535</v>
      </c>
      <c r="O6" s="911"/>
      <c r="P6" s="67"/>
      <c r="Q6" s="234"/>
      <c r="R6" s="234"/>
      <c r="S6" s="234"/>
      <c r="T6" s="234"/>
      <c r="U6" s="895" t="s">
        <v>223</v>
      </c>
      <c r="V6" s="896"/>
      <c r="W6" s="892"/>
      <c r="X6" s="237"/>
      <c r="Y6" s="859" t="s">
        <v>149</v>
      </c>
      <c r="Z6" s="874"/>
      <c r="AA6" s="859" t="s">
        <v>150</v>
      </c>
      <c r="AB6" s="860"/>
      <c r="AC6" s="863" t="s">
        <v>151</v>
      </c>
      <c r="AD6" s="864"/>
      <c r="AE6" s="241"/>
      <c r="AF6" s="858" t="s">
        <v>489</v>
      </c>
      <c r="AG6" s="858"/>
      <c r="AH6" s="858"/>
      <c r="AI6" s="858"/>
      <c r="AJ6" s="858" t="s">
        <v>495</v>
      </c>
      <c r="AK6" s="858"/>
      <c r="AL6" s="858"/>
      <c r="AM6" s="858"/>
    </row>
    <row r="7" spans="2:39" ht="18" customHeight="1" x14ac:dyDescent="0.15">
      <c r="B7" s="873"/>
      <c r="C7" s="873"/>
      <c r="D7" s="883"/>
      <c r="E7" s="892"/>
      <c r="F7" s="889" t="s">
        <v>534</v>
      </c>
      <c r="G7" s="887"/>
      <c r="H7" s="888"/>
      <c r="I7" s="906"/>
      <c r="J7" s="907"/>
      <c r="K7" s="908"/>
      <c r="L7" s="887"/>
      <c r="M7" s="888"/>
      <c r="N7" s="900"/>
      <c r="O7" s="899" t="s">
        <v>368</v>
      </c>
      <c r="P7" s="897" t="s">
        <v>152</v>
      </c>
      <c r="Q7" s="897" t="s">
        <v>220</v>
      </c>
      <c r="R7" s="897" t="s">
        <v>221</v>
      </c>
      <c r="S7" s="897" t="s">
        <v>222</v>
      </c>
      <c r="T7" s="897" t="s">
        <v>155</v>
      </c>
      <c r="U7" s="897" t="s">
        <v>153</v>
      </c>
      <c r="V7" s="897" t="s">
        <v>154</v>
      </c>
      <c r="W7" s="892"/>
      <c r="X7" s="238" t="s">
        <v>156</v>
      </c>
      <c r="Y7" s="875"/>
      <c r="Z7" s="876"/>
      <c r="AA7" s="861"/>
      <c r="AB7" s="862"/>
      <c r="AC7" s="865" t="s">
        <v>350</v>
      </c>
      <c r="AD7" s="866"/>
      <c r="AE7" s="867" t="s">
        <v>157</v>
      </c>
      <c r="AF7" s="855" t="s">
        <v>516</v>
      </c>
      <c r="AG7" s="855" t="s">
        <v>618</v>
      </c>
      <c r="AH7" s="855" t="s">
        <v>619</v>
      </c>
      <c r="AI7" s="855" t="s">
        <v>517</v>
      </c>
      <c r="AJ7" s="855" t="s">
        <v>518</v>
      </c>
      <c r="AK7" s="855" t="s">
        <v>620</v>
      </c>
      <c r="AL7" s="855" t="s">
        <v>621</v>
      </c>
      <c r="AM7" s="855" t="s">
        <v>622</v>
      </c>
    </row>
    <row r="8" spans="2:39" ht="25.5" customHeight="1" x14ac:dyDescent="0.15">
      <c r="B8" s="873"/>
      <c r="C8" s="873"/>
      <c r="D8" s="883"/>
      <c r="E8" s="892"/>
      <c r="F8" s="889"/>
      <c r="G8" s="880" t="s">
        <v>158</v>
      </c>
      <c r="H8" s="856" t="s">
        <v>159</v>
      </c>
      <c r="I8" s="880" t="s">
        <v>158</v>
      </c>
      <c r="J8" s="856" t="s">
        <v>159</v>
      </c>
      <c r="K8" s="856" t="s">
        <v>526</v>
      </c>
      <c r="L8" s="880" t="s">
        <v>158</v>
      </c>
      <c r="M8" s="872" t="s">
        <v>159</v>
      </c>
      <c r="N8" s="900"/>
      <c r="O8" s="899"/>
      <c r="P8" s="897"/>
      <c r="Q8" s="897"/>
      <c r="R8" s="897"/>
      <c r="S8" s="897"/>
      <c r="T8" s="897"/>
      <c r="U8" s="897"/>
      <c r="V8" s="897"/>
      <c r="W8" s="892"/>
      <c r="X8" s="238"/>
      <c r="Y8" s="868" t="s">
        <v>160</v>
      </c>
      <c r="Z8" s="872" t="s">
        <v>159</v>
      </c>
      <c r="AA8" s="868" t="s">
        <v>160</v>
      </c>
      <c r="AB8" s="856" t="s">
        <v>159</v>
      </c>
      <c r="AC8" s="870" t="s">
        <v>161</v>
      </c>
      <c r="AD8" s="68"/>
      <c r="AE8" s="867"/>
      <c r="AF8" s="855"/>
      <c r="AG8" s="855"/>
      <c r="AH8" s="855"/>
      <c r="AI8" s="855"/>
      <c r="AJ8" s="855"/>
      <c r="AK8" s="855"/>
      <c r="AL8" s="855"/>
      <c r="AM8" s="855"/>
    </row>
    <row r="9" spans="2:39" ht="74.25" customHeight="1" x14ac:dyDescent="0.15">
      <c r="B9" s="873"/>
      <c r="C9" s="873"/>
      <c r="D9" s="883"/>
      <c r="E9" s="892"/>
      <c r="F9" s="889"/>
      <c r="G9" s="881"/>
      <c r="H9" s="857"/>
      <c r="I9" s="881"/>
      <c r="J9" s="857"/>
      <c r="K9" s="857"/>
      <c r="L9" s="881"/>
      <c r="M9" s="873"/>
      <c r="N9" s="900"/>
      <c r="O9" s="69"/>
      <c r="P9" s="67"/>
      <c r="Q9" s="240"/>
      <c r="R9" s="240"/>
      <c r="S9" s="240"/>
      <c r="T9" s="240"/>
      <c r="U9" s="240"/>
      <c r="V9" s="240"/>
      <c r="W9" s="240"/>
      <c r="X9" s="238"/>
      <c r="Y9" s="869"/>
      <c r="Z9" s="873"/>
      <c r="AA9" s="869"/>
      <c r="AB9" s="857"/>
      <c r="AC9" s="871"/>
      <c r="AD9" s="70" t="s">
        <v>162</v>
      </c>
      <c r="AE9" s="71" t="s">
        <v>163</v>
      </c>
      <c r="AF9" s="855"/>
      <c r="AG9" s="855"/>
      <c r="AH9" s="855"/>
      <c r="AI9" s="855"/>
      <c r="AJ9" s="855"/>
      <c r="AK9" s="855"/>
      <c r="AL9" s="855"/>
      <c r="AM9" s="855"/>
    </row>
    <row r="10" spans="2:39" ht="18" customHeight="1" x14ac:dyDescent="0.15">
      <c r="B10" s="111"/>
      <c r="C10" s="111"/>
      <c r="D10" s="112"/>
      <c r="E10" s="243"/>
      <c r="F10" s="243"/>
      <c r="G10" s="245"/>
      <c r="H10" s="72"/>
      <c r="I10" s="245"/>
      <c r="J10" s="243"/>
      <c r="K10" s="243"/>
      <c r="L10" s="245"/>
      <c r="M10" s="243"/>
      <c r="N10" s="73"/>
      <c r="O10" s="74"/>
      <c r="P10" s="75"/>
      <c r="Q10" s="76"/>
      <c r="R10" s="76"/>
      <c r="S10" s="76"/>
      <c r="T10" s="76"/>
      <c r="U10" s="76"/>
      <c r="V10" s="76"/>
      <c r="W10" s="76"/>
      <c r="X10" s="245"/>
      <c r="Y10" s="245"/>
      <c r="Z10" s="243"/>
      <c r="AA10" s="245"/>
      <c r="AB10" s="72"/>
      <c r="AC10" s="76"/>
      <c r="AD10" s="77"/>
      <c r="AE10" s="78"/>
      <c r="AF10" s="855"/>
      <c r="AG10" s="855"/>
      <c r="AH10" s="855"/>
      <c r="AI10" s="855"/>
      <c r="AJ10" s="855"/>
      <c r="AK10" s="855"/>
      <c r="AL10" s="855"/>
      <c r="AM10" s="855"/>
    </row>
    <row r="11" spans="2:39" ht="18" customHeight="1" x14ac:dyDescent="0.15">
      <c r="B11" s="113"/>
      <c r="C11" s="242"/>
      <c r="D11" s="114"/>
      <c r="E11" s="243"/>
      <c r="F11" s="175"/>
      <c r="G11" s="243"/>
      <c r="H11" s="115" t="str">
        <f>IF(G11&gt;0,VLOOKUP(G11,'整理番号表（融資主体型補助事業）'!D$5:E$9,2,FALSE),"")</f>
        <v/>
      </c>
      <c r="I11" s="116"/>
      <c r="J11" s="115" t="str">
        <f>IF(I11&gt;0,VLOOKUP(I11,'整理番号表（融資主体型補助事業）'!D$12:E$19,2,FALSE),"")</f>
        <v/>
      </c>
      <c r="K11" s="176"/>
      <c r="L11" s="116"/>
      <c r="M11" s="117" t="str">
        <f>IF(L11&gt;0,VLOOKUP(L11,'整理番号表（融資主体型補助事業）'!G$5:H$38,2,FALSE),"")</f>
        <v/>
      </c>
      <c r="N11" s="243"/>
      <c r="O11" s="118"/>
      <c r="P11" s="119" t="str">
        <f>IF(Q11="","",SUM(Q11:V11))</f>
        <v/>
      </c>
      <c r="Q11" s="120"/>
      <c r="R11" s="120"/>
      <c r="S11" s="120"/>
      <c r="T11" s="120"/>
      <c r="U11" s="120"/>
      <c r="V11" s="120"/>
      <c r="W11" s="120"/>
      <c r="X11" s="121" t="str">
        <f>IF(Q11="","",IF(U11/P11&lt;=0,"",U11/P11))</f>
        <v/>
      </c>
      <c r="Y11" s="243"/>
      <c r="Z11" s="117" t="str">
        <f>IF(Y11&gt;0,VLOOKUP(Y11,'整理番号表（融資主体型補助事業）'!K$5:L$13,2,FALSE),"")</f>
        <v/>
      </c>
      <c r="AA11" s="243"/>
      <c r="AB11" s="115" t="str">
        <f>IF(AA11&gt;0,VLOOKUP(AA11,'整理番号表（融資主体型補助事業）'!N$5:O$12,2,FALSE),"")</f>
        <v/>
      </c>
      <c r="AC11" s="243"/>
      <c r="AD11" s="122" t="str">
        <f>IF(AC11="","",IF(AC11=1,U11,""))</f>
        <v/>
      </c>
      <c r="AE11" s="123"/>
      <c r="AF11" s="243"/>
      <c r="AG11" s="243"/>
      <c r="AH11" s="243"/>
      <c r="AI11" s="243"/>
      <c r="AJ11" s="243"/>
      <c r="AK11" s="243"/>
      <c r="AL11" s="243"/>
      <c r="AM11" s="243"/>
    </row>
    <row r="12" spans="2:39" ht="18" customHeight="1" x14ac:dyDescent="0.15">
      <c r="B12" s="113"/>
      <c r="C12" s="124"/>
      <c r="D12" s="236" t="str">
        <f t="shared" ref="D12:D33" si="0">IF(E12="","",IF(E12&lt;&gt;E11,SUM(D11)+1,D11))</f>
        <v/>
      </c>
      <c r="E12" s="244"/>
      <c r="F12" s="175"/>
      <c r="G12" s="244"/>
      <c r="H12" s="125" t="str">
        <f>IF(G12&gt;0,VLOOKUP(G12,'整理番号表（融資主体型補助事業）'!D$5:E$9,2,FALSE),"")</f>
        <v/>
      </c>
      <c r="I12" s="97"/>
      <c r="J12" s="125" t="str">
        <f>IF(I12&gt;0,VLOOKUP(I12,'整理番号表（融資主体型補助事業）'!D$12:E$19,2,FALSE),"")</f>
        <v/>
      </c>
      <c r="K12" s="170"/>
      <c r="L12" s="97"/>
      <c r="M12" s="126" t="str">
        <f>IF(L12&gt;0,VLOOKUP(L12,'整理番号表（融資主体型補助事業）'!G$5:H$38,2,FALSE),"")</f>
        <v/>
      </c>
      <c r="N12" s="244"/>
      <c r="O12" s="127"/>
      <c r="P12" s="119" t="str">
        <f t="shared" ref="P12:P32" si="1">IF(Q12="","",SUM(Q12:V12))</f>
        <v/>
      </c>
      <c r="Q12" s="120"/>
      <c r="R12" s="120"/>
      <c r="S12" s="120"/>
      <c r="T12" s="120"/>
      <c r="U12" s="120"/>
      <c r="V12" s="120"/>
      <c r="W12" s="120"/>
      <c r="X12" s="121" t="str">
        <f t="shared" ref="X12:X33" si="2">IF(Q12="","",IF(U12/P12&lt;=0,"",U12/P12))</f>
        <v/>
      </c>
      <c r="Y12" s="244"/>
      <c r="Z12" s="126" t="str">
        <f>IF(Y12&gt;0,VLOOKUP(Y12,'整理番号表（融資主体型補助事業）'!K$5:L$13,2,FALSE),"")</f>
        <v/>
      </c>
      <c r="AA12" s="244"/>
      <c r="AB12" s="125" t="str">
        <f>IF(AA12&gt;0,VLOOKUP(AA12,'整理番号表（融資主体型補助事業）'!N$5:O$12,2,FALSE),"")</f>
        <v/>
      </c>
      <c r="AC12" s="244"/>
      <c r="AD12" s="128" t="str">
        <f t="shared" ref="AD12:AD33" si="3">IF(AC12="","",IF(AC12=1,U12,""))</f>
        <v/>
      </c>
      <c r="AE12" s="129"/>
      <c r="AF12" s="244"/>
      <c r="AG12" s="244"/>
      <c r="AH12" s="244"/>
      <c r="AI12" s="244"/>
      <c r="AJ12" s="244"/>
      <c r="AK12" s="244"/>
      <c r="AL12" s="244"/>
      <c r="AM12" s="244"/>
    </row>
    <row r="13" spans="2:39" ht="18" customHeight="1" x14ac:dyDescent="0.15">
      <c r="B13" s="113"/>
      <c r="C13" s="124"/>
      <c r="D13" s="236" t="str">
        <f t="shared" si="0"/>
        <v/>
      </c>
      <c r="E13" s="244"/>
      <c r="F13" s="175"/>
      <c r="G13" s="244"/>
      <c r="H13" s="125" t="str">
        <f>IF(G13&gt;0,VLOOKUP(G13,'整理番号表（融資主体型補助事業）'!D$5:E$9,2,FALSE),"")</f>
        <v/>
      </c>
      <c r="I13" s="97"/>
      <c r="J13" s="125" t="str">
        <f>IF(I13&gt;0,VLOOKUP(I13,'整理番号表（融資主体型補助事業）'!D$12:E$19,2,FALSE),"")</f>
        <v/>
      </c>
      <c r="K13" s="170"/>
      <c r="L13" s="97"/>
      <c r="M13" s="126" t="str">
        <f>IF(L13&gt;0,VLOOKUP(L13,'整理番号表（融資主体型補助事業）'!G$5:H$38,2,FALSE),"")</f>
        <v/>
      </c>
      <c r="N13" s="244"/>
      <c r="O13" s="127"/>
      <c r="P13" s="119" t="str">
        <f t="shared" si="1"/>
        <v/>
      </c>
      <c r="Q13" s="120"/>
      <c r="R13" s="120"/>
      <c r="S13" s="120"/>
      <c r="T13" s="120"/>
      <c r="U13" s="120"/>
      <c r="V13" s="120"/>
      <c r="W13" s="120"/>
      <c r="X13" s="121" t="str">
        <f t="shared" si="2"/>
        <v/>
      </c>
      <c r="Y13" s="244"/>
      <c r="Z13" s="126" t="str">
        <f>IF(Y13&gt;0,VLOOKUP(Y13,'整理番号表（融資主体型補助事業）'!K$5:L$13,2,FALSE),"")</f>
        <v/>
      </c>
      <c r="AA13" s="244"/>
      <c r="AB13" s="125" t="str">
        <f>IF(AA13&gt;0,VLOOKUP(AA13,'整理番号表（融資主体型補助事業）'!N$5:O$12,2,FALSE),"")</f>
        <v/>
      </c>
      <c r="AC13" s="244"/>
      <c r="AD13" s="128" t="str">
        <f t="shared" si="3"/>
        <v/>
      </c>
      <c r="AE13" s="129"/>
      <c r="AF13" s="244"/>
      <c r="AG13" s="244"/>
      <c r="AH13" s="244"/>
      <c r="AI13" s="244"/>
      <c r="AJ13" s="244"/>
      <c r="AK13" s="244"/>
      <c r="AL13" s="244"/>
      <c r="AM13" s="244"/>
    </row>
    <row r="14" spans="2:39" ht="18" customHeight="1" x14ac:dyDescent="0.15">
      <c r="B14" s="113"/>
      <c r="C14" s="124"/>
      <c r="D14" s="236" t="str">
        <f t="shared" si="0"/>
        <v/>
      </c>
      <c r="E14" s="244"/>
      <c r="F14" s="175"/>
      <c r="G14" s="244"/>
      <c r="H14" s="125" t="str">
        <f>IF(G14&gt;0,VLOOKUP(G14,'整理番号表（融資主体型補助事業）'!D$5:E$9,2,FALSE),"")</f>
        <v/>
      </c>
      <c r="I14" s="97"/>
      <c r="J14" s="125" t="str">
        <f>IF(I14&gt;0,VLOOKUP(I14,'整理番号表（融資主体型補助事業）'!D$12:E$19,2,FALSE),"")</f>
        <v/>
      </c>
      <c r="K14" s="170"/>
      <c r="L14" s="97"/>
      <c r="M14" s="126" t="str">
        <f>IF(L14&gt;0,VLOOKUP(L14,'整理番号表（融資主体型補助事業）'!G$5:H$38,2,FALSE),"")</f>
        <v/>
      </c>
      <c r="N14" s="244"/>
      <c r="O14" s="127"/>
      <c r="P14" s="119" t="str">
        <f t="shared" si="1"/>
        <v/>
      </c>
      <c r="Q14" s="120"/>
      <c r="R14" s="120"/>
      <c r="S14" s="120"/>
      <c r="T14" s="120"/>
      <c r="U14" s="120"/>
      <c r="V14" s="120"/>
      <c r="W14" s="120"/>
      <c r="X14" s="121" t="str">
        <f t="shared" si="2"/>
        <v/>
      </c>
      <c r="Y14" s="244"/>
      <c r="Z14" s="126" t="str">
        <f>IF(Y14&gt;0,VLOOKUP(Y14,'整理番号表（融資主体型補助事業）'!K$5:L$13,2,FALSE),"")</f>
        <v/>
      </c>
      <c r="AA14" s="244"/>
      <c r="AB14" s="125" t="str">
        <f>IF(AA14&gt;0,VLOOKUP(AA14,'整理番号表（融資主体型補助事業）'!N$5:O$12,2,FALSE),"")</f>
        <v/>
      </c>
      <c r="AC14" s="244"/>
      <c r="AD14" s="128" t="str">
        <f t="shared" si="3"/>
        <v/>
      </c>
      <c r="AE14" s="129"/>
      <c r="AF14" s="244"/>
      <c r="AG14" s="244"/>
      <c r="AH14" s="244"/>
      <c r="AI14" s="244"/>
      <c r="AJ14" s="244"/>
      <c r="AK14" s="244"/>
      <c r="AL14" s="244"/>
      <c r="AM14" s="244"/>
    </row>
    <row r="15" spans="2:39" ht="18" customHeight="1" x14ac:dyDescent="0.15">
      <c r="B15" s="113"/>
      <c r="C15" s="124"/>
      <c r="D15" s="236" t="str">
        <f t="shared" si="0"/>
        <v/>
      </c>
      <c r="E15" s="244"/>
      <c r="F15" s="175"/>
      <c r="G15" s="244"/>
      <c r="H15" s="125" t="str">
        <f>IF(G15&gt;0,VLOOKUP(G15,'整理番号表（融資主体型補助事業）'!D$5:E$9,2,FALSE),"")</f>
        <v/>
      </c>
      <c r="I15" s="97"/>
      <c r="J15" s="125" t="str">
        <f>IF(I15&gt;0,VLOOKUP(I15,'整理番号表（融資主体型補助事業）'!D$12:E$19,2,FALSE),"")</f>
        <v/>
      </c>
      <c r="K15" s="170"/>
      <c r="L15" s="97"/>
      <c r="M15" s="126" t="str">
        <f>IF(L15&gt;0,VLOOKUP(L15,'整理番号表（融資主体型補助事業）'!G$5:H$38,2,FALSE),"")</f>
        <v/>
      </c>
      <c r="N15" s="244"/>
      <c r="O15" s="127"/>
      <c r="P15" s="119" t="str">
        <f t="shared" si="1"/>
        <v/>
      </c>
      <c r="Q15" s="120"/>
      <c r="R15" s="120"/>
      <c r="S15" s="120"/>
      <c r="T15" s="120"/>
      <c r="U15" s="120"/>
      <c r="V15" s="120"/>
      <c r="W15" s="120"/>
      <c r="X15" s="121" t="str">
        <f t="shared" si="2"/>
        <v/>
      </c>
      <c r="Y15" s="244"/>
      <c r="Z15" s="126" t="str">
        <f>IF(Y15&gt;0,VLOOKUP(Y15,'整理番号表（融資主体型補助事業）'!K$5:L$13,2,FALSE),"")</f>
        <v/>
      </c>
      <c r="AA15" s="244"/>
      <c r="AB15" s="125" t="str">
        <f>IF(AA15&gt;0,VLOOKUP(AA15,'整理番号表（融資主体型補助事業）'!N$5:O$12,2,FALSE),"")</f>
        <v/>
      </c>
      <c r="AC15" s="244"/>
      <c r="AD15" s="128" t="str">
        <f t="shared" si="3"/>
        <v/>
      </c>
      <c r="AE15" s="129"/>
      <c r="AF15" s="244"/>
      <c r="AG15" s="244"/>
      <c r="AH15" s="244"/>
      <c r="AI15" s="244"/>
      <c r="AJ15" s="244"/>
      <c r="AK15" s="244"/>
      <c r="AL15" s="244"/>
      <c r="AM15" s="244"/>
    </row>
    <row r="16" spans="2:39" ht="18" customHeight="1" x14ac:dyDescent="0.15">
      <c r="B16" s="113"/>
      <c r="C16" s="124"/>
      <c r="D16" s="236" t="str">
        <f t="shared" si="0"/>
        <v/>
      </c>
      <c r="E16" s="244"/>
      <c r="F16" s="175"/>
      <c r="G16" s="244"/>
      <c r="H16" s="125" t="str">
        <f>IF(G16&gt;0,VLOOKUP(G16,'整理番号表（融資主体型補助事業）'!D$5:E$9,2,FALSE),"")</f>
        <v/>
      </c>
      <c r="I16" s="97"/>
      <c r="J16" s="125" t="str">
        <f>IF(I16&gt;0,VLOOKUP(I16,'整理番号表（融資主体型補助事業）'!D$12:E$19,2,FALSE),"")</f>
        <v/>
      </c>
      <c r="K16" s="170"/>
      <c r="L16" s="97"/>
      <c r="M16" s="126" t="str">
        <f>IF(L16&gt;0,VLOOKUP(L16,'整理番号表（融資主体型補助事業）'!G$5:H$38,2,FALSE),"")</f>
        <v/>
      </c>
      <c r="N16" s="244"/>
      <c r="O16" s="127"/>
      <c r="P16" s="119" t="str">
        <f t="shared" si="1"/>
        <v/>
      </c>
      <c r="Q16" s="120"/>
      <c r="R16" s="120"/>
      <c r="S16" s="120"/>
      <c r="T16" s="120"/>
      <c r="U16" s="120"/>
      <c r="V16" s="120"/>
      <c r="W16" s="120"/>
      <c r="X16" s="121" t="str">
        <f t="shared" si="2"/>
        <v/>
      </c>
      <c r="Y16" s="244"/>
      <c r="Z16" s="126" t="str">
        <f>IF(Y16&gt;0,VLOOKUP(Y16,'整理番号表（融資主体型補助事業）'!K$5:L$13,2,FALSE),"")</f>
        <v/>
      </c>
      <c r="AA16" s="244"/>
      <c r="AB16" s="125" t="str">
        <f>IF(AA16&gt;0,VLOOKUP(AA16,'整理番号表（融資主体型補助事業）'!N$5:O$12,2,FALSE),"")</f>
        <v/>
      </c>
      <c r="AC16" s="244"/>
      <c r="AD16" s="128" t="str">
        <f t="shared" si="3"/>
        <v/>
      </c>
      <c r="AE16" s="129"/>
      <c r="AF16" s="244"/>
      <c r="AG16" s="244"/>
      <c r="AH16" s="244"/>
      <c r="AI16" s="244"/>
      <c r="AJ16" s="244"/>
      <c r="AK16" s="244"/>
      <c r="AL16" s="244"/>
      <c r="AM16" s="244"/>
    </row>
    <row r="17" spans="2:39" ht="18" customHeight="1" x14ac:dyDescent="0.15">
      <c r="B17" s="113"/>
      <c r="C17" s="124"/>
      <c r="D17" s="236" t="str">
        <f t="shared" si="0"/>
        <v/>
      </c>
      <c r="E17" s="244"/>
      <c r="F17" s="175"/>
      <c r="G17" s="244"/>
      <c r="H17" s="125" t="str">
        <f>IF(G17&gt;0,VLOOKUP(G17,'整理番号表（融資主体型補助事業）'!D$5:E$9,2,FALSE),"")</f>
        <v/>
      </c>
      <c r="I17" s="97"/>
      <c r="J17" s="125" t="str">
        <f>IF(I17&gt;0,VLOOKUP(I17,'整理番号表（融資主体型補助事業）'!D$12:E$19,2,FALSE),"")</f>
        <v/>
      </c>
      <c r="K17" s="170"/>
      <c r="L17" s="97"/>
      <c r="M17" s="126" t="str">
        <f>IF(L17&gt;0,VLOOKUP(L17,'整理番号表（融資主体型補助事業）'!G$5:H$38,2,FALSE),"")</f>
        <v/>
      </c>
      <c r="N17" s="244"/>
      <c r="O17" s="127"/>
      <c r="P17" s="119" t="str">
        <f t="shared" si="1"/>
        <v/>
      </c>
      <c r="Q17" s="120"/>
      <c r="R17" s="120"/>
      <c r="S17" s="120"/>
      <c r="T17" s="120"/>
      <c r="U17" s="120"/>
      <c r="V17" s="120"/>
      <c r="W17" s="120"/>
      <c r="X17" s="121" t="str">
        <f t="shared" si="2"/>
        <v/>
      </c>
      <c r="Y17" s="244"/>
      <c r="Z17" s="126" t="str">
        <f>IF(Y17&gt;0,VLOOKUP(Y17,'整理番号表（融資主体型補助事業）'!K$5:L$13,2,FALSE),"")</f>
        <v/>
      </c>
      <c r="AA17" s="244"/>
      <c r="AB17" s="125" t="str">
        <f>IF(AA17&gt;0,VLOOKUP(AA17,'整理番号表（融資主体型補助事業）'!N$5:O$12,2,FALSE),"")</f>
        <v/>
      </c>
      <c r="AC17" s="244"/>
      <c r="AD17" s="128" t="str">
        <f t="shared" si="3"/>
        <v/>
      </c>
      <c r="AE17" s="129"/>
      <c r="AF17" s="244"/>
      <c r="AG17" s="244"/>
      <c r="AH17" s="244"/>
      <c r="AI17" s="244"/>
      <c r="AJ17" s="244"/>
      <c r="AK17" s="244"/>
      <c r="AL17" s="244"/>
      <c r="AM17" s="244"/>
    </row>
    <row r="18" spans="2:39" ht="18" customHeight="1" x14ac:dyDescent="0.15">
      <c r="B18" s="113"/>
      <c r="C18" s="124"/>
      <c r="D18" s="236" t="str">
        <f t="shared" si="0"/>
        <v/>
      </c>
      <c r="E18" s="244"/>
      <c r="F18" s="175"/>
      <c r="G18" s="244"/>
      <c r="H18" s="125" t="str">
        <f>IF(G18&gt;0,VLOOKUP(G18,'整理番号表（融資主体型補助事業）'!D$5:E$9,2,FALSE),"")</f>
        <v/>
      </c>
      <c r="I18" s="97"/>
      <c r="J18" s="125" t="str">
        <f>IF(I18&gt;0,VLOOKUP(I18,'整理番号表（融資主体型補助事業）'!D$12:E$19,2,FALSE),"")</f>
        <v/>
      </c>
      <c r="K18" s="170"/>
      <c r="L18" s="97"/>
      <c r="M18" s="126" t="str">
        <f>IF(L18&gt;0,VLOOKUP(L18,'整理番号表（融資主体型補助事業）'!G$5:H$38,2,FALSE),"")</f>
        <v/>
      </c>
      <c r="N18" s="244"/>
      <c r="O18" s="127"/>
      <c r="P18" s="119" t="str">
        <f t="shared" si="1"/>
        <v/>
      </c>
      <c r="Q18" s="120"/>
      <c r="R18" s="120"/>
      <c r="S18" s="120"/>
      <c r="T18" s="120"/>
      <c r="U18" s="120"/>
      <c r="V18" s="120"/>
      <c r="W18" s="120"/>
      <c r="X18" s="121" t="str">
        <f t="shared" si="2"/>
        <v/>
      </c>
      <c r="Y18" s="244"/>
      <c r="Z18" s="126" t="str">
        <f>IF(Y18&gt;0,VLOOKUP(Y18,'整理番号表（融資主体型補助事業）'!K$5:L$13,2,FALSE),"")</f>
        <v/>
      </c>
      <c r="AA18" s="244"/>
      <c r="AB18" s="125" t="str">
        <f>IF(AA18&gt;0,VLOOKUP(AA18,'整理番号表（融資主体型補助事業）'!N$5:O$12,2,FALSE),"")</f>
        <v/>
      </c>
      <c r="AC18" s="244"/>
      <c r="AD18" s="128" t="str">
        <f t="shared" si="3"/>
        <v/>
      </c>
      <c r="AE18" s="129"/>
      <c r="AF18" s="244"/>
      <c r="AG18" s="244"/>
      <c r="AH18" s="244"/>
      <c r="AI18" s="244"/>
      <c r="AJ18" s="244"/>
      <c r="AK18" s="244"/>
      <c r="AL18" s="244"/>
      <c r="AM18" s="244"/>
    </row>
    <row r="19" spans="2:39" ht="18" customHeight="1" x14ac:dyDescent="0.15">
      <c r="B19" s="113"/>
      <c r="C19" s="124"/>
      <c r="D19" s="236" t="str">
        <f t="shared" si="0"/>
        <v/>
      </c>
      <c r="E19" s="244"/>
      <c r="F19" s="175"/>
      <c r="G19" s="244"/>
      <c r="H19" s="125" t="str">
        <f>IF(G19&gt;0,VLOOKUP(G19,'整理番号表（融資主体型補助事業）'!D$5:E$9,2,FALSE),"")</f>
        <v/>
      </c>
      <c r="I19" s="97"/>
      <c r="J19" s="125" t="str">
        <f>IF(I19&gt;0,VLOOKUP(I19,'整理番号表（融資主体型補助事業）'!D$12:E$19,2,FALSE),"")</f>
        <v/>
      </c>
      <c r="K19" s="170"/>
      <c r="L19" s="97"/>
      <c r="M19" s="126" t="str">
        <f>IF(L19&gt;0,VLOOKUP(L19,'整理番号表（融資主体型補助事業）'!G$5:H$38,2,FALSE),"")</f>
        <v/>
      </c>
      <c r="N19" s="244"/>
      <c r="O19" s="127"/>
      <c r="P19" s="119" t="str">
        <f t="shared" si="1"/>
        <v/>
      </c>
      <c r="Q19" s="120"/>
      <c r="R19" s="120"/>
      <c r="S19" s="120"/>
      <c r="T19" s="120"/>
      <c r="U19" s="120"/>
      <c r="V19" s="120"/>
      <c r="W19" s="120"/>
      <c r="X19" s="121" t="str">
        <f t="shared" si="2"/>
        <v/>
      </c>
      <c r="Y19" s="244"/>
      <c r="Z19" s="126" t="str">
        <f>IF(Y19&gt;0,VLOOKUP(Y19,'整理番号表（融資主体型補助事業）'!K$5:L$13,2,FALSE),"")</f>
        <v/>
      </c>
      <c r="AA19" s="244"/>
      <c r="AB19" s="125" t="str">
        <f>IF(AA19&gt;0,VLOOKUP(AA19,'整理番号表（融資主体型補助事業）'!N$5:O$12,2,FALSE),"")</f>
        <v/>
      </c>
      <c r="AC19" s="244"/>
      <c r="AD19" s="128" t="str">
        <f t="shared" si="3"/>
        <v/>
      </c>
      <c r="AE19" s="129"/>
      <c r="AF19" s="244"/>
      <c r="AG19" s="244"/>
      <c r="AH19" s="244"/>
      <c r="AI19" s="244"/>
      <c r="AJ19" s="244"/>
      <c r="AK19" s="244"/>
      <c r="AL19" s="244"/>
      <c r="AM19" s="244"/>
    </row>
    <row r="20" spans="2:39" ht="18" customHeight="1" x14ac:dyDescent="0.15">
      <c r="B20" s="113"/>
      <c r="C20" s="124"/>
      <c r="D20" s="236" t="str">
        <f t="shared" si="0"/>
        <v/>
      </c>
      <c r="E20" s="244"/>
      <c r="F20" s="175"/>
      <c r="G20" s="244"/>
      <c r="H20" s="125" t="str">
        <f>IF(G20&gt;0,VLOOKUP(G20,'整理番号表（融資主体型補助事業）'!D$5:E$9,2,FALSE),"")</f>
        <v/>
      </c>
      <c r="I20" s="97"/>
      <c r="J20" s="125" t="str">
        <f>IF(I20&gt;0,VLOOKUP(I20,'整理番号表（融資主体型補助事業）'!D$12:E$19,2,FALSE),"")</f>
        <v/>
      </c>
      <c r="K20" s="170"/>
      <c r="L20" s="97"/>
      <c r="M20" s="126" t="str">
        <f>IF(L20&gt;0,VLOOKUP(L20,'整理番号表（融資主体型補助事業）'!G$5:H$38,2,FALSE),"")</f>
        <v/>
      </c>
      <c r="N20" s="244"/>
      <c r="O20" s="127"/>
      <c r="P20" s="119" t="str">
        <f t="shared" si="1"/>
        <v/>
      </c>
      <c r="Q20" s="120"/>
      <c r="R20" s="120"/>
      <c r="S20" s="120"/>
      <c r="T20" s="120"/>
      <c r="U20" s="120"/>
      <c r="V20" s="120"/>
      <c r="W20" s="120"/>
      <c r="X20" s="121" t="str">
        <f t="shared" si="2"/>
        <v/>
      </c>
      <c r="Y20" s="244"/>
      <c r="Z20" s="126" t="str">
        <f>IF(Y20&gt;0,VLOOKUP(Y20,'整理番号表（融資主体型補助事業）'!K$5:L$13,2,FALSE),"")</f>
        <v/>
      </c>
      <c r="AA20" s="244"/>
      <c r="AB20" s="125" t="str">
        <f>IF(AA20&gt;0,VLOOKUP(AA20,'整理番号表（融資主体型補助事業）'!N$5:O$12,2,FALSE),"")</f>
        <v/>
      </c>
      <c r="AC20" s="244"/>
      <c r="AD20" s="128" t="str">
        <f t="shared" si="3"/>
        <v/>
      </c>
      <c r="AE20" s="129"/>
      <c r="AF20" s="244"/>
      <c r="AG20" s="244"/>
      <c r="AH20" s="244"/>
      <c r="AI20" s="244"/>
      <c r="AJ20" s="244"/>
      <c r="AK20" s="244"/>
      <c r="AL20" s="244"/>
      <c r="AM20" s="244"/>
    </row>
    <row r="21" spans="2:39" ht="18" customHeight="1" x14ac:dyDescent="0.15">
      <c r="B21" s="113"/>
      <c r="C21" s="124"/>
      <c r="D21" s="236" t="str">
        <f t="shared" si="0"/>
        <v/>
      </c>
      <c r="E21" s="244"/>
      <c r="F21" s="175"/>
      <c r="G21" s="244"/>
      <c r="H21" s="125" t="str">
        <f>IF(G21&gt;0,VLOOKUP(G21,'整理番号表（融資主体型補助事業）'!D$5:E$9,2,FALSE),"")</f>
        <v/>
      </c>
      <c r="I21" s="97"/>
      <c r="J21" s="125" t="str">
        <f>IF(I21&gt;0,VLOOKUP(I21,'整理番号表（融資主体型補助事業）'!D$12:E$19,2,FALSE),"")</f>
        <v/>
      </c>
      <c r="K21" s="170"/>
      <c r="L21" s="97"/>
      <c r="M21" s="126" t="str">
        <f>IF(L21&gt;0,VLOOKUP(L21,'整理番号表（融資主体型補助事業）'!G$5:H$38,2,FALSE),"")</f>
        <v/>
      </c>
      <c r="N21" s="244"/>
      <c r="O21" s="127"/>
      <c r="P21" s="119" t="str">
        <f t="shared" si="1"/>
        <v/>
      </c>
      <c r="Q21" s="120"/>
      <c r="R21" s="120"/>
      <c r="S21" s="120"/>
      <c r="T21" s="120"/>
      <c r="U21" s="120"/>
      <c r="V21" s="120"/>
      <c r="W21" s="120"/>
      <c r="X21" s="121" t="str">
        <f t="shared" si="2"/>
        <v/>
      </c>
      <c r="Y21" s="244"/>
      <c r="Z21" s="126" t="str">
        <f>IF(Y21&gt;0,VLOOKUP(Y21,'整理番号表（融資主体型補助事業）'!K$5:L$13,2,FALSE),"")</f>
        <v/>
      </c>
      <c r="AA21" s="244"/>
      <c r="AB21" s="125" t="str">
        <f>IF(AA21&gt;0,VLOOKUP(AA21,'整理番号表（融資主体型補助事業）'!N$5:O$12,2,FALSE),"")</f>
        <v/>
      </c>
      <c r="AC21" s="244"/>
      <c r="AD21" s="128" t="str">
        <f t="shared" si="3"/>
        <v/>
      </c>
      <c r="AE21" s="129"/>
      <c r="AF21" s="244"/>
      <c r="AG21" s="244"/>
      <c r="AH21" s="244"/>
      <c r="AI21" s="244"/>
      <c r="AJ21" s="244"/>
      <c r="AK21" s="244"/>
      <c r="AL21" s="244"/>
      <c r="AM21" s="244"/>
    </row>
    <row r="22" spans="2:39" ht="18" customHeight="1" x14ac:dyDescent="0.15">
      <c r="B22" s="113"/>
      <c r="C22" s="124"/>
      <c r="D22" s="236" t="str">
        <f t="shared" si="0"/>
        <v/>
      </c>
      <c r="E22" s="244"/>
      <c r="F22" s="175"/>
      <c r="G22" s="244"/>
      <c r="H22" s="125" t="str">
        <f>IF(G22&gt;0,VLOOKUP(G22,'整理番号表（融資主体型補助事業）'!D$5:E$9,2,FALSE),"")</f>
        <v/>
      </c>
      <c r="I22" s="97"/>
      <c r="J22" s="125" t="str">
        <f>IF(I22&gt;0,VLOOKUP(I22,'整理番号表（融資主体型補助事業）'!D$12:E$19,2,FALSE),"")</f>
        <v/>
      </c>
      <c r="K22" s="170"/>
      <c r="L22" s="97"/>
      <c r="M22" s="126" t="str">
        <f>IF(L22&gt;0,VLOOKUP(L22,'整理番号表（融資主体型補助事業）'!G$5:H$38,2,FALSE),"")</f>
        <v/>
      </c>
      <c r="N22" s="244"/>
      <c r="O22" s="127"/>
      <c r="P22" s="119" t="str">
        <f t="shared" si="1"/>
        <v/>
      </c>
      <c r="Q22" s="120"/>
      <c r="R22" s="120"/>
      <c r="S22" s="120"/>
      <c r="T22" s="120"/>
      <c r="U22" s="120"/>
      <c r="V22" s="120"/>
      <c r="W22" s="120"/>
      <c r="X22" s="121" t="str">
        <f t="shared" si="2"/>
        <v/>
      </c>
      <c r="Y22" s="244"/>
      <c r="Z22" s="126" t="str">
        <f>IF(Y22&gt;0,VLOOKUP(Y22,'整理番号表（融資主体型補助事業）'!K$5:L$13,2,FALSE),"")</f>
        <v/>
      </c>
      <c r="AA22" s="244"/>
      <c r="AB22" s="125" t="str">
        <f>IF(AA22&gt;0,VLOOKUP(AA22,'整理番号表（融資主体型補助事業）'!N$5:O$12,2,FALSE),"")</f>
        <v/>
      </c>
      <c r="AC22" s="244"/>
      <c r="AD22" s="128" t="str">
        <f t="shared" si="3"/>
        <v/>
      </c>
      <c r="AE22" s="129"/>
      <c r="AF22" s="244"/>
      <c r="AG22" s="244"/>
      <c r="AH22" s="244"/>
      <c r="AI22" s="244"/>
      <c r="AJ22" s="244"/>
      <c r="AK22" s="244"/>
      <c r="AL22" s="244"/>
      <c r="AM22" s="244"/>
    </row>
    <row r="23" spans="2:39" ht="18" customHeight="1" x14ac:dyDescent="0.15">
      <c r="B23" s="113"/>
      <c r="C23" s="124"/>
      <c r="D23" s="236" t="str">
        <f t="shared" si="0"/>
        <v/>
      </c>
      <c r="E23" s="244"/>
      <c r="F23" s="175"/>
      <c r="G23" s="244"/>
      <c r="H23" s="125" t="str">
        <f>IF(G23&gt;0,VLOOKUP(G23,'整理番号表（融資主体型補助事業）'!D$5:E$9,2,FALSE),"")</f>
        <v/>
      </c>
      <c r="I23" s="97"/>
      <c r="J23" s="125" t="str">
        <f>IF(I23&gt;0,VLOOKUP(I23,'整理番号表（融資主体型補助事業）'!D$12:E$19,2,FALSE),"")</f>
        <v/>
      </c>
      <c r="K23" s="170"/>
      <c r="L23" s="97"/>
      <c r="M23" s="126" t="str">
        <f>IF(L23&gt;0,VLOOKUP(L23,'整理番号表（融資主体型補助事業）'!G$5:H$38,2,FALSE),"")</f>
        <v/>
      </c>
      <c r="N23" s="244"/>
      <c r="O23" s="127"/>
      <c r="P23" s="119" t="str">
        <f t="shared" si="1"/>
        <v/>
      </c>
      <c r="Q23" s="120"/>
      <c r="R23" s="120"/>
      <c r="S23" s="120"/>
      <c r="T23" s="120"/>
      <c r="U23" s="120"/>
      <c r="V23" s="120"/>
      <c r="W23" s="120"/>
      <c r="X23" s="121" t="str">
        <f t="shared" si="2"/>
        <v/>
      </c>
      <c r="Y23" s="244"/>
      <c r="Z23" s="126" t="str">
        <f>IF(Y23&gt;0,VLOOKUP(Y23,'整理番号表（融資主体型補助事業）'!K$5:L$13,2,FALSE),"")</f>
        <v/>
      </c>
      <c r="AA23" s="244"/>
      <c r="AB23" s="125" t="str">
        <f>IF(AA23&gt;0,VLOOKUP(AA23,'整理番号表（融資主体型補助事業）'!N$5:O$12,2,FALSE),"")</f>
        <v/>
      </c>
      <c r="AC23" s="244"/>
      <c r="AD23" s="128" t="str">
        <f t="shared" si="3"/>
        <v/>
      </c>
      <c r="AE23" s="129"/>
      <c r="AF23" s="244"/>
      <c r="AG23" s="244"/>
      <c r="AH23" s="244"/>
      <c r="AI23" s="244"/>
      <c r="AJ23" s="244"/>
      <c r="AK23" s="244"/>
      <c r="AL23" s="244"/>
      <c r="AM23" s="244"/>
    </row>
    <row r="24" spans="2:39" ht="18" customHeight="1" x14ac:dyDescent="0.15">
      <c r="B24" s="113"/>
      <c r="C24" s="124"/>
      <c r="D24" s="236" t="str">
        <f t="shared" si="0"/>
        <v/>
      </c>
      <c r="E24" s="244"/>
      <c r="F24" s="175"/>
      <c r="G24" s="244"/>
      <c r="H24" s="125" t="str">
        <f>IF(G24&gt;0,VLOOKUP(G24,'整理番号表（融資主体型補助事業）'!D$5:E$9,2,FALSE),"")</f>
        <v/>
      </c>
      <c r="I24" s="97"/>
      <c r="J24" s="125" t="str">
        <f>IF(I24&gt;0,VLOOKUP(I24,'整理番号表（融資主体型補助事業）'!D$12:E$19,2,FALSE),"")</f>
        <v/>
      </c>
      <c r="K24" s="170"/>
      <c r="L24" s="97"/>
      <c r="M24" s="126" t="str">
        <f>IF(L24&gt;0,VLOOKUP(L24,'整理番号表（融資主体型補助事業）'!G$5:H$38,2,FALSE),"")</f>
        <v/>
      </c>
      <c r="N24" s="244"/>
      <c r="O24" s="127"/>
      <c r="P24" s="119" t="str">
        <f t="shared" si="1"/>
        <v/>
      </c>
      <c r="Q24" s="120"/>
      <c r="R24" s="120"/>
      <c r="S24" s="120"/>
      <c r="T24" s="120"/>
      <c r="U24" s="120"/>
      <c r="V24" s="120"/>
      <c r="W24" s="120"/>
      <c r="X24" s="121" t="str">
        <f t="shared" si="2"/>
        <v/>
      </c>
      <c r="Y24" s="244"/>
      <c r="Z24" s="126" t="str">
        <f>IF(Y24&gt;0,VLOOKUP(Y24,'整理番号表（融資主体型補助事業）'!K$5:L$13,2,FALSE),"")</f>
        <v/>
      </c>
      <c r="AA24" s="244"/>
      <c r="AB24" s="125" t="str">
        <f>IF(AA24&gt;0,VLOOKUP(AA24,'整理番号表（融資主体型補助事業）'!N$5:O$12,2,FALSE),"")</f>
        <v/>
      </c>
      <c r="AC24" s="244"/>
      <c r="AD24" s="128" t="str">
        <f t="shared" si="3"/>
        <v/>
      </c>
      <c r="AE24" s="129"/>
      <c r="AF24" s="244"/>
      <c r="AG24" s="244"/>
      <c r="AH24" s="244"/>
      <c r="AI24" s="244"/>
      <c r="AJ24" s="244"/>
      <c r="AK24" s="244"/>
      <c r="AL24" s="244"/>
      <c r="AM24" s="244"/>
    </row>
    <row r="25" spans="2:39" ht="18" customHeight="1" x14ac:dyDescent="0.15">
      <c r="B25" s="113"/>
      <c r="C25" s="124"/>
      <c r="D25" s="236" t="str">
        <f t="shared" si="0"/>
        <v/>
      </c>
      <c r="E25" s="244"/>
      <c r="F25" s="175"/>
      <c r="G25" s="244"/>
      <c r="H25" s="125" t="str">
        <f>IF(G25&gt;0,VLOOKUP(G25,'整理番号表（融資主体型補助事業）'!D$5:E$9,2,FALSE),"")</f>
        <v/>
      </c>
      <c r="I25" s="97"/>
      <c r="J25" s="125" t="str">
        <f>IF(I25&gt;0,VLOOKUP(I25,'整理番号表（融資主体型補助事業）'!D$12:E$19,2,FALSE),"")</f>
        <v/>
      </c>
      <c r="K25" s="170"/>
      <c r="L25" s="97"/>
      <c r="M25" s="126" t="str">
        <f>IF(L25&gt;0,VLOOKUP(L25,'整理番号表（融資主体型補助事業）'!G$5:H$38,2,FALSE),"")</f>
        <v/>
      </c>
      <c r="N25" s="244"/>
      <c r="O25" s="127"/>
      <c r="P25" s="119" t="str">
        <f t="shared" si="1"/>
        <v/>
      </c>
      <c r="Q25" s="120"/>
      <c r="R25" s="120"/>
      <c r="S25" s="120"/>
      <c r="T25" s="120"/>
      <c r="U25" s="120"/>
      <c r="V25" s="120"/>
      <c r="W25" s="120"/>
      <c r="X25" s="121" t="str">
        <f t="shared" si="2"/>
        <v/>
      </c>
      <c r="Y25" s="244"/>
      <c r="Z25" s="126" t="str">
        <f>IF(Y25&gt;0,VLOOKUP(Y25,'整理番号表（融資主体型補助事業）'!K$5:L$13,2,FALSE),"")</f>
        <v/>
      </c>
      <c r="AA25" s="244"/>
      <c r="AB25" s="125" t="str">
        <f>IF(AA25&gt;0,VLOOKUP(AA25,'整理番号表（融資主体型補助事業）'!N$5:O$12,2,FALSE),"")</f>
        <v/>
      </c>
      <c r="AC25" s="244"/>
      <c r="AD25" s="128" t="str">
        <f t="shared" si="3"/>
        <v/>
      </c>
      <c r="AE25" s="129"/>
      <c r="AF25" s="244"/>
      <c r="AG25" s="244"/>
      <c r="AH25" s="244"/>
      <c r="AI25" s="244"/>
      <c r="AJ25" s="244"/>
      <c r="AK25" s="244"/>
      <c r="AL25" s="244"/>
      <c r="AM25" s="244"/>
    </row>
    <row r="26" spans="2:39" ht="18" customHeight="1" x14ac:dyDescent="0.15">
      <c r="B26" s="113"/>
      <c r="C26" s="124"/>
      <c r="D26" s="236" t="str">
        <f t="shared" si="0"/>
        <v/>
      </c>
      <c r="E26" s="244"/>
      <c r="F26" s="175"/>
      <c r="G26" s="244"/>
      <c r="H26" s="125" t="str">
        <f>IF(G26&gt;0,VLOOKUP(G26,'整理番号表（融資主体型補助事業）'!D$5:E$9,2,FALSE),"")</f>
        <v/>
      </c>
      <c r="I26" s="97"/>
      <c r="J26" s="125" t="str">
        <f>IF(I26&gt;0,VLOOKUP(I26,'整理番号表（融資主体型補助事業）'!D$12:E$19,2,FALSE),"")</f>
        <v/>
      </c>
      <c r="K26" s="170"/>
      <c r="L26" s="97"/>
      <c r="M26" s="126" t="str">
        <f>IF(L26&gt;0,VLOOKUP(L26,'整理番号表（融資主体型補助事業）'!G$5:H$38,2,FALSE),"")</f>
        <v/>
      </c>
      <c r="N26" s="244"/>
      <c r="O26" s="127"/>
      <c r="P26" s="119" t="str">
        <f t="shared" si="1"/>
        <v/>
      </c>
      <c r="Q26" s="120"/>
      <c r="R26" s="120"/>
      <c r="S26" s="120"/>
      <c r="T26" s="120"/>
      <c r="U26" s="120"/>
      <c r="V26" s="120"/>
      <c r="W26" s="120"/>
      <c r="X26" s="121" t="str">
        <f t="shared" si="2"/>
        <v/>
      </c>
      <c r="Y26" s="244"/>
      <c r="Z26" s="126" t="str">
        <f>IF(Y26&gt;0,VLOOKUP(Y26,'整理番号表（融資主体型補助事業）'!K$5:L$13,2,FALSE),"")</f>
        <v/>
      </c>
      <c r="AA26" s="244"/>
      <c r="AB26" s="125" t="str">
        <f>IF(AA26&gt;0,VLOOKUP(AA26,'整理番号表（融資主体型補助事業）'!N$5:O$12,2,FALSE),"")</f>
        <v/>
      </c>
      <c r="AC26" s="244"/>
      <c r="AD26" s="128" t="str">
        <f t="shared" si="3"/>
        <v/>
      </c>
      <c r="AE26" s="129"/>
      <c r="AF26" s="244"/>
      <c r="AG26" s="244"/>
      <c r="AH26" s="244"/>
      <c r="AI26" s="244"/>
      <c r="AJ26" s="244"/>
      <c r="AK26" s="244"/>
      <c r="AL26" s="244"/>
      <c r="AM26" s="244"/>
    </row>
    <row r="27" spans="2:39" ht="18" customHeight="1" x14ac:dyDescent="0.15">
      <c r="B27" s="113"/>
      <c r="C27" s="124"/>
      <c r="D27" s="236" t="str">
        <f t="shared" si="0"/>
        <v/>
      </c>
      <c r="E27" s="244"/>
      <c r="F27" s="175"/>
      <c r="G27" s="244"/>
      <c r="H27" s="125" t="str">
        <f>IF(G27&gt;0,VLOOKUP(G27,'整理番号表（融資主体型補助事業）'!D$5:E$9,2,FALSE),"")</f>
        <v/>
      </c>
      <c r="I27" s="97"/>
      <c r="J27" s="125" t="str">
        <f>IF(I27&gt;0,VLOOKUP(I27,'整理番号表（融資主体型補助事業）'!D$12:E$19,2,FALSE),"")</f>
        <v/>
      </c>
      <c r="K27" s="170"/>
      <c r="L27" s="97"/>
      <c r="M27" s="126" t="str">
        <f>IF(L27&gt;0,VLOOKUP(L27,'整理番号表（融資主体型補助事業）'!G$5:H$38,2,FALSE),"")</f>
        <v/>
      </c>
      <c r="N27" s="244"/>
      <c r="O27" s="130"/>
      <c r="P27" s="119" t="str">
        <f t="shared" si="1"/>
        <v/>
      </c>
      <c r="Q27" s="120"/>
      <c r="R27" s="120"/>
      <c r="S27" s="120"/>
      <c r="T27" s="120"/>
      <c r="U27" s="120"/>
      <c r="V27" s="120"/>
      <c r="W27" s="120"/>
      <c r="X27" s="121" t="str">
        <f t="shared" si="2"/>
        <v/>
      </c>
      <c r="Y27" s="244"/>
      <c r="Z27" s="126" t="str">
        <f>IF(Y27&gt;0,VLOOKUP(Y27,'整理番号表（融資主体型補助事業）'!K$5:L$13,2,FALSE),"")</f>
        <v/>
      </c>
      <c r="AA27" s="244"/>
      <c r="AB27" s="125" t="str">
        <f>IF(AA27&gt;0,VLOOKUP(AA27,'整理番号表（融資主体型補助事業）'!N$5:O$12,2,FALSE),"")</f>
        <v/>
      </c>
      <c r="AC27" s="244"/>
      <c r="AD27" s="128" t="str">
        <f t="shared" si="3"/>
        <v/>
      </c>
      <c r="AE27" s="129"/>
      <c r="AF27" s="244"/>
      <c r="AG27" s="244"/>
      <c r="AH27" s="244"/>
      <c r="AI27" s="244"/>
      <c r="AJ27" s="244"/>
      <c r="AK27" s="244"/>
      <c r="AL27" s="244"/>
      <c r="AM27" s="244"/>
    </row>
    <row r="28" spans="2:39" ht="18" customHeight="1" x14ac:dyDescent="0.15">
      <c r="B28" s="113"/>
      <c r="C28" s="124"/>
      <c r="D28" s="236" t="str">
        <f t="shared" si="0"/>
        <v/>
      </c>
      <c r="E28" s="244"/>
      <c r="F28" s="175"/>
      <c r="G28" s="244"/>
      <c r="H28" s="125" t="str">
        <f>IF(G28&gt;0,VLOOKUP(G28,'整理番号表（融資主体型補助事業）'!D$5:E$9,2,FALSE),"")</f>
        <v/>
      </c>
      <c r="I28" s="97"/>
      <c r="J28" s="125" t="str">
        <f>IF(I28&gt;0,VLOOKUP(I28,'整理番号表（融資主体型補助事業）'!D$12:E$19,2,FALSE),"")</f>
        <v/>
      </c>
      <c r="K28" s="170"/>
      <c r="L28" s="97"/>
      <c r="M28" s="126" t="str">
        <f>IF(L28&gt;0,VLOOKUP(L28,'整理番号表（融資主体型補助事業）'!G$5:H$38,2,FALSE),"")</f>
        <v/>
      </c>
      <c r="N28" s="244"/>
      <c r="O28" s="127"/>
      <c r="P28" s="119" t="str">
        <f t="shared" si="1"/>
        <v/>
      </c>
      <c r="Q28" s="120"/>
      <c r="R28" s="120"/>
      <c r="S28" s="120"/>
      <c r="T28" s="120"/>
      <c r="U28" s="120"/>
      <c r="V28" s="120"/>
      <c r="W28" s="120"/>
      <c r="X28" s="121" t="str">
        <f t="shared" si="2"/>
        <v/>
      </c>
      <c r="Y28" s="244"/>
      <c r="Z28" s="126" t="str">
        <f>IF(Y28&gt;0,VLOOKUP(Y28,'整理番号表（融資主体型補助事業）'!K$5:L$13,2,FALSE),"")</f>
        <v/>
      </c>
      <c r="AA28" s="244"/>
      <c r="AB28" s="125" t="str">
        <f>IF(AA28&gt;0,VLOOKUP(AA28,'整理番号表（融資主体型補助事業）'!N$5:O$12,2,FALSE),"")</f>
        <v/>
      </c>
      <c r="AC28" s="244"/>
      <c r="AD28" s="128" t="str">
        <f t="shared" si="3"/>
        <v/>
      </c>
      <c r="AE28" s="129"/>
      <c r="AF28" s="244"/>
      <c r="AG28" s="244"/>
      <c r="AH28" s="244"/>
      <c r="AI28" s="244"/>
      <c r="AJ28" s="244"/>
      <c r="AK28" s="244"/>
      <c r="AL28" s="244"/>
      <c r="AM28" s="244"/>
    </row>
    <row r="29" spans="2:39" ht="18" customHeight="1" x14ac:dyDescent="0.15">
      <c r="B29" s="113"/>
      <c r="C29" s="124"/>
      <c r="D29" s="236" t="str">
        <f t="shared" si="0"/>
        <v/>
      </c>
      <c r="E29" s="244"/>
      <c r="F29" s="175"/>
      <c r="G29" s="244"/>
      <c r="H29" s="125" t="str">
        <f>IF(G29&gt;0,VLOOKUP(G29,'整理番号表（融資主体型補助事業）'!D$5:E$9,2,FALSE),"")</f>
        <v/>
      </c>
      <c r="I29" s="97"/>
      <c r="J29" s="125" t="str">
        <f>IF(I29&gt;0,VLOOKUP(I29,'整理番号表（融資主体型補助事業）'!D$12:E$19,2,FALSE),"")</f>
        <v/>
      </c>
      <c r="K29" s="170"/>
      <c r="L29" s="97"/>
      <c r="M29" s="126" t="str">
        <f>IF(L29&gt;0,VLOOKUP(L29,'整理番号表（融資主体型補助事業）'!G$5:H$38,2,FALSE),"")</f>
        <v/>
      </c>
      <c r="N29" s="244"/>
      <c r="O29" s="127"/>
      <c r="P29" s="119" t="str">
        <f t="shared" si="1"/>
        <v/>
      </c>
      <c r="Q29" s="120"/>
      <c r="R29" s="120"/>
      <c r="S29" s="120"/>
      <c r="T29" s="120"/>
      <c r="U29" s="120"/>
      <c r="V29" s="120"/>
      <c r="W29" s="120"/>
      <c r="X29" s="121" t="str">
        <f t="shared" si="2"/>
        <v/>
      </c>
      <c r="Y29" s="244"/>
      <c r="Z29" s="126" t="str">
        <f>IF(Y29&gt;0,VLOOKUP(Y29,'整理番号表（融資主体型補助事業）'!K$5:L$13,2,FALSE),"")</f>
        <v/>
      </c>
      <c r="AA29" s="244"/>
      <c r="AB29" s="125" t="str">
        <f>IF(AA29&gt;0,VLOOKUP(AA29,'整理番号表（融資主体型補助事業）'!N$5:O$12,2,FALSE),"")</f>
        <v/>
      </c>
      <c r="AC29" s="244"/>
      <c r="AD29" s="128" t="str">
        <f t="shared" si="3"/>
        <v/>
      </c>
      <c r="AE29" s="129"/>
      <c r="AF29" s="244"/>
      <c r="AG29" s="244"/>
      <c r="AH29" s="244"/>
      <c r="AI29" s="244"/>
      <c r="AJ29" s="244"/>
      <c r="AK29" s="244"/>
      <c r="AL29" s="244"/>
      <c r="AM29" s="244"/>
    </row>
    <row r="30" spans="2:39" ht="18" customHeight="1" x14ac:dyDescent="0.15">
      <c r="B30" s="113"/>
      <c r="C30" s="124"/>
      <c r="D30" s="236" t="str">
        <f t="shared" si="0"/>
        <v/>
      </c>
      <c r="E30" s="244"/>
      <c r="F30" s="175"/>
      <c r="G30" s="244"/>
      <c r="H30" s="125" t="str">
        <f>IF(G30&gt;0,VLOOKUP(G30,'整理番号表（融資主体型補助事業）'!D$5:E$9,2,FALSE),"")</f>
        <v/>
      </c>
      <c r="I30" s="97"/>
      <c r="J30" s="125" t="str">
        <f>IF(I30&gt;0,VLOOKUP(I30,'整理番号表（融資主体型補助事業）'!D$12:E$19,2,FALSE),"")</f>
        <v/>
      </c>
      <c r="K30" s="170"/>
      <c r="L30" s="97"/>
      <c r="M30" s="126" t="str">
        <f>IF(L30&gt;0,VLOOKUP(L30,'整理番号表（融資主体型補助事業）'!G$5:H$38,2,FALSE),"")</f>
        <v/>
      </c>
      <c r="N30" s="244"/>
      <c r="O30" s="127"/>
      <c r="P30" s="119" t="str">
        <f t="shared" si="1"/>
        <v/>
      </c>
      <c r="Q30" s="120"/>
      <c r="R30" s="120"/>
      <c r="S30" s="120"/>
      <c r="T30" s="120"/>
      <c r="U30" s="120"/>
      <c r="V30" s="120"/>
      <c r="W30" s="120"/>
      <c r="X30" s="121" t="str">
        <f t="shared" si="2"/>
        <v/>
      </c>
      <c r="Y30" s="244"/>
      <c r="Z30" s="126" t="str">
        <f>IF(Y30&gt;0,VLOOKUP(Y30,'整理番号表（融資主体型補助事業）'!K$5:L$13,2,FALSE),"")</f>
        <v/>
      </c>
      <c r="AA30" s="244"/>
      <c r="AB30" s="125" t="str">
        <f>IF(AA30&gt;0,VLOOKUP(AA30,'整理番号表（融資主体型補助事業）'!N$5:O$12,2,FALSE),"")</f>
        <v/>
      </c>
      <c r="AC30" s="244"/>
      <c r="AD30" s="128" t="str">
        <f t="shared" si="3"/>
        <v/>
      </c>
      <c r="AE30" s="129"/>
      <c r="AF30" s="244"/>
      <c r="AG30" s="244"/>
      <c r="AH30" s="244"/>
      <c r="AI30" s="244"/>
      <c r="AJ30" s="244"/>
      <c r="AK30" s="244"/>
      <c r="AL30" s="244"/>
      <c r="AM30" s="244"/>
    </row>
    <row r="31" spans="2:39" ht="18" customHeight="1" x14ac:dyDescent="0.15">
      <c r="B31" s="113"/>
      <c r="C31" s="124"/>
      <c r="D31" s="236" t="str">
        <f t="shared" si="0"/>
        <v/>
      </c>
      <c r="E31" s="244"/>
      <c r="F31" s="175"/>
      <c r="G31" s="244"/>
      <c r="H31" s="125" t="str">
        <f>IF(G31&gt;0,VLOOKUP(G31,'整理番号表（融資主体型補助事業）'!D$5:E$9,2,FALSE),"")</f>
        <v/>
      </c>
      <c r="I31" s="97"/>
      <c r="J31" s="125" t="str">
        <f>IF(I31&gt;0,VLOOKUP(I31,'整理番号表（融資主体型補助事業）'!D$12:E$19,2,FALSE),"")</f>
        <v/>
      </c>
      <c r="K31" s="170"/>
      <c r="L31" s="97"/>
      <c r="M31" s="126" t="str">
        <f>IF(L31&gt;0,VLOOKUP(L31,'整理番号表（融資主体型補助事業）'!G$5:H$38,2,FALSE),"")</f>
        <v/>
      </c>
      <c r="N31" s="244"/>
      <c r="O31" s="127"/>
      <c r="P31" s="119" t="str">
        <f t="shared" si="1"/>
        <v/>
      </c>
      <c r="Q31" s="120"/>
      <c r="R31" s="120"/>
      <c r="S31" s="120"/>
      <c r="T31" s="120"/>
      <c r="U31" s="120"/>
      <c r="V31" s="120"/>
      <c r="W31" s="120"/>
      <c r="X31" s="121" t="str">
        <f t="shared" si="2"/>
        <v/>
      </c>
      <c r="Y31" s="244"/>
      <c r="Z31" s="126" t="str">
        <f>IF(Y31&gt;0,VLOOKUP(Y31,'整理番号表（融資主体型補助事業）'!K$5:L$13,2,FALSE),"")</f>
        <v/>
      </c>
      <c r="AA31" s="244"/>
      <c r="AB31" s="125" t="str">
        <f>IF(AA31&gt;0,VLOOKUP(AA31,'整理番号表（融資主体型補助事業）'!N$5:O$12,2,FALSE),"")</f>
        <v/>
      </c>
      <c r="AC31" s="244"/>
      <c r="AD31" s="128" t="str">
        <f t="shared" si="3"/>
        <v/>
      </c>
      <c r="AE31" s="129"/>
      <c r="AF31" s="244"/>
      <c r="AG31" s="244"/>
      <c r="AH31" s="244"/>
      <c r="AI31" s="244"/>
      <c r="AJ31" s="244"/>
      <c r="AK31" s="244"/>
      <c r="AL31" s="244"/>
      <c r="AM31" s="244"/>
    </row>
    <row r="32" spans="2:39" ht="18" customHeight="1" x14ac:dyDescent="0.15">
      <c r="B32" s="113"/>
      <c r="C32" s="124"/>
      <c r="D32" s="236" t="str">
        <f t="shared" si="0"/>
        <v/>
      </c>
      <c r="E32" s="233"/>
      <c r="F32" s="175"/>
      <c r="G32" s="233"/>
      <c r="H32" s="131" t="str">
        <f>IF(G32&gt;0,VLOOKUP(G32,'整理番号表（融資主体型補助事業）'!D$5:E$9,2,FALSE),"")</f>
        <v/>
      </c>
      <c r="I32" s="132"/>
      <c r="J32" s="131" t="str">
        <f>IF(I32&gt;0,VLOOKUP(I32,'整理番号表（融資主体型補助事業）'!D$12:E$19,2,FALSE),"")</f>
        <v/>
      </c>
      <c r="K32" s="177"/>
      <c r="L32" s="132"/>
      <c r="M32" s="133" t="str">
        <f>IF(L32&gt;0,VLOOKUP(L32,'整理番号表（融資主体型補助事業）'!G$5:H$38,2,FALSE),"")</f>
        <v/>
      </c>
      <c r="N32" s="233"/>
      <c r="O32" s="127"/>
      <c r="P32" s="134" t="str">
        <f t="shared" si="1"/>
        <v/>
      </c>
      <c r="Q32" s="135"/>
      <c r="R32" s="135"/>
      <c r="S32" s="135"/>
      <c r="T32" s="135"/>
      <c r="U32" s="135"/>
      <c r="V32" s="135"/>
      <c r="W32" s="135"/>
      <c r="X32" s="136" t="str">
        <f t="shared" si="2"/>
        <v/>
      </c>
      <c r="Y32" s="233"/>
      <c r="Z32" s="133" t="str">
        <f>IF(Y32&gt;0,VLOOKUP(Y32,'整理番号表（融資主体型補助事業）'!K$5:L$13,2,FALSE),"")</f>
        <v/>
      </c>
      <c r="AA32" s="233"/>
      <c r="AB32" s="131" t="str">
        <f>IF(AA32&gt;0,VLOOKUP(AA32,'整理番号表（融資主体型補助事業）'!N$5:O$12,2,FALSE),"")</f>
        <v/>
      </c>
      <c r="AC32" s="233"/>
      <c r="AD32" s="137" t="str">
        <f t="shared" si="3"/>
        <v/>
      </c>
      <c r="AE32" s="138"/>
      <c r="AF32" s="97"/>
      <c r="AG32" s="97"/>
      <c r="AH32" s="97"/>
      <c r="AI32" s="97"/>
      <c r="AJ32" s="139"/>
      <c r="AK32" s="139"/>
      <c r="AL32" s="139"/>
      <c r="AM32" s="139"/>
    </row>
    <row r="33" spans="2:40" ht="18" customHeight="1" x14ac:dyDescent="0.15">
      <c r="B33" s="113"/>
      <c r="C33" s="124"/>
      <c r="D33" s="236" t="str">
        <f t="shared" si="0"/>
        <v/>
      </c>
      <c r="E33" s="233"/>
      <c r="F33" s="175"/>
      <c r="G33" s="244"/>
      <c r="H33" s="131" t="str">
        <f>IF(G33&gt;0,VLOOKUP(G33,'整理番号表（融資主体型補助事業）'!D$5:E$9,2,FALSE),"")</f>
        <v/>
      </c>
      <c r="I33" s="132"/>
      <c r="J33" s="131" t="str">
        <f>IF(I33&gt;0,VLOOKUP(I33,'整理番号表（融資主体型補助事業）'!D$12:E$19,2,FALSE),"")</f>
        <v/>
      </c>
      <c r="K33" s="177"/>
      <c r="L33" s="132"/>
      <c r="M33" s="133" t="str">
        <f>IF(L33&gt;0,VLOOKUP(L33,'整理番号表（融資主体型補助事業）'!G$5:H$38,2,FALSE),"")</f>
        <v/>
      </c>
      <c r="N33" s="233"/>
      <c r="O33" s="127"/>
      <c r="P33" s="134" t="str">
        <f>IF(Q33="","",SUM(Q33:V33))</f>
        <v/>
      </c>
      <c r="Q33" s="135"/>
      <c r="R33" s="135"/>
      <c r="S33" s="135"/>
      <c r="T33" s="135"/>
      <c r="U33" s="135"/>
      <c r="V33" s="135"/>
      <c r="W33" s="135"/>
      <c r="X33" s="136" t="str">
        <f t="shared" si="2"/>
        <v/>
      </c>
      <c r="Y33" s="233"/>
      <c r="Z33" s="133" t="str">
        <f>IF(Y33&gt;0,VLOOKUP(Y33,'整理番号表（融資主体型補助事業）'!K$5:L$13,2,FALSE),"")</f>
        <v/>
      </c>
      <c r="AA33" s="233"/>
      <c r="AB33" s="131" t="str">
        <f>IF(AA33&gt;0,VLOOKUP(AA33,'整理番号表（融資主体型補助事業）'!N$5:O$12,2,FALSE),"")</f>
        <v/>
      </c>
      <c r="AC33" s="233"/>
      <c r="AD33" s="137" t="str">
        <f t="shared" si="3"/>
        <v/>
      </c>
      <c r="AE33" s="138"/>
      <c r="AF33" s="97"/>
      <c r="AG33" s="97"/>
      <c r="AH33" s="97"/>
      <c r="AI33" s="97"/>
      <c r="AJ33" s="139"/>
      <c r="AK33" s="139"/>
      <c r="AL33" s="139"/>
      <c r="AM33" s="139"/>
    </row>
    <row r="34" spans="2:40" ht="18" customHeight="1" x14ac:dyDescent="0.15">
      <c r="B34" s="877" t="s">
        <v>164</v>
      </c>
      <c r="C34" s="878"/>
      <c r="D34" s="879"/>
      <c r="E34" s="126" t="str">
        <f>IF(D11="","",MAX(D11:D33))</f>
        <v/>
      </c>
      <c r="F34" s="169"/>
      <c r="G34" s="169"/>
      <c r="H34" s="170"/>
      <c r="I34" s="171"/>
      <c r="J34" s="169"/>
      <c r="K34" s="169"/>
      <c r="L34" s="171"/>
      <c r="M34" s="169"/>
      <c r="N34" s="169"/>
      <c r="O34" s="172"/>
      <c r="P34" s="134" t="str">
        <f>IF(Q34="","",SUM(Q34:V34))</f>
        <v/>
      </c>
      <c r="Q34" s="134" t="str">
        <f t="shared" ref="Q34:W34" si="4">IF(SUBTOTAL(9,Q11:Q33)&gt;0,SUBTOTAL(9,Q11:Q33),"")</f>
        <v/>
      </c>
      <c r="R34" s="134" t="str">
        <f t="shared" si="4"/>
        <v/>
      </c>
      <c r="S34" s="134" t="str">
        <f t="shared" si="4"/>
        <v/>
      </c>
      <c r="T34" s="134" t="str">
        <f t="shared" si="4"/>
        <v/>
      </c>
      <c r="U34" s="134" t="str">
        <f t="shared" si="4"/>
        <v/>
      </c>
      <c r="V34" s="134" t="str">
        <f t="shared" si="4"/>
        <v/>
      </c>
      <c r="W34" s="134" t="str">
        <f t="shared" si="4"/>
        <v/>
      </c>
      <c r="X34" s="136"/>
      <c r="Y34" s="126"/>
      <c r="Z34" s="126"/>
      <c r="AA34" s="126"/>
      <c r="AB34" s="125"/>
      <c r="AC34" s="126"/>
      <c r="AD34" s="128" t="str">
        <f>IF(SUBTOTAL(9,AD11:AD33)&gt;0,SUBTOTAL(9,AD11:AD33),"")</f>
        <v/>
      </c>
      <c r="AE34" s="140" t="str">
        <f>IF(AD34="","",ROUNDDOWN(AD34*1/15,-3)/1000)</f>
        <v/>
      </c>
      <c r="AF34" s="126"/>
      <c r="AG34" s="126"/>
      <c r="AH34" s="126"/>
      <c r="AI34" s="126"/>
      <c r="AJ34" s="126"/>
      <c r="AK34" s="126"/>
      <c r="AL34" s="126"/>
      <c r="AM34" s="126"/>
    </row>
    <row r="35" spans="2:40" ht="18" customHeight="1" x14ac:dyDescent="0.15">
      <c r="B35" s="79" t="s">
        <v>165</v>
      </c>
      <c r="C35" s="79" t="s">
        <v>166</v>
      </c>
      <c r="D35" s="79"/>
      <c r="E35" s="79"/>
      <c r="F35" s="174"/>
      <c r="AF35" s="92"/>
      <c r="AG35" s="92"/>
      <c r="AH35" s="92"/>
      <c r="AI35" s="92"/>
      <c r="AJ35" s="141"/>
      <c r="AK35" s="141"/>
      <c r="AL35" s="141"/>
      <c r="AM35" s="141"/>
    </row>
    <row r="36" spans="2:40" s="83" customFormat="1" ht="18" customHeight="1" x14ac:dyDescent="0.15">
      <c r="C36" s="80" t="s">
        <v>167</v>
      </c>
      <c r="D36" s="80"/>
      <c r="E36" s="80"/>
      <c r="F36" s="80"/>
      <c r="G36" s="84"/>
      <c r="H36" s="107"/>
      <c r="X36" s="84"/>
      <c r="Y36" s="84"/>
      <c r="AA36" s="84"/>
      <c r="AF36" s="92"/>
      <c r="AG36" s="92"/>
      <c r="AH36" s="92"/>
      <c r="AI36" s="92"/>
      <c r="AJ36" s="141"/>
      <c r="AK36" s="141"/>
      <c r="AL36" s="141"/>
      <c r="AM36" s="141"/>
      <c r="AN36" s="109"/>
    </row>
    <row r="37" spans="2:40" s="83" customFormat="1" ht="18" customHeight="1" x14ac:dyDescent="0.15">
      <c r="C37" s="81" t="s">
        <v>168</v>
      </c>
      <c r="D37" s="81"/>
      <c r="E37" s="81"/>
      <c r="F37" s="81"/>
      <c r="G37" s="84"/>
      <c r="H37" s="107"/>
      <c r="X37" s="84"/>
      <c r="Y37" s="84"/>
      <c r="AA37" s="84"/>
      <c r="AF37" s="92"/>
      <c r="AG37" s="92"/>
      <c r="AH37" s="92"/>
      <c r="AI37" s="92"/>
      <c r="AJ37" s="141"/>
      <c r="AK37" s="141"/>
      <c r="AL37" s="141"/>
      <c r="AM37" s="141"/>
      <c r="AN37" s="109"/>
    </row>
    <row r="38" spans="2:40" s="83" customFormat="1" ht="15.75" customHeight="1" x14ac:dyDescent="0.15">
      <c r="C38" s="898" t="s">
        <v>403</v>
      </c>
      <c r="D38" s="898"/>
      <c r="E38" s="898"/>
      <c r="F38" s="898"/>
      <c r="G38" s="898"/>
      <c r="H38" s="898"/>
      <c r="I38" s="898"/>
      <c r="J38" s="898"/>
      <c r="K38" s="898"/>
      <c r="L38" s="898"/>
      <c r="M38" s="898"/>
      <c r="N38" s="898"/>
      <c r="O38" s="898"/>
      <c r="P38" s="898"/>
      <c r="Q38" s="898"/>
      <c r="R38" s="898"/>
      <c r="S38" s="898"/>
      <c r="T38" s="898"/>
      <c r="U38" s="898"/>
      <c r="V38" s="898"/>
      <c r="W38" s="898"/>
      <c r="X38" s="232"/>
      <c r="Y38" s="232"/>
      <c r="Z38" s="232"/>
      <c r="AA38" s="81"/>
      <c r="AB38" s="81"/>
      <c r="AC38" s="81"/>
      <c r="AD38" s="81"/>
      <c r="AE38" s="81"/>
      <c r="AF38" s="81"/>
      <c r="AG38" s="81"/>
      <c r="AH38" s="81"/>
      <c r="AI38" s="81"/>
      <c r="AJ38" s="81"/>
      <c r="AK38" s="81"/>
      <c r="AL38" s="81"/>
      <c r="AM38" s="81"/>
      <c r="AN38" s="109"/>
    </row>
    <row r="39" spans="2:40" s="83" customFormat="1" ht="15.75" customHeight="1" x14ac:dyDescent="0.15">
      <c r="C39" s="898"/>
      <c r="D39" s="898"/>
      <c r="E39" s="898"/>
      <c r="F39" s="898"/>
      <c r="G39" s="898"/>
      <c r="H39" s="898"/>
      <c r="I39" s="898"/>
      <c r="J39" s="898"/>
      <c r="K39" s="898"/>
      <c r="L39" s="898"/>
      <c r="M39" s="898"/>
      <c r="N39" s="898"/>
      <c r="O39" s="898"/>
      <c r="P39" s="898"/>
      <c r="Q39" s="898"/>
      <c r="R39" s="898"/>
      <c r="S39" s="898"/>
      <c r="T39" s="898"/>
      <c r="U39" s="898"/>
      <c r="V39" s="898"/>
      <c r="W39" s="898"/>
      <c r="X39" s="232"/>
      <c r="Y39" s="232"/>
      <c r="Z39" s="232"/>
      <c r="AA39" s="81"/>
      <c r="AB39" s="81"/>
      <c r="AC39" s="81"/>
      <c r="AD39" s="81"/>
      <c r="AE39" s="81"/>
      <c r="AF39" s="81"/>
      <c r="AG39" s="81"/>
      <c r="AH39" s="81"/>
      <c r="AI39" s="81"/>
      <c r="AJ39" s="81"/>
      <c r="AK39" s="81"/>
      <c r="AL39" s="81"/>
      <c r="AM39" s="81"/>
      <c r="AN39" s="109"/>
    </row>
    <row r="40" spans="2:40" s="83" customFormat="1" ht="18" customHeight="1" x14ac:dyDescent="0.15">
      <c r="C40" s="81" t="s">
        <v>358</v>
      </c>
      <c r="D40" s="81"/>
      <c r="E40" s="81"/>
      <c r="F40" s="81"/>
      <c r="G40" s="84"/>
      <c r="H40" s="107"/>
      <c r="X40" s="84"/>
      <c r="Y40" s="84"/>
      <c r="AA40" s="84"/>
      <c r="AF40" s="92"/>
      <c r="AG40" s="92"/>
      <c r="AH40" s="92"/>
      <c r="AI40" s="92"/>
      <c r="AJ40" s="141"/>
      <c r="AK40" s="141"/>
      <c r="AL40" s="141"/>
      <c r="AM40" s="141"/>
      <c r="AN40" s="109"/>
    </row>
    <row r="41" spans="2:40" x14ac:dyDescent="0.15">
      <c r="AF41" s="92"/>
      <c r="AG41" s="92"/>
      <c r="AH41" s="92"/>
      <c r="AI41" s="92"/>
      <c r="AJ41" s="141"/>
      <c r="AK41" s="141"/>
      <c r="AL41" s="141"/>
      <c r="AM41" s="141"/>
    </row>
  </sheetData>
  <mergeCells count="52">
    <mergeCell ref="C38:W39"/>
    <mergeCell ref="O7:O8"/>
    <mergeCell ref="L8:L9"/>
    <mergeCell ref="M8:M9"/>
    <mergeCell ref="P7:P8"/>
    <mergeCell ref="R7:R8"/>
    <mergeCell ref="S7:S8"/>
    <mergeCell ref="V7:V8"/>
    <mergeCell ref="L5:M7"/>
    <mergeCell ref="N6:N9"/>
    <mergeCell ref="K8:K9"/>
    <mergeCell ref="I5:K7"/>
    <mergeCell ref="W5:W8"/>
    <mergeCell ref="T7:T8"/>
    <mergeCell ref="O5:O6"/>
    <mergeCell ref="B4:B9"/>
    <mergeCell ref="C4:C9"/>
    <mergeCell ref="B34:D34"/>
    <mergeCell ref="G8:G9"/>
    <mergeCell ref="H8:H9"/>
    <mergeCell ref="D5:D9"/>
    <mergeCell ref="G5:H7"/>
    <mergeCell ref="F7:F9"/>
    <mergeCell ref="D4:W4"/>
    <mergeCell ref="E5:E9"/>
    <mergeCell ref="I8:I9"/>
    <mergeCell ref="J8:J9"/>
    <mergeCell ref="Q5:V5"/>
    <mergeCell ref="U6:V6"/>
    <mergeCell ref="Q7:Q8"/>
    <mergeCell ref="U7:U8"/>
    <mergeCell ref="Y8:Y9"/>
    <mergeCell ref="AA8:AA9"/>
    <mergeCell ref="AC8:AC9"/>
    <mergeCell ref="AK7:AK10"/>
    <mergeCell ref="Z8:Z9"/>
    <mergeCell ref="AJ7:AJ10"/>
    <mergeCell ref="Y6:Z7"/>
    <mergeCell ref="AF4:AM5"/>
    <mergeCell ref="AM7:AM10"/>
    <mergeCell ref="AL7:AL10"/>
    <mergeCell ref="AB8:AB9"/>
    <mergeCell ref="AF6:AI6"/>
    <mergeCell ref="AJ6:AM6"/>
    <mergeCell ref="AA6:AB7"/>
    <mergeCell ref="AC6:AD6"/>
    <mergeCell ref="AI7:AI10"/>
    <mergeCell ref="AH7:AH10"/>
    <mergeCell ref="AG7:AG10"/>
    <mergeCell ref="AF7:AF10"/>
    <mergeCell ref="AC7:AD7"/>
    <mergeCell ref="AE7:AE8"/>
  </mergeCells>
  <phoneticPr fontId="3"/>
  <dataValidations disablePrompts="1" count="1">
    <dataValidation type="list" allowBlank="1" showInputMessage="1" showErrorMessage="1" sqref="F11:F33">
      <formula1>"10代,20代,30代,40代,50代,60代,70代,80代,90代"</formula1>
    </dataValidation>
  </dataValidations>
  <pageMargins left="0.19685039370078741" right="0.19685039370078741" top="0.59055118110236227" bottom="0.19685039370078741" header="0.19685039370078741" footer="0.31496062992125984"/>
  <pageSetup paperSize="9" scale="5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P39"/>
  <sheetViews>
    <sheetView zoomScaleNormal="100" zoomScaleSheetLayoutView="80" workbookViewId="0">
      <selection activeCell="D1" sqref="D1"/>
    </sheetView>
  </sheetViews>
  <sheetFormatPr defaultRowHeight="11.25" x14ac:dyDescent="0.15"/>
  <cols>
    <col min="1" max="3" width="0.75" style="61" customWidth="1"/>
    <col min="4" max="4" width="5.625" style="61" customWidth="1"/>
    <col min="5" max="5" width="19.375" style="61" customWidth="1"/>
    <col min="6" max="6" width="4.625" style="61" customWidth="1"/>
    <col min="7" max="7" width="4.625" style="62" customWidth="1"/>
    <col min="8" max="8" width="15.625" style="61" customWidth="1"/>
    <col min="9" max="9" width="18" style="61" customWidth="1"/>
    <col min="10" max="10" width="4.625" style="61" customWidth="1"/>
    <col min="11" max="11" width="4.625" style="62" customWidth="1"/>
    <col min="12" max="12" width="9" style="61"/>
    <col min="13" max="14" width="4.625" style="61" customWidth="1"/>
    <col min="15" max="15" width="20.625" style="61" customWidth="1"/>
    <col min="16" max="16" width="4.625" style="61" customWidth="1"/>
    <col min="17" max="16384" width="9" style="61"/>
  </cols>
  <sheetData>
    <row r="1" spans="1:16" ht="17.25" x14ac:dyDescent="0.15">
      <c r="A1" s="82" t="s">
        <v>169</v>
      </c>
      <c r="B1" s="83"/>
      <c r="C1" s="83"/>
      <c r="D1" s="83"/>
      <c r="E1" s="83"/>
      <c r="F1" s="83"/>
      <c r="G1" s="84"/>
      <c r="H1" s="83"/>
      <c r="I1" s="83"/>
      <c r="J1" s="83"/>
      <c r="K1" s="84"/>
      <c r="L1" s="83"/>
      <c r="M1" s="83"/>
      <c r="N1" s="83"/>
      <c r="O1" s="83"/>
      <c r="P1" s="83"/>
    </row>
    <row r="2" spans="1:16" x14ac:dyDescent="0.15">
      <c r="A2" s="83"/>
      <c r="B2" s="83"/>
      <c r="C2" s="83"/>
      <c r="D2" s="83"/>
      <c r="E2" s="83"/>
      <c r="F2" s="83"/>
      <c r="G2" s="84"/>
      <c r="H2" s="83"/>
      <c r="I2" s="83"/>
      <c r="J2" s="83"/>
      <c r="K2" s="84"/>
      <c r="L2" s="83"/>
      <c r="M2" s="83"/>
      <c r="N2" s="83"/>
      <c r="O2" s="83"/>
      <c r="P2" s="83"/>
    </row>
    <row r="3" spans="1:16" s="89" customFormat="1" ht="18" customHeight="1" x14ac:dyDescent="0.15">
      <c r="A3" s="85"/>
      <c r="B3" s="85"/>
      <c r="C3" s="86"/>
      <c r="D3" s="87" t="s">
        <v>170</v>
      </c>
      <c r="E3" s="86"/>
      <c r="F3" s="87"/>
      <c r="G3" s="87" t="s">
        <v>543</v>
      </c>
      <c r="H3" s="86"/>
      <c r="I3" s="86"/>
      <c r="J3" s="87"/>
      <c r="K3" s="88" t="s">
        <v>544</v>
      </c>
      <c r="L3" s="87"/>
      <c r="M3" s="87"/>
      <c r="N3" s="87" t="s">
        <v>545</v>
      </c>
      <c r="O3" s="87"/>
      <c r="P3" s="86"/>
    </row>
    <row r="4" spans="1:16" s="89" customFormat="1" ht="18" customHeight="1" x14ac:dyDescent="0.15">
      <c r="A4" s="90"/>
      <c r="B4" s="90"/>
      <c r="C4" s="86"/>
      <c r="D4" s="180" t="s">
        <v>171</v>
      </c>
      <c r="E4" s="180" t="s">
        <v>65</v>
      </c>
      <c r="F4" s="87"/>
      <c r="G4" s="156" t="s">
        <v>171</v>
      </c>
      <c r="H4" s="180" t="s">
        <v>172</v>
      </c>
      <c r="I4" s="180" t="s">
        <v>21</v>
      </c>
      <c r="J4" s="91"/>
      <c r="K4" s="180" t="s">
        <v>171</v>
      </c>
      <c r="L4" s="180" t="s">
        <v>173</v>
      </c>
      <c r="M4" s="91"/>
      <c r="N4" s="180" t="s">
        <v>171</v>
      </c>
      <c r="O4" s="180" t="s">
        <v>174</v>
      </c>
      <c r="P4" s="83"/>
    </row>
    <row r="5" spans="1:16" ht="18" customHeight="1" x14ac:dyDescent="0.15">
      <c r="A5" s="92"/>
      <c r="B5" s="92"/>
      <c r="C5" s="83"/>
      <c r="D5" s="180">
        <v>1</v>
      </c>
      <c r="E5" s="93" t="s">
        <v>347</v>
      </c>
      <c r="F5" s="91"/>
      <c r="G5" s="180">
        <v>1</v>
      </c>
      <c r="H5" s="93" t="s">
        <v>437</v>
      </c>
      <c r="I5" s="868" t="s">
        <v>175</v>
      </c>
      <c r="J5" s="91"/>
      <c r="K5" s="180">
        <v>1</v>
      </c>
      <c r="L5" s="94" t="s">
        <v>176</v>
      </c>
      <c r="M5" s="91"/>
      <c r="N5" s="180">
        <v>1</v>
      </c>
      <c r="O5" s="94" t="s">
        <v>177</v>
      </c>
      <c r="P5" s="83"/>
    </row>
    <row r="6" spans="1:16" ht="18" customHeight="1" x14ac:dyDescent="0.15">
      <c r="A6" s="92"/>
      <c r="B6" s="92"/>
      <c r="C6" s="83"/>
      <c r="D6" s="180">
        <v>2</v>
      </c>
      <c r="E6" s="94" t="s">
        <v>348</v>
      </c>
      <c r="F6" s="95"/>
      <c r="G6" s="180">
        <v>2</v>
      </c>
      <c r="H6" s="93" t="s">
        <v>438</v>
      </c>
      <c r="I6" s="869"/>
      <c r="J6" s="91"/>
      <c r="K6" s="180">
        <v>2</v>
      </c>
      <c r="L6" s="94" t="s">
        <v>178</v>
      </c>
      <c r="M6" s="91"/>
      <c r="N6" s="180">
        <v>2</v>
      </c>
      <c r="O6" s="94" t="s">
        <v>339</v>
      </c>
      <c r="P6" s="83"/>
    </row>
    <row r="7" spans="1:16" ht="18" customHeight="1" x14ac:dyDescent="0.15">
      <c r="A7" s="92"/>
      <c r="B7" s="92"/>
      <c r="C7" s="83"/>
      <c r="D7" s="915">
        <v>3</v>
      </c>
      <c r="E7" s="916" t="s">
        <v>414</v>
      </c>
      <c r="F7" s="95"/>
      <c r="G7" s="180">
        <v>3</v>
      </c>
      <c r="H7" s="93" t="s">
        <v>179</v>
      </c>
      <c r="I7" s="869"/>
      <c r="J7" s="91"/>
      <c r="K7" s="180">
        <v>3</v>
      </c>
      <c r="L7" s="94" t="s">
        <v>180</v>
      </c>
      <c r="M7" s="91"/>
      <c r="N7" s="180">
        <v>3</v>
      </c>
      <c r="O7" s="94" t="s">
        <v>340</v>
      </c>
      <c r="P7" s="83"/>
    </row>
    <row r="8" spans="1:16" ht="18" customHeight="1" x14ac:dyDescent="0.15">
      <c r="A8" s="92"/>
      <c r="B8" s="92"/>
      <c r="C8" s="83"/>
      <c r="D8" s="915"/>
      <c r="E8" s="916"/>
      <c r="F8" s="95"/>
      <c r="G8" s="180">
        <v>4</v>
      </c>
      <c r="H8" s="93" t="s">
        <v>181</v>
      </c>
      <c r="I8" s="869"/>
      <c r="J8" s="91"/>
      <c r="K8" s="180">
        <v>4</v>
      </c>
      <c r="L8" s="94" t="s">
        <v>338</v>
      </c>
      <c r="M8" s="90"/>
      <c r="N8" s="180">
        <v>4</v>
      </c>
      <c r="O8" s="96" t="s">
        <v>182</v>
      </c>
      <c r="P8" s="83"/>
    </row>
    <row r="9" spans="1:16" ht="18" customHeight="1" x14ac:dyDescent="0.15">
      <c r="A9" s="92"/>
      <c r="B9" s="92"/>
      <c r="C9" s="83"/>
      <c r="D9" s="915"/>
      <c r="E9" s="916"/>
      <c r="F9" s="95"/>
      <c r="G9" s="180">
        <v>5</v>
      </c>
      <c r="H9" s="93" t="s">
        <v>183</v>
      </c>
      <c r="I9" s="869"/>
      <c r="J9" s="92"/>
      <c r="K9" s="180">
        <v>5</v>
      </c>
      <c r="L9" s="94" t="s">
        <v>184</v>
      </c>
      <c r="M9" s="91"/>
      <c r="N9" s="180">
        <v>5</v>
      </c>
      <c r="O9" s="96" t="s">
        <v>185</v>
      </c>
      <c r="P9" s="83"/>
    </row>
    <row r="10" spans="1:16" ht="18" customHeight="1" x14ac:dyDescent="0.15">
      <c r="A10" s="92"/>
      <c r="B10" s="92"/>
      <c r="C10" s="83"/>
      <c r="D10" s="87" t="s">
        <v>459</v>
      </c>
      <c r="E10" s="86"/>
      <c r="F10" s="95"/>
      <c r="G10" s="180">
        <v>6</v>
      </c>
      <c r="H10" s="93" t="s">
        <v>439</v>
      </c>
      <c r="I10" s="869"/>
      <c r="J10" s="92"/>
      <c r="K10" s="180">
        <v>6</v>
      </c>
      <c r="L10" s="94" t="s">
        <v>186</v>
      </c>
      <c r="M10" s="91"/>
      <c r="N10" s="180">
        <v>6</v>
      </c>
      <c r="O10" s="94" t="s">
        <v>187</v>
      </c>
      <c r="P10" s="83"/>
    </row>
    <row r="11" spans="1:16" ht="18" customHeight="1" x14ac:dyDescent="0.15">
      <c r="A11" s="92"/>
      <c r="B11" s="92"/>
      <c r="C11" s="83"/>
      <c r="D11" s="180" t="s">
        <v>171</v>
      </c>
      <c r="E11" s="180" t="s">
        <v>65</v>
      </c>
      <c r="F11" s="95"/>
      <c r="G11" s="180">
        <v>7</v>
      </c>
      <c r="H11" s="93" t="s">
        <v>440</v>
      </c>
      <c r="I11" s="869"/>
      <c r="J11" s="92"/>
      <c r="K11" s="180">
        <v>7</v>
      </c>
      <c r="L11" s="94" t="s">
        <v>189</v>
      </c>
      <c r="M11" s="91"/>
      <c r="N11" s="180">
        <v>7</v>
      </c>
      <c r="O11" s="94" t="s">
        <v>190</v>
      </c>
      <c r="P11" s="83"/>
    </row>
    <row r="12" spans="1:16" ht="18" customHeight="1" x14ac:dyDescent="0.15">
      <c r="A12" s="92"/>
      <c r="B12" s="92"/>
      <c r="C12" s="83"/>
      <c r="D12" s="180">
        <v>1</v>
      </c>
      <c r="E12" s="93" t="s">
        <v>522</v>
      </c>
      <c r="F12" s="92"/>
      <c r="G12" s="180">
        <v>8</v>
      </c>
      <c r="H12" s="93" t="s">
        <v>188</v>
      </c>
      <c r="I12" s="917"/>
      <c r="J12" s="92"/>
      <c r="K12" s="180">
        <v>8</v>
      </c>
      <c r="L12" s="94" t="s">
        <v>192</v>
      </c>
      <c r="M12" s="91"/>
      <c r="N12" s="180">
        <v>8</v>
      </c>
      <c r="O12" s="97" t="s">
        <v>193</v>
      </c>
      <c r="P12" s="83"/>
    </row>
    <row r="13" spans="1:16" ht="18" customHeight="1" x14ac:dyDescent="0.15">
      <c r="A13" s="92"/>
      <c r="B13" s="92"/>
      <c r="C13" s="83"/>
      <c r="D13" s="180">
        <v>2</v>
      </c>
      <c r="E13" s="93" t="s">
        <v>521</v>
      </c>
      <c r="F13" s="92"/>
      <c r="G13" s="180">
        <v>9</v>
      </c>
      <c r="H13" s="97" t="s">
        <v>441</v>
      </c>
      <c r="I13" s="868" t="s">
        <v>191</v>
      </c>
      <c r="J13" s="92"/>
      <c r="K13" s="180">
        <v>9</v>
      </c>
      <c r="L13" s="94" t="s">
        <v>195</v>
      </c>
      <c r="M13" s="91"/>
      <c r="N13" s="92"/>
      <c r="O13" s="83"/>
      <c r="P13" s="83"/>
    </row>
    <row r="14" spans="1:16" ht="18" customHeight="1" x14ac:dyDescent="0.15">
      <c r="A14" s="92"/>
      <c r="B14" s="92"/>
      <c r="C14" s="83"/>
      <c r="D14" s="180">
        <v>3</v>
      </c>
      <c r="E14" s="94" t="s">
        <v>523</v>
      </c>
      <c r="F14" s="92"/>
      <c r="G14" s="180">
        <v>10</v>
      </c>
      <c r="H14" s="97" t="s">
        <v>194</v>
      </c>
      <c r="I14" s="869"/>
      <c r="J14" s="92"/>
      <c r="K14" s="90"/>
      <c r="L14" s="95"/>
      <c r="M14" s="91"/>
      <c r="N14" s="92"/>
      <c r="O14" s="83"/>
      <c r="P14" s="83"/>
    </row>
    <row r="15" spans="1:16" ht="18" customHeight="1" x14ac:dyDescent="0.15">
      <c r="A15" s="92"/>
      <c r="B15" s="92"/>
      <c r="C15" s="83"/>
      <c r="D15" s="180">
        <v>4</v>
      </c>
      <c r="E15" s="94" t="s">
        <v>524</v>
      </c>
      <c r="F15" s="92"/>
      <c r="G15" s="180">
        <v>11</v>
      </c>
      <c r="H15" s="97" t="s">
        <v>196</v>
      </c>
      <c r="I15" s="869"/>
      <c r="J15" s="92"/>
      <c r="K15" s="90"/>
      <c r="L15" s="95"/>
      <c r="M15" s="92"/>
      <c r="N15" s="92"/>
      <c r="O15" s="92"/>
      <c r="P15" s="83"/>
    </row>
    <row r="16" spans="1:16" ht="18" customHeight="1" x14ac:dyDescent="0.15">
      <c r="A16" s="92"/>
      <c r="B16" s="92"/>
      <c r="C16" s="83"/>
      <c r="D16" s="180">
        <v>5</v>
      </c>
      <c r="E16" s="184" t="s">
        <v>525</v>
      </c>
      <c r="F16" s="92"/>
      <c r="G16" s="180">
        <v>12</v>
      </c>
      <c r="H16" s="97" t="s">
        <v>197</v>
      </c>
      <c r="I16" s="869"/>
      <c r="J16" s="92"/>
      <c r="K16" s="90"/>
      <c r="L16" s="92"/>
      <c r="M16" s="92"/>
      <c r="N16" s="92"/>
      <c r="O16" s="92"/>
      <c r="P16" s="83"/>
    </row>
    <row r="17" spans="1:16" ht="18" customHeight="1" x14ac:dyDescent="0.15">
      <c r="A17" s="92"/>
      <c r="B17" s="92"/>
      <c r="C17" s="83"/>
      <c r="D17" s="872">
        <v>6</v>
      </c>
      <c r="E17" s="913" t="s">
        <v>532</v>
      </c>
      <c r="F17" s="92"/>
      <c r="G17" s="180">
        <v>13</v>
      </c>
      <c r="H17" s="97" t="s">
        <v>198</v>
      </c>
      <c r="I17" s="917"/>
      <c r="J17" s="92"/>
      <c r="K17" s="90"/>
      <c r="L17" s="92"/>
      <c r="M17" s="92"/>
      <c r="N17" s="92"/>
      <c r="O17" s="92"/>
      <c r="P17" s="83"/>
    </row>
    <row r="18" spans="1:16" ht="18" customHeight="1" x14ac:dyDescent="0.15">
      <c r="A18" s="92"/>
      <c r="B18" s="92"/>
      <c r="C18" s="83"/>
      <c r="D18" s="912"/>
      <c r="E18" s="914"/>
      <c r="F18" s="92"/>
      <c r="G18" s="180">
        <v>14</v>
      </c>
      <c r="H18" s="97" t="s">
        <v>199</v>
      </c>
      <c r="I18" s="868" t="s">
        <v>200</v>
      </c>
      <c r="J18" s="92"/>
      <c r="K18" s="90"/>
      <c r="L18" s="92"/>
      <c r="M18" s="92"/>
      <c r="N18" s="92"/>
      <c r="O18" s="92"/>
      <c r="P18" s="83"/>
    </row>
    <row r="19" spans="1:16" ht="18" customHeight="1" x14ac:dyDescent="0.15">
      <c r="A19" s="92"/>
      <c r="B19" s="92"/>
      <c r="C19" s="83"/>
      <c r="D19" s="180">
        <v>7</v>
      </c>
      <c r="E19" s="97" t="s">
        <v>4</v>
      </c>
      <c r="F19" s="92"/>
      <c r="G19" s="180">
        <v>15</v>
      </c>
      <c r="H19" s="97" t="s">
        <v>201</v>
      </c>
      <c r="I19" s="869"/>
      <c r="J19" s="92"/>
      <c r="K19" s="90"/>
      <c r="L19" s="92"/>
      <c r="M19" s="92"/>
      <c r="N19" s="92"/>
      <c r="O19" s="92"/>
      <c r="P19" s="83"/>
    </row>
    <row r="20" spans="1:16" ht="18" customHeight="1" x14ac:dyDescent="0.15">
      <c r="A20" s="92"/>
      <c r="B20" s="92"/>
      <c r="C20" s="83"/>
      <c r="D20" s="83"/>
      <c r="E20" s="92"/>
      <c r="F20" s="92"/>
      <c r="G20" s="180">
        <v>16</v>
      </c>
      <c r="H20" s="97" t="s">
        <v>202</v>
      </c>
      <c r="I20" s="917"/>
      <c r="J20" s="92"/>
      <c r="K20" s="90"/>
      <c r="L20" s="92"/>
      <c r="M20" s="92"/>
      <c r="N20" s="92"/>
      <c r="O20" s="92"/>
      <c r="P20" s="83"/>
    </row>
    <row r="21" spans="1:16" ht="18" customHeight="1" x14ac:dyDescent="0.15">
      <c r="A21" s="92"/>
      <c r="B21" s="92"/>
      <c r="C21" s="83"/>
      <c r="D21" s="83"/>
      <c r="E21" s="92"/>
      <c r="F21" s="92"/>
      <c r="G21" s="180">
        <v>17</v>
      </c>
      <c r="H21" s="97" t="s">
        <v>203</v>
      </c>
      <c r="I21" s="868" t="s">
        <v>204</v>
      </c>
      <c r="J21" s="92"/>
      <c r="K21" s="90"/>
      <c r="L21" s="92"/>
      <c r="M21" s="92"/>
      <c r="N21" s="92"/>
      <c r="O21" s="92"/>
      <c r="P21" s="83"/>
    </row>
    <row r="22" spans="1:16" ht="18" customHeight="1" x14ac:dyDescent="0.15">
      <c r="A22" s="92"/>
      <c r="B22" s="92"/>
      <c r="C22" s="83"/>
      <c r="D22" s="83"/>
      <c r="E22" s="92"/>
      <c r="F22" s="92"/>
      <c r="G22" s="180">
        <v>18</v>
      </c>
      <c r="H22" s="97" t="s">
        <v>205</v>
      </c>
      <c r="I22" s="869"/>
      <c r="J22" s="92"/>
      <c r="K22" s="90"/>
      <c r="L22" s="92"/>
      <c r="M22" s="92"/>
      <c r="N22" s="92"/>
      <c r="O22" s="92"/>
      <c r="P22" s="83"/>
    </row>
    <row r="23" spans="1:16" ht="18" customHeight="1" x14ac:dyDescent="0.15">
      <c r="A23" s="83"/>
      <c r="B23" s="83"/>
      <c r="C23" s="83"/>
      <c r="D23" s="83"/>
      <c r="E23" s="92"/>
      <c r="F23" s="92"/>
      <c r="G23" s="180">
        <v>19</v>
      </c>
      <c r="H23" s="97" t="s">
        <v>206</v>
      </c>
      <c r="I23" s="869"/>
      <c r="J23" s="92"/>
      <c r="K23" s="90"/>
      <c r="L23" s="92"/>
      <c r="M23" s="92"/>
      <c r="N23" s="92"/>
      <c r="O23" s="92"/>
      <c r="P23" s="83"/>
    </row>
    <row r="24" spans="1:16" ht="18" customHeight="1" x14ac:dyDescent="0.15">
      <c r="A24" s="83"/>
      <c r="B24" s="83"/>
      <c r="C24" s="83"/>
      <c r="D24" s="83"/>
      <c r="E24" s="92"/>
      <c r="F24" s="92"/>
      <c r="G24" s="180">
        <v>20</v>
      </c>
      <c r="H24" s="97" t="s">
        <v>207</v>
      </c>
      <c r="I24" s="869"/>
      <c r="J24" s="83"/>
      <c r="K24" s="84"/>
      <c r="L24" s="83"/>
      <c r="M24" s="83"/>
      <c r="N24" s="92"/>
      <c r="O24" s="92"/>
      <c r="P24" s="83"/>
    </row>
    <row r="25" spans="1:16" ht="18" customHeight="1" x14ac:dyDescent="0.15">
      <c r="A25" s="83"/>
      <c r="B25" s="83"/>
      <c r="C25" s="83"/>
      <c r="D25" s="83"/>
      <c r="E25" s="92"/>
      <c r="F25" s="83"/>
      <c r="G25" s="180">
        <v>21</v>
      </c>
      <c r="H25" s="97" t="s">
        <v>208</v>
      </c>
      <c r="I25" s="869"/>
      <c r="J25" s="83"/>
      <c r="K25" s="84"/>
      <c r="L25" s="83"/>
      <c r="M25" s="83"/>
      <c r="N25" s="92"/>
      <c r="O25" s="92"/>
      <c r="P25" s="83"/>
    </row>
    <row r="26" spans="1:16" ht="18" customHeight="1" x14ac:dyDescent="0.15">
      <c r="A26" s="83"/>
      <c r="B26" s="83"/>
      <c r="C26" s="83"/>
      <c r="D26" s="83"/>
      <c r="E26" s="92"/>
      <c r="F26" s="83"/>
      <c r="G26" s="180">
        <v>22</v>
      </c>
      <c r="H26" s="97" t="s">
        <v>442</v>
      </c>
      <c r="I26" s="869"/>
      <c r="J26" s="83"/>
      <c r="K26" s="84"/>
      <c r="L26" s="83"/>
      <c r="M26" s="83"/>
      <c r="N26" s="83"/>
      <c r="O26" s="83"/>
      <c r="P26" s="83"/>
    </row>
    <row r="27" spans="1:16" ht="18" customHeight="1" x14ac:dyDescent="0.15">
      <c r="A27" s="83"/>
      <c r="B27" s="83"/>
      <c r="C27" s="83"/>
      <c r="D27" s="83"/>
      <c r="E27" s="83"/>
      <c r="F27" s="83"/>
      <c r="G27" s="180">
        <v>23</v>
      </c>
      <c r="H27" s="97" t="s">
        <v>209</v>
      </c>
      <c r="I27" s="869"/>
      <c r="J27" s="83"/>
      <c r="K27" s="84"/>
      <c r="L27" s="83"/>
      <c r="M27" s="83"/>
      <c r="N27" s="83"/>
      <c r="O27" s="83"/>
      <c r="P27" s="83"/>
    </row>
    <row r="28" spans="1:16" ht="18" customHeight="1" x14ac:dyDescent="0.15">
      <c r="A28" s="83"/>
      <c r="B28" s="83"/>
      <c r="C28" s="83"/>
      <c r="D28" s="83"/>
      <c r="E28" s="83"/>
      <c r="F28" s="83"/>
      <c r="G28" s="180">
        <v>24</v>
      </c>
      <c r="H28" s="97" t="s">
        <v>210</v>
      </c>
      <c r="I28" s="869"/>
      <c r="J28" s="83"/>
      <c r="K28" s="84"/>
      <c r="L28" s="83"/>
      <c r="M28" s="83"/>
      <c r="N28" s="83"/>
      <c r="O28" s="83"/>
      <c r="P28" s="83"/>
    </row>
    <row r="29" spans="1:16" ht="18" customHeight="1" x14ac:dyDescent="0.15">
      <c r="A29" s="83"/>
      <c r="B29" s="83"/>
      <c r="C29" s="83"/>
      <c r="D29" s="83"/>
      <c r="E29" s="83"/>
      <c r="F29" s="83"/>
      <c r="G29" s="180">
        <v>25</v>
      </c>
      <c r="H29" s="97" t="s">
        <v>211</v>
      </c>
      <c r="I29" s="869"/>
      <c r="J29" s="83"/>
      <c r="K29" s="84"/>
      <c r="L29" s="83"/>
      <c r="M29" s="83"/>
      <c r="N29" s="83"/>
      <c r="O29" s="83"/>
      <c r="P29" s="83"/>
    </row>
    <row r="30" spans="1:16" ht="18" customHeight="1" x14ac:dyDescent="0.15">
      <c r="A30" s="83"/>
      <c r="B30" s="83"/>
      <c r="C30" s="83"/>
      <c r="D30" s="83"/>
      <c r="E30" s="83"/>
      <c r="F30" s="83"/>
      <c r="G30" s="180">
        <v>26</v>
      </c>
      <c r="H30" s="97" t="s">
        <v>443</v>
      </c>
      <c r="I30" s="868" t="s">
        <v>4</v>
      </c>
      <c r="J30" s="83"/>
      <c r="K30" s="84"/>
      <c r="L30" s="83"/>
      <c r="M30" s="83"/>
      <c r="N30" s="83"/>
      <c r="O30" s="83"/>
      <c r="P30" s="83"/>
    </row>
    <row r="31" spans="1:16" ht="18" customHeight="1" x14ac:dyDescent="0.15">
      <c r="A31" s="83"/>
      <c r="B31" s="83"/>
      <c r="C31" s="83"/>
      <c r="D31" s="83"/>
      <c r="E31" s="83"/>
      <c r="F31" s="83"/>
      <c r="G31" s="180">
        <v>27</v>
      </c>
      <c r="H31" s="97" t="s">
        <v>444</v>
      </c>
      <c r="I31" s="869"/>
      <c r="J31" s="83"/>
      <c r="K31" s="84"/>
      <c r="L31" s="83"/>
      <c r="M31" s="83"/>
      <c r="N31" s="83"/>
      <c r="O31" s="83"/>
      <c r="P31" s="83"/>
    </row>
    <row r="32" spans="1:16" ht="18" customHeight="1" x14ac:dyDescent="0.15">
      <c r="A32" s="83"/>
      <c r="B32" s="83"/>
      <c r="C32" s="83"/>
      <c r="D32" s="83"/>
      <c r="E32" s="83"/>
      <c r="F32" s="83"/>
      <c r="G32" s="180">
        <v>28</v>
      </c>
      <c r="H32" s="97" t="s">
        <v>568</v>
      </c>
      <c r="I32" s="869"/>
      <c r="J32" s="83"/>
      <c r="K32" s="84"/>
      <c r="L32" s="83"/>
      <c r="M32" s="83"/>
      <c r="N32" s="83"/>
      <c r="O32" s="83"/>
      <c r="P32" s="83"/>
    </row>
    <row r="33" spans="1:16" ht="18" customHeight="1" x14ac:dyDescent="0.15">
      <c r="A33" s="83"/>
      <c r="B33" s="83"/>
      <c r="C33" s="83"/>
      <c r="D33" s="83"/>
      <c r="E33" s="83"/>
      <c r="F33" s="83"/>
      <c r="G33" s="180">
        <v>29</v>
      </c>
      <c r="H33" s="97" t="s">
        <v>212</v>
      </c>
      <c r="I33" s="917"/>
      <c r="J33" s="83"/>
      <c r="K33" s="84"/>
      <c r="L33" s="83"/>
      <c r="M33" s="83"/>
      <c r="N33" s="83"/>
      <c r="O33" s="83"/>
      <c r="P33" s="83"/>
    </row>
    <row r="34" spans="1:16" ht="18" customHeight="1" x14ac:dyDescent="0.15">
      <c r="A34" s="83"/>
      <c r="B34" s="83"/>
      <c r="C34" s="83"/>
      <c r="D34" s="83"/>
      <c r="E34" s="83"/>
      <c r="F34" s="83"/>
      <c r="G34" s="180">
        <v>30</v>
      </c>
      <c r="H34" s="97" t="s">
        <v>213</v>
      </c>
      <c r="I34" s="872" t="s">
        <v>214</v>
      </c>
      <c r="J34" s="83"/>
      <c r="K34" s="84"/>
      <c r="L34" s="83"/>
      <c r="M34" s="83"/>
      <c r="N34" s="83"/>
      <c r="O34" s="83"/>
      <c r="P34" s="83"/>
    </row>
    <row r="35" spans="1:16" ht="18" customHeight="1" x14ac:dyDescent="0.15">
      <c r="A35" s="83"/>
      <c r="B35" s="83"/>
      <c r="C35" s="83"/>
      <c r="D35" s="83"/>
      <c r="E35" s="83"/>
      <c r="F35" s="83"/>
      <c r="G35" s="180">
        <v>31</v>
      </c>
      <c r="H35" s="97" t="s">
        <v>215</v>
      </c>
      <c r="I35" s="873"/>
      <c r="J35" s="83"/>
      <c r="K35" s="84"/>
      <c r="L35" s="83"/>
      <c r="M35" s="83"/>
      <c r="N35" s="83"/>
      <c r="O35" s="83"/>
      <c r="P35" s="83"/>
    </row>
    <row r="36" spans="1:16" ht="18" customHeight="1" x14ac:dyDescent="0.15">
      <c r="A36" s="83"/>
      <c r="B36" s="83"/>
      <c r="C36" s="83"/>
      <c r="D36" s="83"/>
      <c r="E36" s="83"/>
      <c r="F36" s="83"/>
      <c r="G36" s="180">
        <v>32</v>
      </c>
      <c r="H36" s="97" t="s">
        <v>216</v>
      </c>
      <c r="I36" s="873"/>
      <c r="J36" s="83"/>
      <c r="K36" s="84"/>
      <c r="L36" s="83"/>
      <c r="M36" s="83"/>
      <c r="N36" s="83"/>
      <c r="O36" s="83"/>
      <c r="P36" s="83"/>
    </row>
    <row r="37" spans="1:16" ht="18" customHeight="1" x14ac:dyDescent="0.15">
      <c r="A37" s="83"/>
      <c r="B37" s="83"/>
      <c r="C37" s="83"/>
      <c r="D37" s="83"/>
      <c r="E37" s="83"/>
      <c r="F37" s="83"/>
      <c r="G37" s="180">
        <v>33</v>
      </c>
      <c r="H37" s="97" t="s">
        <v>217</v>
      </c>
      <c r="I37" s="873"/>
      <c r="J37" s="83"/>
      <c r="K37" s="84"/>
      <c r="L37" s="83"/>
      <c r="M37" s="83"/>
      <c r="N37" s="83"/>
      <c r="O37" s="83"/>
      <c r="P37" s="83"/>
    </row>
    <row r="38" spans="1:16" ht="18" customHeight="1" x14ac:dyDescent="0.15">
      <c r="A38" s="83"/>
      <c r="B38" s="83"/>
      <c r="C38" s="83"/>
      <c r="D38" s="83"/>
      <c r="E38" s="83"/>
      <c r="F38" s="83"/>
      <c r="G38" s="180">
        <v>34</v>
      </c>
      <c r="H38" s="97" t="s">
        <v>218</v>
      </c>
      <c r="I38" s="912"/>
      <c r="J38" s="83"/>
      <c r="K38" s="84"/>
      <c r="L38" s="83"/>
      <c r="M38" s="83"/>
      <c r="N38" s="83"/>
      <c r="O38" s="83"/>
      <c r="P38" s="83"/>
    </row>
    <row r="39" spans="1:16" ht="18" customHeight="1" x14ac:dyDescent="0.15">
      <c r="A39" s="83"/>
      <c r="B39" s="83"/>
      <c r="C39" s="83"/>
      <c r="D39" s="83"/>
      <c r="E39" s="83"/>
      <c r="F39" s="83"/>
      <c r="G39" s="84"/>
      <c r="H39" s="83"/>
      <c r="I39" s="83"/>
      <c r="J39" s="83"/>
      <c r="K39" s="84"/>
      <c r="L39" s="83"/>
      <c r="M39" s="83"/>
      <c r="N39" s="83"/>
      <c r="O39" s="83"/>
      <c r="P39" s="83"/>
    </row>
  </sheetData>
  <mergeCells count="10">
    <mergeCell ref="D17:D18"/>
    <mergeCell ref="E17:E18"/>
    <mergeCell ref="D7:D9"/>
    <mergeCell ref="E7:E9"/>
    <mergeCell ref="I34:I38"/>
    <mergeCell ref="I5:I12"/>
    <mergeCell ref="I13:I17"/>
    <mergeCell ref="I18:I20"/>
    <mergeCell ref="I21:I29"/>
    <mergeCell ref="I30:I33"/>
  </mergeCells>
  <phoneticPr fontId="3"/>
  <pageMargins left="0.39370078740157483" right="0.39370078740157483" top="0.39370078740157483" bottom="0.19685039370078741" header="0.51181102362204722" footer="0.51181102362204722"/>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Q88"/>
  <sheetViews>
    <sheetView topLeftCell="B1" zoomScale="90" zoomScaleNormal="90" zoomScaleSheetLayoutView="90" workbookViewId="0">
      <selection activeCell="C1" sqref="C1"/>
    </sheetView>
  </sheetViews>
  <sheetFormatPr defaultRowHeight="12" x14ac:dyDescent="0.15"/>
  <cols>
    <col min="1" max="1" width="1.125" style="2" customWidth="1"/>
    <col min="2" max="41" width="2.5" style="2" customWidth="1"/>
    <col min="42" max="42" width="1.125" style="2" customWidth="1"/>
    <col min="43" max="43" width="2.5" style="2" customWidth="1"/>
    <col min="44" max="16384" width="9" style="2"/>
  </cols>
  <sheetData>
    <row r="1" spans="2:43" ht="15" customHeight="1" x14ac:dyDescent="0.15">
      <c r="B1" s="1" t="s">
        <v>363</v>
      </c>
    </row>
    <row r="2" spans="2:43" ht="22.5" customHeight="1" x14ac:dyDescent="0.15">
      <c r="B2" s="291" t="s">
        <v>136</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2:43" ht="15" customHeight="1" x14ac:dyDescent="0.15">
      <c r="B3" s="3"/>
      <c r="C3" s="4"/>
      <c r="D3" s="4"/>
      <c r="E3" s="4"/>
      <c r="F3" s="4"/>
    </row>
    <row r="4" spans="2:43" s="5" customFormat="1" ht="15" customHeight="1" x14ac:dyDescent="0.15">
      <c r="B4" s="267" t="s">
        <v>0</v>
      </c>
      <c r="C4" s="267"/>
      <c r="D4" s="267"/>
      <c r="E4" s="267"/>
      <c r="F4" s="267"/>
      <c r="G4" s="267"/>
      <c r="H4" s="267" t="s">
        <v>1</v>
      </c>
      <c r="I4" s="267"/>
      <c r="J4" s="267"/>
      <c r="K4" s="267"/>
      <c r="L4" s="267"/>
      <c r="M4" s="267"/>
      <c r="N4" s="267" t="s">
        <v>3</v>
      </c>
      <c r="O4" s="267"/>
      <c r="P4" s="267"/>
      <c r="Q4" s="267"/>
      <c r="R4" s="267"/>
      <c r="S4" s="267"/>
      <c r="T4" s="267" t="s">
        <v>44</v>
      </c>
      <c r="U4" s="267"/>
      <c r="V4" s="267"/>
      <c r="W4" s="267"/>
      <c r="X4" s="267"/>
      <c r="Y4" s="267"/>
      <c r="Z4" s="267"/>
      <c r="AA4" s="267" t="s">
        <v>35</v>
      </c>
      <c r="AB4" s="267"/>
      <c r="AC4" s="267"/>
      <c r="AD4" s="267"/>
      <c r="AE4" s="267"/>
      <c r="AF4" s="267"/>
      <c r="AG4" s="267"/>
      <c r="AH4" s="267" t="s">
        <v>45</v>
      </c>
      <c r="AI4" s="267"/>
      <c r="AJ4" s="267"/>
      <c r="AK4" s="267"/>
      <c r="AL4" s="267"/>
      <c r="AM4" s="267"/>
      <c r="AN4" s="267"/>
      <c r="AO4" s="267"/>
    </row>
    <row r="5" spans="2:43" s="5" customFormat="1" ht="15" customHeight="1" x14ac:dyDescent="0.15">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row>
    <row r="6" spans="2:43" s="5" customFormat="1" ht="15" customHeight="1" x14ac:dyDescent="0.15">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row>
    <row r="7" spans="2:43" s="5" customFormat="1" ht="15" customHeight="1" x14ac:dyDescent="0.15">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row>
    <row r="8" spans="2:43" ht="15" customHeight="1" x14ac:dyDescent="0.15"/>
    <row r="9" spans="2:43" ht="15" customHeight="1" x14ac:dyDescent="0.15">
      <c r="B9" s="6" t="s">
        <v>227</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O9" s="12" t="s">
        <v>135</v>
      </c>
    </row>
    <row r="10" spans="2:43" s="5" customFormat="1" ht="12" customHeight="1" x14ac:dyDescent="0.15">
      <c r="B10" s="257" t="s">
        <v>22</v>
      </c>
      <c r="C10" s="258"/>
      <c r="D10" s="258"/>
      <c r="E10" s="258"/>
      <c r="F10" s="258"/>
      <c r="G10" s="258"/>
      <c r="H10" s="258"/>
      <c r="I10" s="258"/>
      <c r="J10" s="258"/>
      <c r="K10" s="258"/>
      <c r="L10" s="258"/>
      <c r="M10" s="259"/>
      <c r="N10" s="282" t="s">
        <v>270</v>
      </c>
      <c r="O10" s="283"/>
      <c r="P10" s="283"/>
      <c r="Q10" s="283"/>
      <c r="R10" s="283"/>
      <c r="S10" s="283"/>
      <c r="T10" s="283"/>
      <c r="U10" s="283"/>
      <c r="V10" s="283"/>
      <c r="W10" s="283"/>
      <c r="X10" s="283"/>
      <c r="Y10" s="283"/>
      <c r="Z10" s="283"/>
      <c r="AA10" s="283"/>
      <c r="AB10" s="283"/>
      <c r="AC10" s="283"/>
      <c r="AD10" s="283"/>
      <c r="AE10" s="283"/>
      <c r="AF10" s="283"/>
      <c r="AG10" s="283"/>
      <c r="AH10" s="284"/>
      <c r="AI10" s="320" t="s">
        <v>134</v>
      </c>
      <c r="AJ10" s="321"/>
      <c r="AK10" s="321"/>
      <c r="AL10" s="321"/>
      <c r="AM10" s="321"/>
      <c r="AN10" s="321"/>
      <c r="AO10" s="322"/>
      <c r="AP10" s="210"/>
      <c r="AQ10" s="210"/>
    </row>
    <row r="11" spans="2:43" s="5" customFormat="1" x14ac:dyDescent="0.15">
      <c r="B11" s="373"/>
      <c r="C11" s="363"/>
      <c r="D11" s="363"/>
      <c r="E11" s="363"/>
      <c r="F11" s="363"/>
      <c r="G11" s="363"/>
      <c r="H11" s="363"/>
      <c r="I11" s="363"/>
      <c r="J11" s="363"/>
      <c r="K11" s="363"/>
      <c r="L11" s="363"/>
      <c r="M11" s="374"/>
      <c r="N11" s="288"/>
      <c r="O11" s="289"/>
      <c r="P11" s="289"/>
      <c r="Q11" s="289"/>
      <c r="R11" s="289"/>
      <c r="S11" s="289"/>
      <c r="T11" s="289"/>
      <c r="U11" s="289"/>
      <c r="V11" s="289"/>
      <c r="W11" s="289"/>
      <c r="X11" s="289"/>
      <c r="Y11" s="289"/>
      <c r="Z11" s="289"/>
      <c r="AA11" s="289"/>
      <c r="AB11" s="289"/>
      <c r="AC11" s="289"/>
      <c r="AD11" s="289"/>
      <c r="AE11" s="289"/>
      <c r="AF11" s="289"/>
      <c r="AG11" s="289"/>
      <c r="AH11" s="290"/>
      <c r="AI11" s="323"/>
      <c r="AJ11" s="324"/>
      <c r="AK11" s="324"/>
      <c r="AL11" s="324"/>
      <c r="AM11" s="324"/>
      <c r="AN11" s="324"/>
      <c r="AO11" s="325"/>
      <c r="AP11" s="210"/>
      <c r="AQ11" s="210"/>
    </row>
    <row r="12" spans="2:43" s="5" customFormat="1" ht="15" customHeight="1" x14ac:dyDescent="0.15">
      <c r="B12" s="373"/>
      <c r="C12" s="363"/>
      <c r="D12" s="363"/>
      <c r="E12" s="363"/>
      <c r="F12" s="363"/>
      <c r="G12" s="363"/>
      <c r="H12" s="363"/>
      <c r="I12" s="363"/>
      <c r="J12" s="363"/>
      <c r="K12" s="363"/>
      <c r="L12" s="363"/>
      <c r="M12" s="374"/>
      <c r="N12" s="285" t="s">
        <v>47</v>
      </c>
      <c r="O12" s="286"/>
      <c r="P12" s="286"/>
      <c r="Q12" s="286"/>
      <c r="R12" s="286"/>
      <c r="S12" s="286"/>
      <c r="T12" s="287"/>
      <c r="U12" s="285" t="s">
        <v>48</v>
      </c>
      <c r="V12" s="286"/>
      <c r="W12" s="286"/>
      <c r="X12" s="286"/>
      <c r="Y12" s="286"/>
      <c r="Z12" s="286"/>
      <c r="AA12" s="287"/>
      <c r="AB12" s="323" t="s">
        <v>373</v>
      </c>
      <c r="AC12" s="324"/>
      <c r="AD12" s="324"/>
      <c r="AE12" s="324"/>
      <c r="AF12" s="324"/>
      <c r="AG12" s="324"/>
      <c r="AH12" s="325"/>
      <c r="AI12" s="323"/>
      <c r="AJ12" s="324"/>
      <c r="AK12" s="324"/>
      <c r="AL12" s="324"/>
      <c r="AM12" s="324"/>
      <c r="AN12" s="324"/>
      <c r="AO12" s="325"/>
      <c r="AP12" s="210"/>
      <c r="AQ12" s="210"/>
    </row>
    <row r="13" spans="2:43" s="5" customFormat="1" ht="15" customHeight="1" x14ac:dyDescent="0.15">
      <c r="B13" s="260"/>
      <c r="C13" s="261"/>
      <c r="D13" s="261"/>
      <c r="E13" s="261"/>
      <c r="F13" s="261"/>
      <c r="G13" s="261"/>
      <c r="H13" s="261"/>
      <c r="I13" s="261"/>
      <c r="J13" s="261"/>
      <c r="K13" s="261"/>
      <c r="L13" s="261"/>
      <c r="M13" s="262"/>
      <c r="N13" s="288"/>
      <c r="O13" s="289"/>
      <c r="P13" s="289"/>
      <c r="Q13" s="289"/>
      <c r="R13" s="289"/>
      <c r="S13" s="289"/>
      <c r="T13" s="290"/>
      <c r="U13" s="288"/>
      <c r="V13" s="289"/>
      <c r="W13" s="289"/>
      <c r="X13" s="289"/>
      <c r="Y13" s="289"/>
      <c r="Z13" s="289"/>
      <c r="AA13" s="290"/>
      <c r="AB13" s="326"/>
      <c r="AC13" s="327"/>
      <c r="AD13" s="327"/>
      <c r="AE13" s="327"/>
      <c r="AF13" s="327"/>
      <c r="AG13" s="327"/>
      <c r="AH13" s="328"/>
      <c r="AI13" s="326"/>
      <c r="AJ13" s="327"/>
      <c r="AK13" s="327"/>
      <c r="AL13" s="327"/>
      <c r="AM13" s="327"/>
      <c r="AN13" s="327"/>
      <c r="AO13" s="328"/>
      <c r="AP13" s="210"/>
      <c r="AQ13" s="210"/>
    </row>
    <row r="14" spans="2:43" s="5" customFormat="1" ht="15" customHeight="1" x14ac:dyDescent="0.15">
      <c r="B14" s="313" t="s">
        <v>489</v>
      </c>
      <c r="C14" s="318" t="s">
        <v>555</v>
      </c>
      <c r="D14" s="439" t="s">
        <v>42</v>
      </c>
      <c r="E14" s="439"/>
      <c r="F14" s="439"/>
      <c r="G14" s="439"/>
      <c r="H14" s="439"/>
      <c r="I14" s="439"/>
      <c r="J14" s="439"/>
      <c r="K14" s="439"/>
      <c r="L14" s="439"/>
      <c r="M14" s="440"/>
      <c r="N14" s="951"/>
      <c r="O14" s="952"/>
      <c r="P14" s="952"/>
      <c r="Q14" s="952"/>
      <c r="R14" s="952"/>
      <c r="S14" s="952"/>
      <c r="T14" s="953"/>
      <c r="U14" s="951"/>
      <c r="V14" s="952"/>
      <c r="W14" s="952"/>
      <c r="X14" s="952"/>
      <c r="Y14" s="952"/>
      <c r="Z14" s="952"/>
      <c r="AA14" s="953"/>
      <c r="AB14" s="951"/>
      <c r="AC14" s="952"/>
      <c r="AD14" s="952"/>
      <c r="AE14" s="952"/>
      <c r="AF14" s="952"/>
      <c r="AG14" s="952"/>
      <c r="AH14" s="953"/>
      <c r="AI14" s="320"/>
      <c r="AJ14" s="321"/>
      <c r="AK14" s="321"/>
      <c r="AL14" s="321"/>
      <c r="AM14" s="321"/>
      <c r="AN14" s="321"/>
      <c r="AO14" s="322"/>
      <c r="AP14" s="220"/>
      <c r="AQ14" s="220"/>
    </row>
    <row r="15" spans="2:43" s="5" customFormat="1" ht="15" customHeight="1" x14ac:dyDescent="0.15">
      <c r="B15" s="314"/>
      <c r="C15" s="319"/>
      <c r="D15" s="441"/>
      <c r="E15" s="441"/>
      <c r="F15" s="441"/>
      <c r="G15" s="441"/>
      <c r="H15" s="441"/>
      <c r="I15" s="441"/>
      <c r="J15" s="441"/>
      <c r="K15" s="441"/>
      <c r="L15" s="441"/>
      <c r="M15" s="442"/>
      <c r="N15" s="326"/>
      <c r="O15" s="327"/>
      <c r="P15" s="327"/>
      <c r="Q15" s="327"/>
      <c r="R15" s="327"/>
      <c r="S15" s="327"/>
      <c r="T15" s="328"/>
      <c r="U15" s="326"/>
      <c r="V15" s="327"/>
      <c r="W15" s="327"/>
      <c r="X15" s="327"/>
      <c r="Y15" s="327"/>
      <c r="Z15" s="327"/>
      <c r="AA15" s="328"/>
      <c r="AB15" s="326"/>
      <c r="AC15" s="327"/>
      <c r="AD15" s="327"/>
      <c r="AE15" s="327"/>
      <c r="AF15" s="327"/>
      <c r="AG15" s="327"/>
      <c r="AH15" s="328"/>
      <c r="AI15" s="326"/>
      <c r="AJ15" s="327"/>
      <c r="AK15" s="327"/>
      <c r="AL15" s="327"/>
      <c r="AM15" s="327"/>
      <c r="AN15" s="327"/>
      <c r="AO15" s="328"/>
      <c r="AP15" s="220"/>
      <c r="AQ15" s="220"/>
    </row>
    <row r="16" spans="2:43" s="5" customFormat="1" ht="15" customHeight="1" x14ac:dyDescent="0.15">
      <c r="B16" s="314"/>
      <c r="C16" s="318" t="s">
        <v>554</v>
      </c>
      <c r="D16" s="439" t="s">
        <v>41</v>
      </c>
      <c r="E16" s="439"/>
      <c r="F16" s="439"/>
      <c r="G16" s="439"/>
      <c r="H16" s="439"/>
      <c r="I16" s="439"/>
      <c r="J16" s="439"/>
      <c r="K16" s="439"/>
      <c r="L16" s="439"/>
      <c r="M16" s="440"/>
      <c r="N16" s="951"/>
      <c r="O16" s="952"/>
      <c r="P16" s="952"/>
      <c r="Q16" s="952"/>
      <c r="R16" s="952"/>
      <c r="S16" s="952"/>
      <c r="T16" s="953"/>
      <c r="U16" s="951"/>
      <c r="V16" s="952"/>
      <c r="W16" s="952"/>
      <c r="X16" s="952"/>
      <c r="Y16" s="952"/>
      <c r="Z16" s="952"/>
      <c r="AA16" s="953"/>
      <c r="AB16" s="951"/>
      <c r="AC16" s="952"/>
      <c r="AD16" s="952"/>
      <c r="AE16" s="952"/>
      <c r="AF16" s="952"/>
      <c r="AG16" s="952"/>
      <c r="AH16" s="953"/>
      <c r="AI16" s="320"/>
      <c r="AJ16" s="321"/>
      <c r="AK16" s="321"/>
      <c r="AL16" s="321"/>
      <c r="AM16" s="321"/>
      <c r="AN16" s="321"/>
      <c r="AO16" s="322"/>
      <c r="AP16" s="220"/>
      <c r="AQ16" s="220"/>
    </row>
    <row r="17" spans="2:43" s="5" customFormat="1" ht="15" customHeight="1" x14ac:dyDescent="0.15">
      <c r="B17" s="314"/>
      <c r="C17" s="319"/>
      <c r="D17" s="441"/>
      <c r="E17" s="441"/>
      <c r="F17" s="441"/>
      <c r="G17" s="441"/>
      <c r="H17" s="441"/>
      <c r="I17" s="441"/>
      <c r="J17" s="441"/>
      <c r="K17" s="441"/>
      <c r="L17" s="441"/>
      <c r="M17" s="442"/>
      <c r="N17" s="326"/>
      <c r="O17" s="327"/>
      <c r="P17" s="327"/>
      <c r="Q17" s="327"/>
      <c r="R17" s="327"/>
      <c r="S17" s="327"/>
      <c r="T17" s="328"/>
      <c r="U17" s="326"/>
      <c r="V17" s="327"/>
      <c r="W17" s="327"/>
      <c r="X17" s="327"/>
      <c r="Y17" s="327"/>
      <c r="Z17" s="327"/>
      <c r="AA17" s="328"/>
      <c r="AB17" s="326"/>
      <c r="AC17" s="327"/>
      <c r="AD17" s="327"/>
      <c r="AE17" s="327"/>
      <c r="AF17" s="327"/>
      <c r="AG17" s="327"/>
      <c r="AH17" s="328"/>
      <c r="AI17" s="326"/>
      <c r="AJ17" s="327"/>
      <c r="AK17" s="327"/>
      <c r="AL17" s="327"/>
      <c r="AM17" s="327"/>
      <c r="AN17" s="327"/>
      <c r="AO17" s="328"/>
      <c r="AP17" s="220"/>
      <c r="AQ17" s="220"/>
    </row>
    <row r="18" spans="2:43" s="5" customFormat="1" ht="15" customHeight="1" x14ac:dyDescent="0.15">
      <c r="B18" s="314"/>
      <c r="C18" s="318" t="s">
        <v>553</v>
      </c>
      <c r="D18" s="439" t="s">
        <v>288</v>
      </c>
      <c r="E18" s="439"/>
      <c r="F18" s="439"/>
      <c r="G18" s="439"/>
      <c r="H18" s="439"/>
      <c r="I18" s="439"/>
      <c r="J18" s="439"/>
      <c r="K18" s="439"/>
      <c r="L18" s="439"/>
      <c r="M18" s="440"/>
      <c r="N18" s="951"/>
      <c r="O18" s="952"/>
      <c r="P18" s="952"/>
      <c r="Q18" s="952"/>
      <c r="R18" s="952"/>
      <c r="S18" s="952"/>
      <c r="T18" s="953"/>
      <c r="U18" s="951"/>
      <c r="V18" s="952"/>
      <c r="W18" s="952"/>
      <c r="X18" s="952"/>
      <c r="Y18" s="952"/>
      <c r="Z18" s="952"/>
      <c r="AA18" s="953"/>
      <c r="AB18" s="951"/>
      <c r="AC18" s="952"/>
      <c r="AD18" s="952"/>
      <c r="AE18" s="952"/>
      <c r="AF18" s="952"/>
      <c r="AG18" s="952"/>
      <c r="AH18" s="953"/>
      <c r="AI18" s="320"/>
      <c r="AJ18" s="321"/>
      <c r="AK18" s="321"/>
      <c r="AL18" s="321"/>
      <c r="AM18" s="321"/>
      <c r="AN18" s="321"/>
      <c r="AO18" s="322"/>
      <c r="AP18" s="220"/>
      <c r="AQ18" s="220"/>
    </row>
    <row r="19" spans="2:43" s="5" customFormat="1" ht="15" customHeight="1" x14ac:dyDescent="0.15">
      <c r="B19" s="314"/>
      <c r="C19" s="319"/>
      <c r="D19" s="441"/>
      <c r="E19" s="441"/>
      <c r="F19" s="441"/>
      <c r="G19" s="441"/>
      <c r="H19" s="441"/>
      <c r="I19" s="441"/>
      <c r="J19" s="441"/>
      <c r="K19" s="441"/>
      <c r="L19" s="441"/>
      <c r="M19" s="442"/>
      <c r="N19" s="326"/>
      <c r="O19" s="327"/>
      <c r="P19" s="327"/>
      <c r="Q19" s="327"/>
      <c r="R19" s="327"/>
      <c r="S19" s="327"/>
      <c r="T19" s="328"/>
      <c r="U19" s="326"/>
      <c r="V19" s="327"/>
      <c r="W19" s="327"/>
      <c r="X19" s="327"/>
      <c r="Y19" s="327"/>
      <c r="Z19" s="327"/>
      <c r="AA19" s="328"/>
      <c r="AB19" s="326"/>
      <c r="AC19" s="327"/>
      <c r="AD19" s="327"/>
      <c r="AE19" s="327"/>
      <c r="AF19" s="327"/>
      <c r="AG19" s="327"/>
      <c r="AH19" s="328"/>
      <c r="AI19" s="326"/>
      <c r="AJ19" s="327"/>
      <c r="AK19" s="327"/>
      <c r="AL19" s="327"/>
      <c r="AM19" s="327"/>
      <c r="AN19" s="327"/>
      <c r="AO19" s="328"/>
      <c r="AP19" s="220"/>
      <c r="AQ19" s="220"/>
    </row>
    <row r="20" spans="2:43" s="5" customFormat="1" ht="15" customHeight="1" x14ac:dyDescent="0.15">
      <c r="B20" s="314"/>
      <c r="C20" s="318" t="s">
        <v>552</v>
      </c>
      <c r="D20" s="443" t="s">
        <v>380</v>
      </c>
      <c r="E20" s="443"/>
      <c r="F20" s="443"/>
      <c r="G20" s="443"/>
      <c r="H20" s="443"/>
      <c r="I20" s="443"/>
      <c r="J20" s="443"/>
      <c r="K20" s="443"/>
      <c r="L20" s="443"/>
      <c r="M20" s="444"/>
      <c r="N20" s="951"/>
      <c r="O20" s="952"/>
      <c r="P20" s="952"/>
      <c r="Q20" s="952"/>
      <c r="R20" s="952"/>
      <c r="S20" s="952"/>
      <c r="T20" s="953"/>
      <c r="U20" s="951"/>
      <c r="V20" s="952"/>
      <c r="W20" s="952"/>
      <c r="X20" s="952"/>
      <c r="Y20" s="952"/>
      <c r="Z20" s="952"/>
      <c r="AA20" s="953"/>
      <c r="AB20" s="951"/>
      <c r="AC20" s="952"/>
      <c r="AD20" s="952"/>
      <c r="AE20" s="952"/>
      <c r="AF20" s="952"/>
      <c r="AG20" s="952"/>
      <c r="AH20" s="953"/>
      <c r="AI20" s="320"/>
      <c r="AJ20" s="321"/>
      <c r="AK20" s="321"/>
      <c r="AL20" s="321"/>
      <c r="AM20" s="321"/>
      <c r="AN20" s="321"/>
      <c r="AO20" s="322"/>
      <c r="AP20" s="220"/>
      <c r="AQ20" s="220"/>
    </row>
    <row r="21" spans="2:43" s="5" customFormat="1" ht="15" customHeight="1" x14ac:dyDescent="0.15">
      <c r="B21" s="315"/>
      <c r="C21" s="319"/>
      <c r="D21" s="445"/>
      <c r="E21" s="445"/>
      <c r="F21" s="445"/>
      <c r="G21" s="445"/>
      <c r="H21" s="445"/>
      <c r="I21" s="445"/>
      <c r="J21" s="445"/>
      <c r="K21" s="445"/>
      <c r="L21" s="445"/>
      <c r="M21" s="446"/>
      <c r="N21" s="326"/>
      <c r="O21" s="327"/>
      <c r="P21" s="327"/>
      <c r="Q21" s="327"/>
      <c r="R21" s="327"/>
      <c r="S21" s="327"/>
      <c r="T21" s="328"/>
      <c r="U21" s="326"/>
      <c r="V21" s="327"/>
      <c r="W21" s="327"/>
      <c r="X21" s="327"/>
      <c r="Y21" s="327"/>
      <c r="Z21" s="327"/>
      <c r="AA21" s="328"/>
      <c r="AB21" s="326"/>
      <c r="AC21" s="327"/>
      <c r="AD21" s="327"/>
      <c r="AE21" s="327"/>
      <c r="AF21" s="327"/>
      <c r="AG21" s="327"/>
      <c r="AH21" s="328"/>
      <c r="AI21" s="326"/>
      <c r="AJ21" s="327"/>
      <c r="AK21" s="327"/>
      <c r="AL21" s="327"/>
      <c r="AM21" s="327"/>
      <c r="AN21" s="327"/>
      <c r="AO21" s="328"/>
      <c r="AP21" s="220"/>
      <c r="AQ21" s="220"/>
    </row>
    <row r="22" spans="2:43" s="5" customFormat="1" ht="15" customHeight="1" x14ac:dyDescent="0.15">
      <c r="B22" s="313" t="s">
        <v>495</v>
      </c>
      <c r="C22" s="318" t="s">
        <v>551</v>
      </c>
      <c r="D22" s="439" t="s">
        <v>101</v>
      </c>
      <c r="E22" s="439"/>
      <c r="F22" s="439"/>
      <c r="G22" s="439"/>
      <c r="H22" s="439"/>
      <c r="I22" s="439"/>
      <c r="J22" s="439"/>
      <c r="K22" s="439"/>
      <c r="L22" s="439"/>
      <c r="M22" s="440"/>
      <c r="N22" s="951"/>
      <c r="O22" s="952"/>
      <c r="P22" s="952"/>
      <c r="Q22" s="952"/>
      <c r="R22" s="952"/>
      <c r="S22" s="952"/>
      <c r="T22" s="953"/>
      <c r="U22" s="951"/>
      <c r="V22" s="952"/>
      <c r="W22" s="952"/>
      <c r="X22" s="952"/>
      <c r="Y22" s="952"/>
      <c r="Z22" s="952"/>
      <c r="AA22" s="953"/>
      <c r="AB22" s="951"/>
      <c r="AC22" s="952"/>
      <c r="AD22" s="952"/>
      <c r="AE22" s="952"/>
      <c r="AF22" s="952"/>
      <c r="AG22" s="952"/>
      <c r="AH22" s="953"/>
      <c r="AI22" s="320"/>
      <c r="AJ22" s="321"/>
      <c r="AK22" s="321"/>
      <c r="AL22" s="321"/>
      <c r="AM22" s="321"/>
      <c r="AN22" s="321"/>
      <c r="AO22" s="322"/>
      <c r="AP22" s="220"/>
      <c r="AQ22" s="220"/>
    </row>
    <row r="23" spans="2:43" s="5" customFormat="1" ht="15" customHeight="1" x14ac:dyDescent="0.15">
      <c r="B23" s="316"/>
      <c r="C23" s="319"/>
      <c r="D23" s="441"/>
      <c r="E23" s="441"/>
      <c r="F23" s="441"/>
      <c r="G23" s="441"/>
      <c r="H23" s="441"/>
      <c r="I23" s="441"/>
      <c r="J23" s="441"/>
      <c r="K23" s="441"/>
      <c r="L23" s="441"/>
      <c r="M23" s="442"/>
      <c r="N23" s="326"/>
      <c r="O23" s="327"/>
      <c r="P23" s="327"/>
      <c r="Q23" s="327"/>
      <c r="R23" s="327"/>
      <c r="S23" s="327"/>
      <c r="T23" s="328"/>
      <c r="U23" s="326"/>
      <c r="V23" s="327"/>
      <c r="W23" s="327"/>
      <c r="X23" s="327"/>
      <c r="Y23" s="327"/>
      <c r="Z23" s="327"/>
      <c r="AA23" s="328"/>
      <c r="AB23" s="326"/>
      <c r="AC23" s="327"/>
      <c r="AD23" s="327"/>
      <c r="AE23" s="327"/>
      <c r="AF23" s="327"/>
      <c r="AG23" s="327"/>
      <c r="AH23" s="328"/>
      <c r="AI23" s="326"/>
      <c r="AJ23" s="327"/>
      <c r="AK23" s="327"/>
      <c r="AL23" s="327"/>
      <c r="AM23" s="327"/>
      <c r="AN23" s="327"/>
      <c r="AO23" s="328"/>
      <c r="AP23" s="220"/>
      <c r="AQ23" s="220"/>
    </row>
    <row r="24" spans="2:43" s="5" customFormat="1" ht="15" customHeight="1" x14ac:dyDescent="0.15">
      <c r="B24" s="316"/>
      <c r="C24" s="318" t="s">
        <v>550</v>
      </c>
      <c r="D24" s="439" t="s">
        <v>102</v>
      </c>
      <c r="E24" s="439"/>
      <c r="F24" s="439"/>
      <c r="G24" s="439"/>
      <c r="H24" s="439"/>
      <c r="I24" s="439"/>
      <c r="J24" s="439"/>
      <c r="K24" s="439"/>
      <c r="L24" s="439"/>
      <c r="M24" s="440"/>
      <c r="N24" s="142"/>
      <c r="O24" s="143"/>
      <c r="P24" s="143"/>
      <c r="Q24" s="143"/>
      <c r="R24" s="143"/>
      <c r="S24" s="143"/>
      <c r="T24" s="144"/>
      <c r="U24" s="142"/>
      <c r="V24" s="143"/>
      <c r="W24" s="143"/>
      <c r="X24" s="143"/>
      <c r="Y24" s="143"/>
      <c r="Z24" s="143"/>
      <c r="AA24" s="144"/>
      <c r="AB24" s="145"/>
      <c r="AC24" s="146"/>
      <c r="AD24" s="146"/>
      <c r="AE24" s="146"/>
      <c r="AF24" s="146"/>
      <c r="AG24" s="146"/>
      <c r="AH24" s="147"/>
      <c r="AI24" s="320"/>
      <c r="AJ24" s="321"/>
      <c r="AK24" s="321"/>
      <c r="AL24" s="321"/>
      <c r="AM24" s="321"/>
      <c r="AN24" s="321"/>
      <c r="AO24" s="322"/>
      <c r="AP24" s="210"/>
      <c r="AQ24" s="210"/>
    </row>
    <row r="25" spans="2:43" s="5" customFormat="1" ht="15" customHeight="1" x14ac:dyDescent="0.15">
      <c r="B25" s="316"/>
      <c r="C25" s="319"/>
      <c r="D25" s="441"/>
      <c r="E25" s="441"/>
      <c r="F25" s="441"/>
      <c r="G25" s="441"/>
      <c r="H25" s="441"/>
      <c r="I25" s="441"/>
      <c r="J25" s="441"/>
      <c r="K25" s="441"/>
      <c r="L25" s="441"/>
      <c r="M25" s="442"/>
      <c r="N25" s="200"/>
      <c r="O25" s="201"/>
      <c r="P25" s="201"/>
      <c r="Q25" s="201"/>
      <c r="R25" s="201"/>
      <c r="S25" s="201"/>
      <c r="T25" s="202"/>
      <c r="U25" s="200"/>
      <c r="V25" s="201"/>
      <c r="W25" s="201"/>
      <c r="X25" s="201"/>
      <c r="Y25" s="201"/>
      <c r="Z25" s="201"/>
      <c r="AA25" s="202"/>
      <c r="AB25" s="196"/>
      <c r="AC25" s="197"/>
      <c r="AD25" s="197"/>
      <c r="AE25" s="197"/>
      <c r="AF25" s="197"/>
      <c r="AG25" s="197"/>
      <c r="AH25" s="198"/>
      <c r="AI25" s="326"/>
      <c r="AJ25" s="327"/>
      <c r="AK25" s="327"/>
      <c r="AL25" s="327"/>
      <c r="AM25" s="327"/>
      <c r="AN25" s="327"/>
      <c r="AO25" s="328"/>
      <c r="AP25" s="210"/>
      <c r="AQ25" s="210"/>
    </row>
    <row r="26" spans="2:43" s="5" customFormat="1" ht="15" customHeight="1" x14ac:dyDescent="0.15">
      <c r="B26" s="316"/>
      <c r="C26" s="318" t="s">
        <v>383</v>
      </c>
      <c r="D26" s="439" t="s">
        <v>43</v>
      </c>
      <c r="E26" s="439"/>
      <c r="F26" s="439"/>
      <c r="G26" s="439"/>
      <c r="H26" s="439"/>
      <c r="I26" s="439"/>
      <c r="J26" s="439"/>
      <c r="K26" s="439"/>
      <c r="L26" s="439"/>
      <c r="M26" s="440"/>
      <c r="N26" s="947"/>
      <c r="O26" s="948"/>
      <c r="P26" s="948"/>
      <c r="Q26" s="948"/>
      <c r="R26" s="948"/>
      <c r="S26" s="948"/>
      <c r="T26" s="958"/>
      <c r="U26" s="947"/>
      <c r="V26" s="948"/>
      <c r="W26" s="948"/>
      <c r="X26" s="948"/>
      <c r="Y26" s="948"/>
      <c r="Z26" s="948"/>
      <c r="AA26" s="949"/>
      <c r="AB26" s="950"/>
      <c r="AC26" s="948"/>
      <c r="AD26" s="948"/>
      <c r="AE26" s="948"/>
      <c r="AF26" s="948"/>
      <c r="AG26" s="948"/>
      <c r="AH26" s="949"/>
      <c r="AI26" s="321"/>
      <c r="AJ26" s="321"/>
      <c r="AK26" s="321"/>
      <c r="AL26" s="321"/>
      <c r="AM26" s="321"/>
      <c r="AN26" s="321"/>
      <c r="AO26" s="322"/>
      <c r="AP26" s="220"/>
      <c r="AQ26" s="220"/>
    </row>
    <row r="27" spans="2:43" s="5" customFormat="1" ht="15" customHeight="1" x14ac:dyDescent="0.15">
      <c r="B27" s="316"/>
      <c r="C27" s="319"/>
      <c r="D27" s="441"/>
      <c r="E27" s="441"/>
      <c r="F27" s="441"/>
      <c r="G27" s="441"/>
      <c r="H27" s="441"/>
      <c r="I27" s="441"/>
      <c r="J27" s="441"/>
      <c r="K27" s="441"/>
      <c r="L27" s="441"/>
      <c r="M27" s="442"/>
      <c r="N27" s="954"/>
      <c r="O27" s="955"/>
      <c r="P27" s="955"/>
      <c r="Q27" s="955"/>
      <c r="R27" s="955"/>
      <c r="S27" s="955"/>
      <c r="T27" s="956"/>
      <c r="U27" s="954"/>
      <c r="V27" s="955"/>
      <c r="W27" s="955"/>
      <c r="X27" s="955"/>
      <c r="Y27" s="955"/>
      <c r="Z27" s="955"/>
      <c r="AA27" s="957"/>
      <c r="AB27" s="959"/>
      <c r="AC27" s="955"/>
      <c r="AD27" s="955"/>
      <c r="AE27" s="955"/>
      <c r="AF27" s="955"/>
      <c r="AG27" s="955"/>
      <c r="AH27" s="957"/>
      <c r="AI27" s="327"/>
      <c r="AJ27" s="327"/>
      <c r="AK27" s="327"/>
      <c r="AL27" s="327"/>
      <c r="AM27" s="327"/>
      <c r="AN27" s="327"/>
      <c r="AO27" s="328"/>
      <c r="AP27" s="220"/>
      <c r="AQ27" s="220"/>
    </row>
    <row r="28" spans="2:43" s="5" customFormat="1" ht="15" customHeight="1" x14ac:dyDescent="0.15">
      <c r="B28" s="316"/>
      <c r="C28" s="318" t="s">
        <v>384</v>
      </c>
      <c r="D28" s="439" t="s">
        <v>123</v>
      </c>
      <c r="E28" s="439"/>
      <c r="F28" s="439"/>
      <c r="G28" s="439"/>
      <c r="H28" s="439"/>
      <c r="I28" s="439"/>
      <c r="J28" s="439"/>
      <c r="K28" s="439"/>
      <c r="L28" s="439"/>
      <c r="M28" s="440"/>
      <c r="N28" s="947"/>
      <c r="O28" s="948"/>
      <c r="P28" s="948"/>
      <c r="Q28" s="948"/>
      <c r="R28" s="948"/>
      <c r="S28" s="948"/>
      <c r="T28" s="958"/>
      <c r="U28" s="947"/>
      <c r="V28" s="948"/>
      <c r="W28" s="948"/>
      <c r="X28" s="948"/>
      <c r="Y28" s="948"/>
      <c r="Z28" s="948"/>
      <c r="AA28" s="949"/>
      <c r="AB28" s="950"/>
      <c r="AC28" s="948"/>
      <c r="AD28" s="948"/>
      <c r="AE28" s="948"/>
      <c r="AF28" s="948"/>
      <c r="AG28" s="948"/>
      <c r="AH28" s="949"/>
      <c r="AI28" s="321"/>
      <c r="AJ28" s="321"/>
      <c r="AK28" s="321"/>
      <c r="AL28" s="321"/>
      <c r="AM28" s="321"/>
      <c r="AN28" s="321"/>
      <c r="AO28" s="322"/>
      <c r="AP28" s="220"/>
      <c r="AQ28" s="220"/>
    </row>
    <row r="29" spans="2:43" s="5" customFormat="1" ht="15" customHeight="1" x14ac:dyDescent="0.15">
      <c r="B29" s="317"/>
      <c r="C29" s="319"/>
      <c r="D29" s="441"/>
      <c r="E29" s="441"/>
      <c r="F29" s="441"/>
      <c r="G29" s="441"/>
      <c r="H29" s="441"/>
      <c r="I29" s="441"/>
      <c r="J29" s="441"/>
      <c r="K29" s="441"/>
      <c r="L29" s="441"/>
      <c r="M29" s="442"/>
      <c r="N29" s="954"/>
      <c r="O29" s="955"/>
      <c r="P29" s="955"/>
      <c r="Q29" s="955"/>
      <c r="R29" s="955"/>
      <c r="S29" s="955"/>
      <c r="T29" s="956"/>
      <c r="U29" s="954"/>
      <c r="V29" s="955"/>
      <c r="W29" s="955"/>
      <c r="X29" s="955"/>
      <c r="Y29" s="955"/>
      <c r="Z29" s="955"/>
      <c r="AA29" s="957"/>
      <c r="AB29" s="959"/>
      <c r="AC29" s="955"/>
      <c r="AD29" s="955"/>
      <c r="AE29" s="955"/>
      <c r="AF29" s="955"/>
      <c r="AG29" s="955"/>
      <c r="AH29" s="957"/>
      <c r="AI29" s="327"/>
      <c r="AJ29" s="327"/>
      <c r="AK29" s="327"/>
      <c r="AL29" s="327"/>
      <c r="AM29" s="327"/>
      <c r="AN29" s="327"/>
      <c r="AO29" s="328"/>
      <c r="AP29" s="220"/>
      <c r="AQ29" s="220"/>
    </row>
    <row r="30" spans="2:43" ht="15" customHeight="1" x14ac:dyDescent="0.1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98"/>
      <c r="AI30" s="98"/>
      <c r="AJ30" s="98"/>
      <c r="AK30" s="98"/>
      <c r="AL30" s="98"/>
    </row>
    <row r="31" spans="2:43" ht="15" customHeight="1" x14ac:dyDescent="0.15">
      <c r="B31" s="99" t="s">
        <v>228</v>
      </c>
    </row>
    <row r="32" spans="2:43" s="5" customFormat="1" ht="15" customHeight="1" x14ac:dyDescent="0.15">
      <c r="B32" s="267" t="s">
        <v>549</v>
      </c>
      <c r="C32" s="267"/>
      <c r="D32" s="267" t="s">
        <v>131</v>
      </c>
      <c r="E32" s="267"/>
      <c r="F32" s="267"/>
      <c r="G32" s="267"/>
      <c r="H32" s="267"/>
      <c r="I32" s="267"/>
      <c r="J32" s="257" t="s">
        <v>22</v>
      </c>
      <c r="K32" s="258"/>
      <c r="L32" s="258"/>
      <c r="M32" s="258"/>
      <c r="N32" s="258"/>
      <c r="O32" s="258"/>
      <c r="P32" s="258"/>
      <c r="Q32" s="258"/>
      <c r="R32" s="258"/>
      <c r="S32" s="258"/>
      <c r="T32" s="259"/>
      <c r="U32" s="274" t="s">
        <v>224</v>
      </c>
      <c r="V32" s="274"/>
      <c r="W32" s="274"/>
      <c r="X32" s="320" t="s">
        <v>271</v>
      </c>
      <c r="Y32" s="321"/>
      <c r="Z32" s="321"/>
      <c r="AA32" s="321"/>
      <c r="AB32" s="321"/>
      <c r="AC32" s="321"/>
      <c r="AD32" s="321"/>
      <c r="AE32" s="321"/>
      <c r="AF32" s="321"/>
      <c r="AG32" s="321"/>
      <c r="AH32" s="321"/>
      <c r="AI32" s="321"/>
      <c r="AJ32" s="321"/>
      <c r="AK32" s="321"/>
      <c r="AL32" s="322"/>
      <c r="AM32" s="274" t="s">
        <v>128</v>
      </c>
      <c r="AN32" s="274"/>
      <c r="AO32" s="274"/>
    </row>
    <row r="33" spans="2:41" s="5" customFormat="1" ht="15" customHeight="1" x14ac:dyDescent="0.15">
      <c r="B33" s="267"/>
      <c r="C33" s="267"/>
      <c r="D33" s="267"/>
      <c r="E33" s="267"/>
      <c r="F33" s="267"/>
      <c r="G33" s="267"/>
      <c r="H33" s="267"/>
      <c r="I33" s="267"/>
      <c r="J33" s="373"/>
      <c r="K33" s="363"/>
      <c r="L33" s="363"/>
      <c r="M33" s="363"/>
      <c r="N33" s="363"/>
      <c r="O33" s="363"/>
      <c r="P33" s="363"/>
      <c r="Q33" s="363"/>
      <c r="R33" s="363"/>
      <c r="S33" s="363"/>
      <c r="T33" s="374"/>
      <c r="U33" s="274"/>
      <c r="V33" s="274"/>
      <c r="W33" s="274"/>
      <c r="X33" s="326"/>
      <c r="Y33" s="327"/>
      <c r="Z33" s="327"/>
      <c r="AA33" s="327"/>
      <c r="AB33" s="327"/>
      <c r="AC33" s="327"/>
      <c r="AD33" s="327"/>
      <c r="AE33" s="327"/>
      <c r="AF33" s="327"/>
      <c r="AG33" s="327"/>
      <c r="AH33" s="327"/>
      <c r="AI33" s="327"/>
      <c r="AJ33" s="327"/>
      <c r="AK33" s="327"/>
      <c r="AL33" s="328"/>
      <c r="AM33" s="274"/>
      <c r="AN33" s="274"/>
      <c r="AO33" s="274"/>
    </row>
    <row r="34" spans="2:41" s="5" customFormat="1" ht="15" customHeight="1" x14ac:dyDescent="0.15">
      <c r="B34" s="267"/>
      <c r="C34" s="267"/>
      <c r="D34" s="267"/>
      <c r="E34" s="267"/>
      <c r="F34" s="267"/>
      <c r="G34" s="267"/>
      <c r="H34" s="267"/>
      <c r="I34" s="267"/>
      <c r="J34" s="373"/>
      <c r="K34" s="363"/>
      <c r="L34" s="363"/>
      <c r="M34" s="363"/>
      <c r="N34" s="363"/>
      <c r="O34" s="363"/>
      <c r="P34" s="363"/>
      <c r="Q34" s="363"/>
      <c r="R34" s="363"/>
      <c r="S34" s="363"/>
      <c r="T34" s="374"/>
      <c r="U34" s="274"/>
      <c r="V34" s="274"/>
      <c r="W34" s="274"/>
      <c r="X34" s="320" t="s">
        <v>129</v>
      </c>
      <c r="Y34" s="321"/>
      <c r="Z34" s="321"/>
      <c r="AA34" s="321"/>
      <c r="AB34" s="321"/>
      <c r="AC34" s="320" t="s">
        <v>130</v>
      </c>
      <c r="AD34" s="321"/>
      <c r="AE34" s="321"/>
      <c r="AF34" s="321"/>
      <c r="AG34" s="322"/>
      <c r="AH34" s="321" t="s">
        <v>616</v>
      </c>
      <c r="AI34" s="321"/>
      <c r="AJ34" s="321"/>
      <c r="AK34" s="321"/>
      <c r="AL34" s="322"/>
      <c r="AM34" s="274"/>
      <c r="AN34" s="274"/>
      <c r="AO34" s="274"/>
    </row>
    <row r="35" spans="2:41" s="5" customFormat="1" ht="15" customHeight="1" x14ac:dyDescent="0.15">
      <c r="B35" s="267"/>
      <c r="C35" s="267"/>
      <c r="D35" s="267"/>
      <c r="E35" s="267"/>
      <c r="F35" s="267"/>
      <c r="G35" s="267"/>
      <c r="H35" s="267"/>
      <c r="I35" s="267"/>
      <c r="J35" s="260"/>
      <c r="K35" s="261"/>
      <c r="L35" s="261"/>
      <c r="M35" s="261"/>
      <c r="N35" s="261"/>
      <c r="O35" s="261"/>
      <c r="P35" s="261"/>
      <c r="Q35" s="261"/>
      <c r="R35" s="261"/>
      <c r="S35" s="261"/>
      <c r="T35" s="262"/>
      <c r="U35" s="274"/>
      <c r="V35" s="274"/>
      <c r="W35" s="274"/>
      <c r="X35" s="326"/>
      <c r="Y35" s="327"/>
      <c r="Z35" s="327"/>
      <c r="AA35" s="327"/>
      <c r="AB35" s="327"/>
      <c r="AC35" s="326"/>
      <c r="AD35" s="327"/>
      <c r="AE35" s="327"/>
      <c r="AF35" s="327"/>
      <c r="AG35" s="328"/>
      <c r="AH35" s="327"/>
      <c r="AI35" s="327"/>
      <c r="AJ35" s="327"/>
      <c r="AK35" s="327"/>
      <c r="AL35" s="328"/>
      <c r="AM35" s="274"/>
      <c r="AN35" s="274"/>
      <c r="AO35" s="274"/>
    </row>
    <row r="36" spans="2:41" s="5" customFormat="1" ht="9.75" customHeight="1" x14ac:dyDescent="0.15">
      <c r="B36" s="658"/>
      <c r="C36" s="693"/>
      <c r="D36" s="257"/>
      <c r="E36" s="258"/>
      <c r="F36" s="258"/>
      <c r="G36" s="258"/>
      <c r="H36" s="258"/>
      <c r="I36" s="259"/>
      <c r="J36" s="257"/>
      <c r="K36" s="258"/>
      <c r="L36" s="258"/>
      <c r="M36" s="258"/>
      <c r="N36" s="258"/>
      <c r="O36" s="258"/>
      <c r="P36" s="258"/>
      <c r="Q36" s="258"/>
      <c r="R36" s="258"/>
      <c r="S36" s="258"/>
      <c r="T36" s="259"/>
      <c r="U36" s="278"/>
      <c r="V36" s="278"/>
      <c r="W36" s="278"/>
      <c r="X36" s="945"/>
      <c r="Y36" s="946"/>
      <c r="Z36" s="946"/>
      <c r="AA36" s="946"/>
      <c r="AB36" s="946"/>
      <c r="AC36" s="945"/>
      <c r="AD36" s="946"/>
      <c r="AE36" s="946"/>
      <c r="AF36" s="946"/>
      <c r="AG36" s="946"/>
      <c r="AH36" s="945"/>
      <c r="AI36" s="946"/>
      <c r="AJ36" s="946"/>
      <c r="AK36" s="946"/>
      <c r="AL36" s="946"/>
      <c r="AM36" s="278"/>
      <c r="AN36" s="278"/>
      <c r="AO36" s="278"/>
    </row>
    <row r="37" spans="2:41" s="5" customFormat="1" ht="9.75" customHeight="1" x14ac:dyDescent="0.15">
      <c r="B37" s="664"/>
      <c r="C37" s="919"/>
      <c r="D37" s="373"/>
      <c r="E37" s="363"/>
      <c r="F37" s="363"/>
      <c r="G37" s="363"/>
      <c r="H37" s="363"/>
      <c r="I37" s="374"/>
      <c r="J37" s="260"/>
      <c r="K37" s="261"/>
      <c r="L37" s="261"/>
      <c r="M37" s="261"/>
      <c r="N37" s="261"/>
      <c r="O37" s="261"/>
      <c r="P37" s="261"/>
      <c r="Q37" s="261"/>
      <c r="R37" s="261"/>
      <c r="S37" s="261"/>
      <c r="T37" s="262"/>
      <c r="U37" s="278"/>
      <c r="V37" s="278"/>
      <c r="W37" s="278"/>
      <c r="X37" s="934"/>
      <c r="Y37" s="935"/>
      <c r="Z37" s="935"/>
      <c r="AA37" s="935"/>
      <c r="AB37" s="935"/>
      <c r="AC37" s="934"/>
      <c r="AD37" s="935"/>
      <c r="AE37" s="935"/>
      <c r="AF37" s="935"/>
      <c r="AG37" s="935"/>
      <c r="AH37" s="934"/>
      <c r="AI37" s="935"/>
      <c r="AJ37" s="935"/>
      <c r="AK37" s="935"/>
      <c r="AL37" s="935"/>
      <c r="AM37" s="278"/>
      <c r="AN37" s="278"/>
      <c r="AO37" s="278"/>
    </row>
    <row r="38" spans="2:41" s="5" customFormat="1" ht="9.75" customHeight="1" x14ac:dyDescent="0.15">
      <c r="B38" s="664"/>
      <c r="C38" s="919"/>
      <c r="D38" s="373"/>
      <c r="E38" s="363"/>
      <c r="F38" s="363"/>
      <c r="G38" s="363"/>
      <c r="H38" s="363"/>
      <c r="I38" s="374"/>
      <c r="J38" s="257"/>
      <c r="K38" s="258"/>
      <c r="L38" s="258"/>
      <c r="M38" s="258"/>
      <c r="N38" s="258"/>
      <c r="O38" s="258"/>
      <c r="P38" s="258"/>
      <c r="Q38" s="258"/>
      <c r="R38" s="258"/>
      <c r="S38" s="258"/>
      <c r="T38" s="259"/>
      <c r="U38" s="278"/>
      <c r="V38" s="278"/>
      <c r="W38" s="278"/>
      <c r="X38" s="945"/>
      <c r="Y38" s="946"/>
      <c r="Z38" s="946"/>
      <c r="AA38" s="946"/>
      <c r="AB38" s="946"/>
      <c r="AC38" s="945"/>
      <c r="AD38" s="946"/>
      <c r="AE38" s="946"/>
      <c r="AF38" s="946"/>
      <c r="AG38" s="946"/>
      <c r="AH38" s="945"/>
      <c r="AI38" s="946"/>
      <c r="AJ38" s="946"/>
      <c r="AK38" s="946"/>
      <c r="AL38" s="946"/>
      <c r="AM38" s="278"/>
      <c r="AN38" s="278"/>
      <c r="AO38" s="278"/>
    </row>
    <row r="39" spans="2:41" s="5" customFormat="1" ht="9.75" customHeight="1" x14ac:dyDescent="0.15">
      <c r="B39" s="664"/>
      <c r="C39" s="919"/>
      <c r="D39" s="373"/>
      <c r="E39" s="363"/>
      <c r="F39" s="363"/>
      <c r="G39" s="363"/>
      <c r="H39" s="363"/>
      <c r="I39" s="374"/>
      <c r="J39" s="260"/>
      <c r="K39" s="261"/>
      <c r="L39" s="261"/>
      <c r="M39" s="261"/>
      <c r="N39" s="261"/>
      <c r="O39" s="261"/>
      <c r="P39" s="261"/>
      <c r="Q39" s="261"/>
      <c r="R39" s="261"/>
      <c r="S39" s="261"/>
      <c r="T39" s="262"/>
      <c r="U39" s="278"/>
      <c r="V39" s="278"/>
      <c r="W39" s="278"/>
      <c r="X39" s="934"/>
      <c r="Y39" s="935"/>
      <c r="Z39" s="935"/>
      <c r="AA39" s="935"/>
      <c r="AB39" s="935"/>
      <c r="AC39" s="934"/>
      <c r="AD39" s="935"/>
      <c r="AE39" s="935"/>
      <c r="AF39" s="935"/>
      <c r="AG39" s="935"/>
      <c r="AH39" s="934"/>
      <c r="AI39" s="935"/>
      <c r="AJ39" s="935"/>
      <c r="AK39" s="935"/>
      <c r="AL39" s="935"/>
      <c r="AM39" s="278"/>
      <c r="AN39" s="278"/>
      <c r="AO39" s="278"/>
    </row>
    <row r="40" spans="2:41" s="5" customFormat="1" ht="9.75" customHeight="1" x14ac:dyDescent="0.15">
      <c r="B40" s="920"/>
      <c r="C40" s="921"/>
      <c r="D40" s="920"/>
      <c r="E40" s="924"/>
      <c r="F40" s="924"/>
      <c r="G40" s="924"/>
      <c r="H40" s="924"/>
      <c r="I40" s="921"/>
      <c r="J40" s="320" t="s">
        <v>527</v>
      </c>
      <c r="K40" s="926"/>
      <c r="L40" s="926"/>
      <c r="M40" s="927"/>
      <c r="N40" s="943" t="s">
        <v>548</v>
      </c>
      <c r="O40" s="926"/>
      <c r="P40" s="926"/>
      <c r="Q40" s="926"/>
      <c r="R40" s="926"/>
      <c r="S40" s="926"/>
      <c r="T40" s="927"/>
      <c r="U40" s="938"/>
      <c r="V40" s="938"/>
      <c r="W40" s="939"/>
      <c r="X40" s="945"/>
      <c r="Y40" s="946"/>
      <c r="Z40" s="946"/>
      <c r="AA40" s="946"/>
      <c r="AB40" s="946"/>
      <c r="AC40" s="945"/>
      <c r="AD40" s="946"/>
      <c r="AE40" s="946"/>
      <c r="AF40" s="946"/>
      <c r="AG40" s="946"/>
      <c r="AH40" s="945"/>
      <c r="AI40" s="946"/>
      <c r="AJ40" s="946"/>
      <c r="AK40" s="946"/>
      <c r="AL40" s="946"/>
      <c r="AM40" s="937"/>
      <c r="AN40" s="938"/>
      <c r="AO40" s="939"/>
    </row>
    <row r="41" spans="2:41" s="5" customFormat="1" ht="9.75" customHeight="1" x14ac:dyDescent="0.15">
      <c r="B41" s="920"/>
      <c r="C41" s="921"/>
      <c r="D41" s="920"/>
      <c r="E41" s="924"/>
      <c r="F41" s="924"/>
      <c r="G41" s="924"/>
      <c r="H41" s="924"/>
      <c r="I41" s="921"/>
      <c r="J41" s="928"/>
      <c r="K41" s="929"/>
      <c r="L41" s="929"/>
      <c r="M41" s="930"/>
      <c r="N41" s="931"/>
      <c r="O41" s="932"/>
      <c r="P41" s="932"/>
      <c r="Q41" s="932"/>
      <c r="R41" s="932"/>
      <c r="S41" s="932"/>
      <c r="T41" s="933"/>
      <c r="U41" s="941"/>
      <c r="V41" s="941"/>
      <c r="W41" s="942"/>
      <c r="X41" s="934"/>
      <c r="Y41" s="935"/>
      <c r="Z41" s="935"/>
      <c r="AA41" s="935"/>
      <c r="AB41" s="935"/>
      <c r="AC41" s="934"/>
      <c r="AD41" s="935"/>
      <c r="AE41" s="935"/>
      <c r="AF41" s="935"/>
      <c r="AG41" s="935"/>
      <c r="AH41" s="934"/>
      <c r="AI41" s="935"/>
      <c r="AJ41" s="935"/>
      <c r="AK41" s="935"/>
      <c r="AL41" s="935"/>
      <c r="AM41" s="940"/>
      <c r="AN41" s="941"/>
      <c r="AO41" s="942"/>
    </row>
    <row r="42" spans="2:41" s="5" customFormat="1" ht="9.75" customHeight="1" x14ac:dyDescent="0.15">
      <c r="B42" s="920"/>
      <c r="C42" s="921"/>
      <c r="D42" s="920"/>
      <c r="E42" s="924"/>
      <c r="F42" s="924"/>
      <c r="G42" s="924"/>
      <c r="H42" s="924"/>
      <c r="I42" s="921"/>
      <c r="J42" s="928"/>
      <c r="K42" s="929"/>
      <c r="L42" s="929"/>
      <c r="M42" s="930"/>
      <c r="N42" s="943" t="s">
        <v>547</v>
      </c>
      <c r="O42" s="926"/>
      <c r="P42" s="926"/>
      <c r="Q42" s="926"/>
      <c r="R42" s="926"/>
      <c r="S42" s="926"/>
      <c r="T42" s="927"/>
      <c r="U42" s="944"/>
      <c r="V42" s="278"/>
      <c r="W42" s="278"/>
      <c r="X42" s="945"/>
      <c r="Y42" s="946"/>
      <c r="Z42" s="946"/>
      <c r="AA42" s="946"/>
      <c r="AB42" s="946"/>
      <c r="AC42" s="945"/>
      <c r="AD42" s="946"/>
      <c r="AE42" s="946"/>
      <c r="AF42" s="946"/>
      <c r="AG42" s="946"/>
      <c r="AH42" s="945"/>
      <c r="AI42" s="946"/>
      <c r="AJ42" s="946"/>
      <c r="AK42" s="946"/>
      <c r="AL42" s="946"/>
      <c r="AM42" s="278"/>
      <c r="AN42" s="278"/>
      <c r="AO42" s="278"/>
    </row>
    <row r="43" spans="2:41" s="5" customFormat="1" ht="9.75" customHeight="1" x14ac:dyDescent="0.15">
      <c r="B43" s="920"/>
      <c r="C43" s="921"/>
      <c r="D43" s="920"/>
      <c r="E43" s="924"/>
      <c r="F43" s="924"/>
      <c r="G43" s="924"/>
      <c r="H43" s="924"/>
      <c r="I43" s="921"/>
      <c r="J43" s="928"/>
      <c r="K43" s="929"/>
      <c r="L43" s="929"/>
      <c r="M43" s="930"/>
      <c r="N43" s="931"/>
      <c r="O43" s="932"/>
      <c r="P43" s="932"/>
      <c r="Q43" s="932"/>
      <c r="R43" s="932"/>
      <c r="S43" s="932"/>
      <c r="T43" s="933"/>
      <c r="U43" s="944"/>
      <c r="V43" s="278"/>
      <c r="W43" s="278"/>
      <c r="X43" s="934"/>
      <c r="Y43" s="935"/>
      <c r="Z43" s="935"/>
      <c r="AA43" s="935"/>
      <c r="AB43" s="935"/>
      <c r="AC43" s="934"/>
      <c r="AD43" s="935"/>
      <c r="AE43" s="935"/>
      <c r="AF43" s="935"/>
      <c r="AG43" s="935"/>
      <c r="AH43" s="934"/>
      <c r="AI43" s="935"/>
      <c r="AJ43" s="935"/>
      <c r="AK43" s="935"/>
      <c r="AL43" s="935"/>
      <c r="AM43" s="278"/>
      <c r="AN43" s="278"/>
      <c r="AO43" s="278"/>
    </row>
    <row r="44" spans="2:41" s="5" customFormat="1" ht="9.75" customHeight="1" x14ac:dyDescent="0.15">
      <c r="B44" s="920"/>
      <c r="C44" s="921"/>
      <c r="D44" s="920"/>
      <c r="E44" s="924"/>
      <c r="F44" s="924"/>
      <c r="G44" s="924"/>
      <c r="H44" s="924"/>
      <c r="I44" s="921"/>
      <c r="J44" s="928"/>
      <c r="K44" s="929"/>
      <c r="L44" s="929"/>
      <c r="M44" s="930"/>
      <c r="N44" s="943" t="s">
        <v>546</v>
      </c>
      <c r="O44" s="926"/>
      <c r="P44" s="926"/>
      <c r="Q44" s="926"/>
      <c r="R44" s="926"/>
      <c r="S44" s="926"/>
      <c r="T44" s="927"/>
      <c r="U44" s="938"/>
      <c r="V44" s="938"/>
      <c r="W44" s="939"/>
      <c r="X44" s="945"/>
      <c r="Y44" s="946"/>
      <c r="Z44" s="946"/>
      <c r="AA44" s="946"/>
      <c r="AB44" s="946"/>
      <c r="AC44" s="945"/>
      <c r="AD44" s="946"/>
      <c r="AE44" s="946"/>
      <c r="AF44" s="946"/>
      <c r="AG44" s="946"/>
      <c r="AH44" s="945"/>
      <c r="AI44" s="946"/>
      <c r="AJ44" s="946"/>
      <c r="AK44" s="946"/>
      <c r="AL44" s="946"/>
      <c r="AM44" s="937"/>
      <c r="AN44" s="938"/>
      <c r="AO44" s="939"/>
    </row>
    <row r="45" spans="2:41" s="5" customFormat="1" ht="9.75" customHeight="1" x14ac:dyDescent="0.15">
      <c r="B45" s="922"/>
      <c r="C45" s="923"/>
      <c r="D45" s="922"/>
      <c r="E45" s="925"/>
      <c r="F45" s="925"/>
      <c r="G45" s="925"/>
      <c r="H45" s="925"/>
      <c r="I45" s="923"/>
      <c r="J45" s="931"/>
      <c r="K45" s="932"/>
      <c r="L45" s="932"/>
      <c r="M45" s="933"/>
      <c r="N45" s="931"/>
      <c r="O45" s="932"/>
      <c r="P45" s="932"/>
      <c r="Q45" s="932"/>
      <c r="R45" s="932"/>
      <c r="S45" s="932"/>
      <c r="T45" s="933"/>
      <c r="U45" s="941"/>
      <c r="V45" s="941"/>
      <c r="W45" s="942"/>
      <c r="X45" s="934"/>
      <c r="Y45" s="935"/>
      <c r="Z45" s="935"/>
      <c r="AA45" s="935"/>
      <c r="AB45" s="935"/>
      <c r="AC45" s="934"/>
      <c r="AD45" s="935"/>
      <c r="AE45" s="935"/>
      <c r="AF45" s="935"/>
      <c r="AG45" s="935"/>
      <c r="AH45" s="934"/>
      <c r="AI45" s="935"/>
      <c r="AJ45" s="935"/>
      <c r="AK45" s="935"/>
      <c r="AL45" s="935"/>
      <c r="AM45" s="940"/>
      <c r="AN45" s="941"/>
      <c r="AO45" s="942"/>
    </row>
    <row r="46" spans="2:41" s="5" customFormat="1" ht="9.75" customHeight="1" x14ac:dyDescent="0.15">
      <c r="B46" s="658"/>
      <c r="C46" s="693"/>
      <c r="D46" s="257"/>
      <c r="E46" s="258"/>
      <c r="F46" s="258"/>
      <c r="G46" s="258"/>
      <c r="H46" s="258"/>
      <c r="I46" s="259"/>
      <c r="J46" s="257"/>
      <c r="K46" s="258"/>
      <c r="L46" s="258"/>
      <c r="M46" s="258"/>
      <c r="N46" s="258"/>
      <c r="O46" s="258"/>
      <c r="P46" s="258"/>
      <c r="Q46" s="258"/>
      <c r="R46" s="258"/>
      <c r="S46" s="258"/>
      <c r="T46" s="259"/>
      <c r="U46" s="278"/>
      <c r="V46" s="278"/>
      <c r="W46" s="278"/>
      <c r="X46" s="945"/>
      <c r="Y46" s="946"/>
      <c r="Z46" s="946"/>
      <c r="AA46" s="946"/>
      <c r="AB46" s="946"/>
      <c r="AC46" s="945"/>
      <c r="AD46" s="946"/>
      <c r="AE46" s="946"/>
      <c r="AF46" s="946"/>
      <c r="AG46" s="946"/>
      <c r="AH46" s="945"/>
      <c r="AI46" s="946"/>
      <c r="AJ46" s="946"/>
      <c r="AK46" s="946"/>
      <c r="AL46" s="946"/>
      <c r="AM46" s="278"/>
      <c r="AN46" s="278"/>
      <c r="AO46" s="278"/>
    </row>
    <row r="47" spans="2:41" s="5" customFormat="1" ht="9.75" customHeight="1" x14ac:dyDescent="0.15">
      <c r="B47" s="664"/>
      <c r="C47" s="919"/>
      <c r="D47" s="373"/>
      <c r="E47" s="363"/>
      <c r="F47" s="363"/>
      <c r="G47" s="363"/>
      <c r="H47" s="363"/>
      <c r="I47" s="374"/>
      <c r="J47" s="260"/>
      <c r="K47" s="261"/>
      <c r="L47" s="261"/>
      <c r="M47" s="261"/>
      <c r="N47" s="261"/>
      <c r="O47" s="261"/>
      <c r="P47" s="261"/>
      <c r="Q47" s="261"/>
      <c r="R47" s="261"/>
      <c r="S47" s="261"/>
      <c r="T47" s="262"/>
      <c r="U47" s="278"/>
      <c r="V47" s="278"/>
      <c r="W47" s="278"/>
      <c r="X47" s="934"/>
      <c r="Y47" s="935"/>
      <c r="Z47" s="935"/>
      <c r="AA47" s="935"/>
      <c r="AB47" s="935"/>
      <c r="AC47" s="934"/>
      <c r="AD47" s="935"/>
      <c r="AE47" s="935"/>
      <c r="AF47" s="935"/>
      <c r="AG47" s="935"/>
      <c r="AH47" s="934"/>
      <c r="AI47" s="935"/>
      <c r="AJ47" s="935"/>
      <c r="AK47" s="935"/>
      <c r="AL47" s="935"/>
      <c r="AM47" s="278"/>
      <c r="AN47" s="278"/>
      <c r="AO47" s="278"/>
    </row>
    <row r="48" spans="2:41" s="5" customFormat="1" ht="9.75" customHeight="1" x14ac:dyDescent="0.15">
      <c r="B48" s="664"/>
      <c r="C48" s="919"/>
      <c r="D48" s="373"/>
      <c r="E48" s="363"/>
      <c r="F48" s="363"/>
      <c r="G48" s="363"/>
      <c r="H48" s="363"/>
      <c r="I48" s="374"/>
      <c r="J48" s="257"/>
      <c r="K48" s="258"/>
      <c r="L48" s="258"/>
      <c r="M48" s="258"/>
      <c r="N48" s="258"/>
      <c r="O48" s="258"/>
      <c r="P48" s="258"/>
      <c r="Q48" s="258"/>
      <c r="R48" s="258"/>
      <c r="S48" s="258"/>
      <c r="T48" s="259"/>
      <c r="U48" s="278"/>
      <c r="V48" s="278"/>
      <c r="W48" s="278"/>
      <c r="X48" s="945"/>
      <c r="Y48" s="946"/>
      <c r="Z48" s="946"/>
      <c r="AA48" s="946"/>
      <c r="AB48" s="946"/>
      <c r="AC48" s="945"/>
      <c r="AD48" s="946"/>
      <c r="AE48" s="946"/>
      <c r="AF48" s="946"/>
      <c r="AG48" s="946"/>
      <c r="AH48" s="945"/>
      <c r="AI48" s="946"/>
      <c r="AJ48" s="946"/>
      <c r="AK48" s="946"/>
      <c r="AL48" s="946"/>
      <c r="AM48" s="278"/>
      <c r="AN48" s="278"/>
      <c r="AO48" s="278"/>
    </row>
    <row r="49" spans="2:41" s="5" customFormat="1" ht="9.75" customHeight="1" x14ac:dyDescent="0.15">
      <c r="B49" s="664"/>
      <c r="C49" s="919"/>
      <c r="D49" s="373"/>
      <c r="E49" s="363"/>
      <c r="F49" s="363"/>
      <c r="G49" s="363"/>
      <c r="H49" s="363"/>
      <c r="I49" s="374"/>
      <c r="J49" s="260"/>
      <c r="K49" s="261"/>
      <c r="L49" s="261"/>
      <c r="M49" s="261"/>
      <c r="N49" s="261"/>
      <c r="O49" s="261"/>
      <c r="P49" s="261"/>
      <c r="Q49" s="261"/>
      <c r="R49" s="261"/>
      <c r="S49" s="261"/>
      <c r="T49" s="262"/>
      <c r="U49" s="278"/>
      <c r="V49" s="278"/>
      <c r="W49" s="278"/>
      <c r="X49" s="934"/>
      <c r="Y49" s="935"/>
      <c r="Z49" s="935"/>
      <c r="AA49" s="935"/>
      <c r="AB49" s="935"/>
      <c r="AC49" s="934"/>
      <c r="AD49" s="935"/>
      <c r="AE49" s="935"/>
      <c r="AF49" s="935"/>
      <c r="AG49" s="935"/>
      <c r="AH49" s="934"/>
      <c r="AI49" s="935"/>
      <c r="AJ49" s="935"/>
      <c r="AK49" s="935"/>
      <c r="AL49" s="935"/>
      <c r="AM49" s="278"/>
      <c r="AN49" s="278"/>
      <c r="AO49" s="278"/>
    </row>
    <row r="50" spans="2:41" s="5" customFormat="1" ht="9.75" customHeight="1" x14ac:dyDescent="0.15">
      <c r="B50" s="920"/>
      <c r="C50" s="921"/>
      <c r="D50" s="920"/>
      <c r="E50" s="924"/>
      <c r="F50" s="924"/>
      <c r="G50" s="924"/>
      <c r="H50" s="924"/>
      <c r="I50" s="921"/>
      <c r="J50" s="320" t="s">
        <v>527</v>
      </c>
      <c r="K50" s="926"/>
      <c r="L50" s="926"/>
      <c r="M50" s="927"/>
      <c r="N50" s="943" t="s">
        <v>548</v>
      </c>
      <c r="O50" s="926"/>
      <c r="P50" s="926"/>
      <c r="Q50" s="926"/>
      <c r="R50" s="926"/>
      <c r="S50" s="926"/>
      <c r="T50" s="927"/>
      <c r="U50" s="938"/>
      <c r="V50" s="938"/>
      <c r="W50" s="939"/>
      <c r="X50" s="945"/>
      <c r="Y50" s="946"/>
      <c r="Z50" s="946"/>
      <c r="AA50" s="946"/>
      <c r="AB50" s="946"/>
      <c r="AC50" s="945"/>
      <c r="AD50" s="946"/>
      <c r="AE50" s="946"/>
      <c r="AF50" s="946"/>
      <c r="AG50" s="946"/>
      <c r="AH50" s="945"/>
      <c r="AI50" s="946"/>
      <c r="AJ50" s="946"/>
      <c r="AK50" s="946"/>
      <c r="AL50" s="946"/>
      <c r="AM50" s="937"/>
      <c r="AN50" s="938"/>
      <c r="AO50" s="939"/>
    </row>
    <row r="51" spans="2:41" s="5" customFormat="1" ht="9.75" customHeight="1" x14ac:dyDescent="0.15">
      <c r="B51" s="920"/>
      <c r="C51" s="921"/>
      <c r="D51" s="920"/>
      <c r="E51" s="924"/>
      <c r="F51" s="924"/>
      <c r="G51" s="924"/>
      <c r="H51" s="924"/>
      <c r="I51" s="921"/>
      <c r="J51" s="928"/>
      <c r="K51" s="929"/>
      <c r="L51" s="929"/>
      <c r="M51" s="930"/>
      <c r="N51" s="931"/>
      <c r="O51" s="932"/>
      <c r="P51" s="932"/>
      <c r="Q51" s="932"/>
      <c r="R51" s="932"/>
      <c r="S51" s="932"/>
      <c r="T51" s="933"/>
      <c r="U51" s="941"/>
      <c r="V51" s="941"/>
      <c r="W51" s="942"/>
      <c r="X51" s="934"/>
      <c r="Y51" s="935"/>
      <c r="Z51" s="935"/>
      <c r="AA51" s="935"/>
      <c r="AB51" s="935"/>
      <c r="AC51" s="934"/>
      <c r="AD51" s="935"/>
      <c r="AE51" s="935"/>
      <c r="AF51" s="935"/>
      <c r="AG51" s="935"/>
      <c r="AH51" s="934"/>
      <c r="AI51" s="935"/>
      <c r="AJ51" s="935"/>
      <c r="AK51" s="935"/>
      <c r="AL51" s="935"/>
      <c r="AM51" s="940"/>
      <c r="AN51" s="941"/>
      <c r="AO51" s="942"/>
    </row>
    <row r="52" spans="2:41" s="5" customFormat="1" ht="9.75" customHeight="1" x14ac:dyDescent="0.15">
      <c r="B52" s="920"/>
      <c r="C52" s="921"/>
      <c r="D52" s="920"/>
      <c r="E52" s="924"/>
      <c r="F52" s="924"/>
      <c r="G52" s="924"/>
      <c r="H52" s="924"/>
      <c r="I52" s="921"/>
      <c r="J52" s="928"/>
      <c r="K52" s="929"/>
      <c r="L52" s="929"/>
      <c r="M52" s="930"/>
      <c r="N52" s="943" t="s">
        <v>547</v>
      </c>
      <c r="O52" s="926"/>
      <c r="P52" s="926"/>
      <c r="Q52" s="926"/>
      <c r="R52" s="926"/>
      <c r="S52" s="926"/>
      <c r="T52" s="927"/>
      <c r="U52" s="944"/>
      <c r="V52" s="278"/>
      <c r="W52" s="278"/>
      <c r="X52" s="945"/>
      <c r="Y52" s="946"/>
      <c r="Z52" s="946"/>
      <c r="AA52" s="946"/>
      <c r="AB52" s="946"/>
      <c r="AC52" s="945"/>
      <c r="AD52" s="946"/>
      <c r="AE52" s="946"/>
      <c r="AF52" s="946"/>
      <c r="AG52" s="946"/>
      <c r="AH52" s="945"/>
      <c r="AI52" s="946"/>
      <c r="AJ52" s="946"/>
      <c r="AK52" s="946"/>
      <c r="AL52" s="946"/>
      <c r="AM52" s="278"/>
      <c r="AN52" s="278"/>
      <c r="AO52" s="278"/>
    </row>
    <row r="53" spans="2:41" s="5" customFormat="1" ht="9.75" customHeight="1" x14ac:dyDescent="0.15">
      <c r="B53" s="920"/>
      <c r="C53" s="921"/>
      <c r="D53" s="920"/>
      <c r="E53" s="924"/>
      <c r="F53" s="924"/>
      <c r="G53" s="924"/>
      <c r="H53" s="924"/>
      <c r="I53" s="921"/>
      <c r="J53" s="928"/>
      <c r="K53" s="929"/>
      <c r="L53" s="929"/>
      <c r="M53" s="930"/>
      <c r="N53" s="931"/>
      <c r="O53" s="932"/>
      <c r="P53" s="932"/>
      <c r="Q53" s="932"/>
      <c r="R53" s="932"/>
      <c r="S53" s="932"/>
      <c r="T53" s="933"/>
      <c r="U53" s="944"/>
      <c r="V53" s="278"/>
      <c r="W53" s="278"/>
      <c r="X53" s="934"/>
      <c r="Y53" s="935"/>
      <c r="Z53" s="935"/>
      <c r="AA53" s="935"/>
      <c r="AB53" s="935"/>
      <c r="AC53" s="934"/>
      <c r="AD53" s="935"/>
      <c r="AE53" s="935"/>
      <c r="AF53" s="935"/>
      <c r="AG53" s="935"/>
      <c r="AH53" s="934"/>
      <c r="AI53" s="935"/>
      <c r="AJ53" s="935"/>
      <c r="AK53" s="935"/>
      <c r="AL53" s="935"/>
      <c r="AM53" s="278"/>
      <c r="AN53" s="278"/>
      <c r="AO53" s="278"/>
    </row>
    <row r="54" spans="2:41" s="5" customFormat="1" ht="9.75" customHeight="1" x14ac:dyDescent="0.15">
      <c r="B54" s="920"/>
      <c r="C54" s="921"/>
      <c r="D54" s="920"/>
      <c r="E54" s="924"/>
      <c r="F54" s="924"/>
      <c r="G54" s="924"/>
      <c r="H54" s="924"/>
      <c r="I54" s="921"/>
      <c r="J54" s="928"/>
      <c r="K54" s="929"/>
      <c r="L54" s="929"/>
      <c r="M54" s="930"/>
      <c r="N54" s="943" t="s">
        <v>546</v>
      </c>
      <c r="O54" s="926"/>
      <c r="P54" s="926"/>
      <c r="Q54" s="926"/>
      <c r="R54" s="926"/>
      <c r="S54" s="926"/>
      <c r="T54" s="927"/>
      <c r="U54" s="938"/>
      <c r="V54" s="938"/>
      <c r="W54" s="939"/>
      <c r="X54" s="945"/>
      <c r="Y54" s="946"/>
      <c r="Z54" s="946"/>
      <c r="AA54" s="946"/>
      <c r="AB54" s="946"/>
      <c r="AC54" s="945"/>
      <c r="AD54" s="946"/>
      <c r="AE54" s="946"/>
      <c r="AF54" s="946"/>
      <c r="AG54" s="946"/>
      <c r="AH54" s="945"/>
      <c r="AI54" s="946"/>
      <c r="AJ54" s="946"/>
      <c r="AK54" s="946"/>
      <c r="AL54" s="946"/>
      <c r="AM54" s="937"/>
      <c r="AN54" s="938"/>
      <c r="AO54" s="939"/>
    </row>
    <row r="55" spans="2:41" s="5" customFormat="1" ht="9.75" customHeight="1" x14ac:dyDescent="0.15">
      <c r="B55" s="922"/>
      <c r="C55" s="923"/>
      <c r="D55" s="922"/>
      <c r="E55" s="925"/>
      <c r="F55" s="925"/>
      <c r="G55" s="925"/>
      <c r="H55" s="925"/>
      <c r="I55" s="923"/>
      <c r="J55" s="931"/>
      <c r="K55" s="932"/>
      <c r="L55" s="932"/>
      <c r="M55" s="933"/>
      <c r="N55" s="931"/>
      <c r="O55" s="932"/>
      <c r="P55" s="932"/>
      <c r="Q55" s="932"/>
      <c r="R55" s="932"/>
      <c r="S55" s="932"/>
      <c r="T55" s="933"/>
      <c r="U55" s="941"/>
      <c r="V55" s="941"/>
      <c r="W55" s="942"/>
      <c r="X55" s="934"/>
      <c r="Y55" s="935"/>
      <c r="Z55" s="935"/>
      <c r="AA55" s="935"/>
      <c r="AB55" s="935"/>
      <c r="AC55" s="934"/>
      <c r="AD55" s="935"/>
      <c r="AE55" s="935"/>
      <c r="AF55" s="935"/>
      <c r="AG55" s="935"/>
      <c r="AH55" s="934"/>
      <c r="AI55" s="935"/>
      <c r="AJ55" s="935"/>
      <c r="AK55" s="935"/>
      <c r="AL55" s="935"/>
      <c r="AM55" s="940"/>
      <c r="AN55" s="941"/>
      <c r="AO55" s="942"/>
    </row>
    <row r="56" spans="2:41" ht="15" customHeight="1" x14ac:dyDescent="0.15"/>
    <row r="57" spans="2:41" ht="15" customHeight="1" x14ac:dyDescent="0.15">
      <c r="B57" s="99" t="s">
        <v>250</v>
      </c>
    </row>
    <row r="58" spans="2:41" ht="15" customHeight="1" x14ac:dyDescent="0.15">
      <c r="B58" s="30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308"/>
    </row>
    <row r="59" spans="2:41" ht="15" customHeight="1" x14ac:dyDescent="0.15">
      <c r="B59" s="309"/>
      <c r="C59" s="936"/>
      <c r="D59" s="936"/>
      <c r="E59" s="936"/>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c r="AE59" s="936"/>
      <c r="AF59" s="936"/>
      <c r="AG59" s="936"/>
      <c r="AH59" s="936"/>
      <c r="AI59" s="936"/>
      <c r="AJ59" s="936"/>
      <c r="AK59" s="936"/>
      <c r="AL59" s="936"/>
      <c r="AM59" s="936"/>
      <c r="AN59" s="936"/>
      <c r="AO59" s="310"/>
    </row>
    <row r="60" spans="2:41" ht="15" customHeight="1" x14ac:dyDescent="0.15">
      <c r="B60" s="309"/>
      <c r="C60" s="936"/>
      <c r="D60" s="936"/>
      <c r="E60" s="936"/>
      <c r="F60" s="936"/>
      <c r="G60" s="936"/>
      <c r="H60" s="936"/>
      <c r="I60" s="936"/>
      <c r="J60" s="936"/>
      <c r="K60" s="936"/>
      <c r="L60" s="936"/>
      <c r="M60" s="936"/>
      <c r="N60" s="936"/>
      <c r="O60" s="936"/>
      <c r="P60" s="936"/>
      <c r="Q60" s="936"/>
      <c r="R60" s="936"/>
      <c r="S60" s="936"/>
      <c r="T60" s="936"/>
      <c r="U60" s="936"/>
      <c r="V60" s="936"/>
      <c r="W60" s="936"/>
      <c r="X60" s="936"/>
      <c r="Y60" s="936"/>
      <c r="Z60" s="936"/>
      <c r="AA60" s="936"/>
      <c r="AB60" s="936"/>
      <c r="AC60" s="936"/>
      <c r="AD60" s="936"/>
      <c r="AE60" s="936"/>
      <c r="AF60" s="936"/>
      <c r="AG60" s="936"/>
      <c r="AH60" s="936"/>
      <c r="AI60" s="936"/>
      <c r="AJ60" s="936"/>
      <c r="AK60" s="936"/>
      <c r="AL60" s="936"/>
      <c r="AM60" s="936"/>
      <c r="AN60" s="936"/>
      <c r="AO60" s="310"/>
    </row>
    <row r="61" spans="2:41" ht="15" customHeight="1" x14ac:dyDescent="0.15">
      <c r="B61" s="309"/>
      <c r="C61" s="936"/>
      <c r="D61" s="936"/>
      <c r="E61" s="936"/>
      <c r="F61" s="936"/>
      <c r="G61" s="936"/>
      <c r="H61" s="936"/>
      <c r="I61" s="936"/>
      <c r="J61" s="936"/>
      <c r="K61" s="936"/>
      <c r="L61" s="936"/>
      <c r="M61" s="936"/>
      <c r="N61" s="936"/>
      <c r="O61" s="936"/>
      <c r="P61" s="936"/>
      <c r="Q61" s="936"/>
      <c r="R61" s="936"/>
      <c r="S61" s="936"/>
      <c r="T61" s="936"/>
      <c r="U61" s="936"/>
      <c r="V61" s="936"/>
      <c r="W61" s="936"/>
      <c r="X61" s="936"/>
      <c r="Y61" s="936"/>
      <c r="Z61" s="936"/>
      <c r="AA61" s="936"/>
      <c r="AB61" s="936"/>
      <c r="AC61" s="936"/>
      <c r="AD61" s="936"/>
      <c r="AE61" s="936"/>
      <c r="AF61" s="936"/>
      <c r="AG61" s="936"/>
      <c r="AH61" s="936"/>
      <c r="AI61" s="936"/>
      <c r="AJ61" s="936"/>
      <c r="AK61" s="936"/>
      <c r="AL61" s="936"/>
      <c r="AM61" s="936"/>
      <c r="AN61" s="936"/>
      <c r="AO61" s="310"/>
    </row>
    <row r="62" spans="2:41" ht="15" customHeight="1" x14ac:dyDescent="0.15">
      <c r="B62" s="309"/>
      <c r="C62" s="936"/>
      <c r="D62" s="936"/>
      <c r="E62" s="936"/>
      <c r="F62" s="936"/>
      <c r="G62" s="936"/>
      <c r="H62" s="936"/>
      <c r="I62" s="936"/>
      <c r="J62" s="936"/>
      <c r="K62" s="936"/>
      <c r="L62" s="936"/>
      <c r="M62" s="936"/>
      <c r="N62" s="936"/>
      <c r="O62" s="936"/>
      <c r="P62" s="936"/>
      <c r="Q62" s="936"/>
      <c r="R62" s="936"/>
      <c r="S62" s="936"/>
      <c r="T62" s="936"/>
      <c r="U62" s="936"/>
      <c r="V62" s="936"/>
      <c r="W62" s="936"/>
      <c r="X62" s="936"/>
      <c r="Y62" s="936"/>
      <c r="Z62" s="936"/>
      <c r="AA62" s="936"/>
      <c r="AB62" s="936"/>
      <c r="AC62" s="936"/>
      <c r="AD62" s="936"/>
      <c r="AE62" s="936"/>
      <c r="AF62" s="936"/>
      <c r="AG62" s="936"/>
      <c r="AH62" s="936"/>
      <c r="AI62" s="936"/>
      <c r="AJ62" s="936"/>
      <c r="AK62" s="936"/>
      <c r="AL62" s="936"/>
      <c r="AM62" s="936"/>
      <c r="AN62" s="936"/>
      <c r="AO62" s="310"/>
    </row>
    <row r="63" spans="2:41" ht="15" customHeight="1" x14ac:dyDescent="0.15">
      <c r="B63" s="309"/>
      <c r="C63" s="936"/>
      <c r="D63" s="936"/>
      <c r="E63" s="936"/>
      <c r="F63" s="936"/>
      <c r="G63" s="936"/>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310"/>
    </row>
    <row r="64" spans="2:41" ht="15" customHeight="1" x14ac:dyDescent="0.15">
      <c r="B64" s="311"/>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312"/>
    </row>
    <row r="65" spans="2:38" ht="15" customHeight="1" x14ac:dyDescent="0.15"/>
    <row r="66" spans="2:38" s="5" customFormat="1" ht="15" customHeight="1" x14ac:dyDescent="0.15">
      <c r="B66" s="1" t="s">
        <v>132</v>
      </c>
    </row>
    <row r="67" spans="2:38" s="1" customFormat="1" ht="15" customHeight="1" x14ac:dyDescent="0.15">
      <c r="B67" s="1" t="s">
        <v>269</v>
      </c>
    </row>
    <row r="68" spans="2:38" s="1" customFormat="1" ht="15" customHeight="1" x14ac:dyDescent="0.15">
      <c r="C68" s="1" t="s">
        <v>320</v>
      </c>
    </row>
    <row r="69" spans="2:38" s="1" customFormat="1" ht="15" customHeight="1" x14ac:dyDescent="0.15">
      <c r="B69" s="1" t="s">
        <v>374</v>
      </c>
    </row>
    <row r="70" spans="2:38" s="1" customFormat="1" ht="7.5" customHeight="1" x14ac:dyDescent="0.15"/>
    <row r="71" spans="2:38" s="1" customFormat="1" ht="15" customHeight="1" x14ac:dyDescent="0.15">
      <c r="B71" s="1" t="s">
        <v>306</v>
      </c>
    </row>
    <row r="72" spans="2:38" s="1" customFormat="1" ht="15" customHeight="1" x14ac:dyDescent="0.15">
      <c r="B72" s="1" t="s">
        <v>133</v>
      </c>
    </row>
    <row r="73" spans="2:38" s="1" customFormat="1" ht="15" customHeight="1" x14ac:dyDescent="0.15">
      <c r="B73" s="1" t="s">
        <v>375</v>
      </c>
    </row>
    <row r="74" spans="2:38" ht="15" customHeight="1" x14ac:dyDescent="0.15">
      <c r="B74" s="7" t="s">
        <v>376</v>
      </c>
      <c r="C74" s="7"/>
    </row>
    <row r="75" spans="2:38" ht="7.5" customHeight="1" x14ac:dyDescent="0.15">
      <c r="C75" s="405" t="s">
        <v>610</v>
      </c>
      <c r="D75" s="918"/>
      <c r="E75" s="918"/>
      <c r="F75" s="918"/>
      <c r="G75" s="918"/>
      <c r="H75" s="918"/>
      <c r="I75" s="918"/>
      <c r="J75" s="918"/>
      <c r="K75" s="918"/>
      <c r="L75" s="918"/>
      <c r="M75" s="918"/>
      <c r="N75" s="918"/>
      <c r="O75" s="918"/>
      <c r="P75" s="918"/>
      <c r="Q75" s="918"/>
      <c r="R75" s="918"/>
      <c r="S75" s="918"/>
      <c r="T75" s="918"/>
      <c r="U75" s="918"/>
      <c r="V75" s="918"/>
      <c r="W75" s="918"/>
      <c r="X75" s="918"/>
      <c r="Y75" s="918"/>
      <c r="Z75" s="918"/>
      <c r="AA75" s="918"/>
      <c r="AB75" s="918"/>
      <c r="AC75" s="918"/>
      <c r="AD75" s="918"/>
      <c r="AE75" s="918"/>
      <c r="AF75" s="918"/>
      <c r="AG75" s="918"/>
      <c r="AH75" s="918"/>
      <c r="AI75" s="918"/>
      <c r="AJ75" s="918"/>
      <c r="AK75" s="918"/>
      <c r="AL75" s="918"/>
    </row>
    <row r="76" spans="2:38" ht="7.5" customHeight="1" x14ac:dyDescent="0.15">
      <c r="C76" s="918"/>
      <c r="D76" s="918"/>
      <c r="E76" s="918"/>
      <c r="F76" s="918"/>
      <c r="G76" s="918"/>
      <c r="H76" s="918"/>
      <c r="I76" s="918"/>
      <c r="J76" s="918"/>
      <c r="K76" s="918"/>
      <c r="L76" s="918"/>
      <c r="M76" s="918"/>
      <c r="N76" s="918"/>
      <c r="O76" s="918"/>
      <c r="P76" s="918"/>
      <c r="Q76" s="918"/>
      <c r="R76" s="918"/>
      <c r="S76" s="918"/>
      <c r="T76" s="918"/>
      <c r="U76" s="918"/>
      <c r="V76" s="918"/>
      <c r="W76" s="918"/>
      <c r="X76" s="918"/>
      <c r="Y76" s="918"/>
      <c r="Z76" s="918"/>
      <c r="AA76" s="918"/>
      <c r="AB76" s="918"/>
      <c r="AC76" s="918"/>
      <c r="AD76" s="918"/>
      <c r="AE76" s="918"/>
      <c r="AF76" s="918"/>
      <c r="AG76" s="918"/>
      <c r="AH76" s="918"/>
      <c r="AI76" s="918"/>
      <c r="AJ76" s="918"/>
      <c r="AK76" s="918"/>
      <c r="AL76" s="918"/>
    </row>
    <row r="77" spans="2:38" ht="7.5" customHeight="1" x14ac:dyDescent="0.15">
      <c r="C77" s="918"/>
      <c r="D77" s="918"/>
      <c r="E77" s="918"/>
      <c r="F77" s="918"/>
      <c r="G77" s="918"/>
      <c r="H77" s="918"/>
      <c r="I77" s="918"/>
      <c r="J77" s="918"/>
      <c r="K77" s="918"/>
      <c r="L77" s="918"/>
      <c r="M77" s="918"/>
      <c r="N77" s="918"/>
      <c r="O77" s="918"/>
      <c r="P77" s="918"/>
      <c r="Q77" s="918"/>
      <c r="R77" s="918"/>
      <c r="S77" s="918"/>
      <c r="T77" s="918"/>
      <c r="U77" s="918"/>
      <c r="V77" s="918"/>
      <c r="W77" s="918"/>
      <c r="X77" s="918"/>
      <c r="Y77" s="918"/>
      <c r="Z77" s="918"/>
      <c r="AA77" s="918"/>
      <c r="AB77" s="918"/>
      <c r="AC77" s="918"/>
      <c r="AD77" s="918"/>
      <c r="AE77" s="918"/>
      <c r="AF77" s="918"/>
      <c r="AG77" s="918"/>
      <c r="AH77" s="918"/>
      <c r="AI77" s="918"/>
      <c r="AJ77" s="918"/>
      <c r="AK77" s="918"/>
      <c r="AL77" s="918"/>
    </row>
    <row r="78" spans="2:38" ht="7.5" customHeight="1" x14ac:dyDescent="0.15">
      <c r="C78" s="918"/>
      <c r="D78" s="918"/>
      <c r="E78" s="918"/>
      <c r="F78" s="918"/>
      <c r="G78" s="918"/>
      <c r="H78" s="918"/>
      <c r="I78" s="918"/>
      <c r="J78" s="918"/>
      <c r="K78" s="918"/>
      <c r="L78" s="918"/>
      <c r="M78" s="918"/>
      <c r="N78" s="918"/>
      <c r="O78" s="918"/>
      <c r="P78" s="918"/>
      <c r="Q78" s="918"/>
      <c r="R78" s="918"/>
      <c r="S78" s="918"/>
      <c r="T78" s="918"/>
      <c r="U78" s="918"/>
      <c r="V78" s="918"/>
      <c r="W78" s="918"/>
      <c r="X78" s="918"/>
      <c r="Y78" s="918"/>
      <c r="Z78" s="918"/>
      <c r="AA78" s="918"/>
      <c r="AB78" s="918"/>
      <c r="AC78" s="918"/>
      <c r="AD78" s="918"/>
      <c r="AE78" s="918"/>
      <c r="AF78" s="918"/>
      <c r="AG78" s="918"/>
      <c r="AH78" s="918"/>
      <c r="AI78" s="918"/>
      <c r="AJ78" s="918"/>
      <c r="AK78" s="918"/>
      <c r="AL78" s="918"/>
    </row>
    <row r="79" spans="2:38" ht="7.5" customHeight="1" x14ac:dyDescent="0.15">
      <c r="C79" s="918"/>
      <c r="D79" s="918"/>
      <c r="E79" s="918"/>
      <c r="F79" s="918"/>
      <c r="G79" s="918"/>
      <c r="H79" s="918"/>
      <c r="I79" s="918"/>
      <c r="J79" s="918"/>
      <c r="K79" s="918"/>
      <c r="L79" s="918"/>
      <c r="M79" s="918"/>
      <c r="N79" s="918"/>
      <c r="O79" s="918"/>
      <c r="P79" s="918"/>
      <c r="Q79" s="918"/>
      <c r="R79" s="918"/>
      <c r="S79" s="918"/>
      <c r="T79" s="918"/>
      <c r="U79" s="918"/>
      <c r="V79" s="918"/>
      <c r="W79" s="918"/>
      <c r="X79" s="918"/>
      <c r="Y79" s="918"/>
      <c r="Z79" s="918"/>
      <c r="AA79" s="918"/>
      <c r="AB79" s="918"/>
      <c r="AC79" s="918"/>
      <c r="AD79" s="918"/>
      <c r="AE79" s="918"/>
      <c r="AF79" s="918"/>
      <c r="AG79" s="918"/>
      <c r="AH79" s="918"/>
      <c r="AI79" s="918"/>
      <c r="AJ79" s="918"/>
      <c r="AK79" s="918"/>
      <c r="AL79" s="918"/>
    </row>
    <row r="80" spans="2:38" ht="7.5" customHeight="1" x14ac:dyDescent="0.15">
      <c r="C80" s="918"/>
      <c r="D80" s="918"/>
      <c r="E80" s="918"/>
      <c r="F80" s="918"/>
      <c r="G80" s="918"/>
      <c r="H80" s="918"/>
      <c r="I80" s="918"/>
      <c r="J80" s="918"/>
      <c r="K80" s="918"/>
      <c r="L80" s="918"/>
      <c r="M80" s="918"/>
      <c r="N80" s="918"/>
      <c r="O80" s="918"/>
      <c r="P80" s="918"/>
      <c r="Q80" s="918"/>
      <c r="R80" s="918"/>
      <c r="S80" s="918"/>
      <c r="T80" s="918"/>
      <c r="U80" s="918"/>
      <c r="V80" s="918"/>
      <c r="W80" s="918"/>
      <c r="X80" s="918"/>
      <c r="Y80" s="918"/>
      <c r="Z80" s="918"/>
      <c r="AA80" s="918"/>
      <c r="AB80" s="918"/>
      <c r="AC80" s="918"/>
      <c r="AD80" s="918"/>
      <c r="AE80" s="918"/>
      <c r="AF80" s="918"/>
      <c r="AG80" s="918"/>
      <c r="AH80" s="918"/>
      <c r="AI80" s="918"/>
      <c r="AJ80" s="918"/>
      <c r="AK80" s="918"/>
      <c r="AL80" s="918"/>
    </row>
    <row r="81" spans="2:42" ht="7.5" customHeight="1" x14ac:dyDescent="0.15">
      <c r="C81" s="918"/>
      <c r="D81" s="918"/>
      <c r="E81" s="918"/>
      <c r="F81" s="918"/>
      <c r="G81" s="918"/>
      <c r="H81" s="918"/>
      <c r="I81" s="918"/>
      <c r="J81" s="918"/>
      <c r="K81" s="918"/>
      <c r="L81" s="918"/>
      <c r="M81" s="918"/>
      <c r="N81" s="918"/>
      <c r="O81" s="918"/>
      <c r="P81" s="918"/>
      <c r="Q81" s="918"/>
      <c r="R81" s="918"/>
      <c r="S81" s="918"/>
      <c r="T81" s="918"/>
      <c r="U81" s="918"/>
      <c r="V81" s="918"/>
      <c r="W81" s="918"/>
      <c r="X81" s="918"/>
      <c r="Y81" s="918"/>
      <c r="Z81" s="918"/>
      <c r="AA81" s="918"/>
      <c r="AB81" s="918"/>
      <c r="AC81" s="918"/>
      <c r="AD81" s="918"/>
      <c r="AE81" s="918"/>
      <c r="AF81" s="918"/>
      <c r="AG81" s="918"/>
      <c r="AH81" s="918"/>
      <c r="AI81" s="918"/>
      <c r="AJ81" s="918"/>
      <c r="AK81" s="918"/>
      <c r="AL81" s="918"/>
    </row>
    <row r="82" spans="2:42" ht="7.5" customHeight="1" x14ac:dyDescent="0.15"/>
    <row r="83" spans="2:42" ht="15" customHeight="1" x14ac:dyDescent="0.15">
      <c r="B83" s="960" t="s">
        <v>617</v>
      </c>
      <c r="C83" s="961"/>
      <c r="D83" s="961"/>
      <c r="E83" s="961"/>
      <c r="F83" s="961"/>
      <c r="G83" s="961"/>
      <c r="H83" s="961"/>
      <c r="I83" s="961"/>
      <c r="J83" s="961"/>
      <c r="K83" s="961"/>
      <c r="L83" s="961"/>
      <c r="M83" s="961"/>
      <c r="N83" s="961"/>
      <c r="O83" s="961"/>
      <c r="P83" s="961"/>
      <c r="Q83" s="961"/>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row>
    <row r="84" spans="2:42" ht="15" customHeight="1" x14ac:dyDescent="0.15">
      <c r="B84" s="961"/>
      <c r="C84" s="961"/>
      <c r="D84" s="961"/>
      <c r="E84" s="961"/>
      <c r="F84" s="961"/>
      <c r="G84" s="961"/>
      <c r="H84" s="961"/>
      <c r="I84" s="961"/>
      <c r="J84" s="961"/>
      <c r="K84" s="961"/>
      <c r="L84" s="961"/>
      <c r="M84" s="961"/>
      <c r="N84" s="961"/>
      <c r="O84" s="961"/>
      <c r="P84" s="961"/>
      <c r="Q84" s="961"/>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row>
    <row r="85" spans="2:42" ht="15" customHeight="1" x14ac:dyDescent="0.15">
      <c r="B85" s="961"/>
      <c r="C85" s="961"/>
      <c r="D85" s="961"/>
      <c r="E85" s="961"/>
      <c r="F85" s="961"/>
      <c r="G85" s="961"/>
      <c r="H85" s="961"/>
      <c r="I85" s="961"/>
      <c r="J85" s="961"/>
      <c r="K85" s="961"/>
      <c r="L85" s="961"/>
      <c r="M85" s="961"/>
      <c r="N85" s="961"/>
      <c r="O85" s="961"/>
      <c r="P85" s="961"/>
      <c r="Q85" s="961"/>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row>
    <row r="86" spans="2:42" ht="6" customHeight="1" x14ac:dyDescent="0.15">
      <c r="B86" s="961"/>
      <c r="C86" s="961"/>
      <c r="D86" s="961"/>
      <c r="E86" s="961"/>
      <c r="F86" s="961"/>
      <c r="G86" s="961"/>
      <c r="H86" s="961"/>
      <c r="I86" s="961"/>
      <c r="J86" s="961"/>
      <c r="K86" s="961"/>
      <c r="L86" s="961"/>
      <c r="M86" s="961"/>
      <c r="N86" s="961"/>
      <c r="O86" s="961"/>
      <c r="P86" s="961"/>
      <c r="Q86" s="961"/>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row>
    <row r="87" spans="2:42" ht="15" customHeight="1" x14ac:dyDescent="0.15">
      <c r="B87" s="961"/>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row>
    <row r="88" spans="2:42" ht="12" customHeight="1" x14ac:dyDescent="0.15">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row>
  </sheetData>
  <mergeCells count="195">
    <mergeCell ref="B83:AP87"/>
    <mergeCell ref="AC39:AG39"/>
    <mergeCell ref="AM36:AO37"/>
    <mergeCell ref="U36:W37"/>
    <mergeCell ref="AB27:AH27"/>
    <mergeCell ref="AH42:AL42"/>
    <mergeCell ref="AC36:AG36"/>
    <mergeCell ref="AH36:AL36"/>
    <mergeCell ref="AC34:AG35"/>
    <mergeCell ref="AH34:AL35"/>
    <mergeCell ref="AH39:AL39"/>
    <mergeCell ref="X40:AB40"/>
    <mergeCell ref="AC40:AG40"/>
    <mergeCell ref="AH40:AL40"/>
    <mergeCell ref="X41:AB41"/>
    <mergeCell ref="AH38:AL38"/>
    <mergeCell ref="U42:W43"/>
    <mergeCell ref="AC41:AG41"/>
    <mergeCell ref="AH41:AL41"/>
    <mergeCell ref="AC42:AG42"/>
    <mergeCell ref="X43:AB43"/>
    <mergeCell ref="AC43:AG43"/>
    <mergeCell ref="AH43:AL43"/>
    <mergeCell ref="X37:AB37"/>
    <mergeCell ref="B10:M13"/>
    <mergeCell ref="N17:T17"/>
    <mergeCell ref="D32:I35"/>
    <mergeCell ref="B14:B21"/>
    <mergeCell ref="C14:C15"/>
    <mergeCell ref="D14:M15"/>
    <mergeCell ref="C16:C17"/>
    <mergeCell ref="D16:M17"/>
    <mergeCell ref="C18:C19"/>
    <mergeCell ref="D18:M19"/>
    <mergeCell ref="C20:C21"/>
    <mergeCell ref="D20:M21"/>
    <mergeCell ref="B2:AO2"/>
    <mergeCell ref="AH4:AO5"/>
    <mergeCell ref="AA6:AG7"/>
    <mergeCell ref="B4:G5"/>
    <mergeCell ref="H4:M5"/>
    <mergeCell ref="N4:S5"/>
    <mergeCell ref="N22:T22"/>
    <mergeCell ref="U22:AA22"/>
    <mergeCell ref="AB22:AH22"/>
    <mergeCell ref="AB18:AH18"/>
    <mergeCell ref="AI18:AO19"/>
    <mergeCell ref="N19:T19"/>
    <mergeCell ref="N20:T20"/>
    <mergeCell ref="U21:AA21"/>
    <mergeCell ref="AB21:AH21"/>
    <mergeCell ref="N14:T14"/>
    <mergeCell ref="AB16:AH16"/>
    <mergeCell ref="N12:T13"/>
    <mergeCell ref="U12:AA13"/>
    <mergeCell ref="B6:G7"/>
    <mergeCell ref="H6:M7"/>
    <mergeCell ref="N6:S7"/>
    <mergeCell ref="U20:AA20"/>
    <mergeCell ref="AI22:AO23"/>
    <mergeCell ref="AH6:AO7"/>
    <mergeCell ref="J32:T35"/>
    <mergeCell ref="U32:W35"/>
    <mergeCell ref="AM32:AO35"/>
    <mergeCell ref="X34:AB35"/>
    <mergeCell ref="AI28:AO29"/>
    <mergeCell ref="AC37:AG37"/>
    <mergeCell ref="AH37:AL37"/>
    <mergeCell ref="N27:T27"/>
    <mergeCell ref="U27:AA27"/>
    <mergeCell ref="T6:Z7"/>
    <mergeCell ref="N16:T16"/>
    <mergeCell ref="U16:AA16"/>
    <mergeCell ref="J36:T37"/>
    <mergeCell ref="N29:T29"/>
    <mergeCell ref="N26:T26"/>
    <mergeCell ref="N28:T28"/>
    <mergeCell ref="AI24:AO25"/>
    <mergeCell ref="X32:AL33"/>
    <mergeCell ref="U26:AA26"/>
    <mergeCell ref="AB26:AH26"/>
    <mergeCell ref="AI26:AO27"/>
    <mergeCell ref="U29:AA29"/>
    <mergeCell ref="AB29:AH29"/>
    <mergeCell ref="T4:Z5"/>
    <mergeCell ref="AA4:AG5"/>
    <mergeCell ref="N10:AH11"/>
    <mergeCell ref="N18:T18"/>
    <mergeCell ref="N23:T23"/>
    <mergeCell ref="AI10:AO13"/>
    <mergeCell ref="U14:AA14"/>
    <mergeCell ref="AB14:AH14"/>
    <mergeCell ref="AI14:AO15"/>
    <mergeCell ref="U15:AA15"/>
    <mergeCell ref="AB15:AH15"/>
    <mergeCell ref="AI16:AO17"/>
    <mergeCell ref="N15:T15"/>
    <mergeCell ref="AI20:AO21"/>
    <mergeCell ref="U23:AA23"/>
    <mergeCell ref="AB23:AH23"/>
    <mergeCell ref="AB20:AH20"/>
    <mergeCell ref="U17:AA17"/>
    <mergeCell ref="AB17:AH17"/>
    <mergeCell ref="U18:AA18"/>
    <mergeCell ref="U19:AA19"/>
    <mergeCell ref="AB19:AH19"/>
    <mergeCell ref="AB12:AH13"/>
    <mergeCell ref="N21:T21"/>
    <mergeCell ref="X36:AB36"/>
    <mergeCell ref="AM38:AO39"/>
    <mergeCell ref="U40:W41"/>
    <mergeCell ref="X39:AB39"/>
    <mergeCell ref="AM40:AO41"/>
    <mergeCell ref="J38:T39"/>
    <mergeCell ref="U38:W39"/>
    <mergeCell ref="X38:AB38"/>
    <mergeCell ref="AC38:AG38"/>
    <mergeCell ref="N40:T41"/>
    <mergeCell ref="U28:AA28"/>
    <mergeCell ref="AB28:AH28"/>
    <mergeCell ref="B32:C35"/>
    <mergeCell ref="AM46:AO47"/>
    <mergeCell ref="X47:AB47"/>
    <mergeCell ref="AC47:AG47"/>
    <mergeCell ref="AH47:AL47"/>
    <mergeCell ref="B22:B29"/>
    <mergeCell ref="C22:C23"/>
    <mergeCell ref="D22:M23"/>
    <mergeCell ref="C24:C25"/>
    <mergeCell ref="D24:M25"/>
    <mergeCell ref="C26:C27"/>
    <mergeCell ref="D26:M27"/>
    <mergeCell ref="C28:C29"/>
    <mergeCell ref="D28:M29"/>
    <mergeCell ref="J46:T47"/>
    <mergeCell ref="U46:W47"/>
    <mergeCell ref="X46:AB46"/>
    <mergeCell ref="AC46:AG46"/>
    <mergeCell ref="AH46:AL46"/>
    <mergeCell ref="B36:C45"/>
    <mergeCell ref="D36:I45"/>
    <mergeCell ref="J40:M45"/>
    <mergeCell ref="N42:T43"/>
    <mergeCell ref="N44:T45"/>
    <mergeCell ref="AM48:AO49"/>
    <mergeCell ref="X49:AB49"/>
    <mergeCell ref="AC49:AG49"/>
    <mergeCell ref="AH49:AL49"/>
    <mergeCell ref="U50:W51"/>
    <mergeCell ref="X50:AB50"/>
    <mergeCell ref="AC50:AG50"/>
    <mergeCell ref="AH50:AL50"/>
    <mergeCell ref="X44:AB44"/>
    <mergeCell ref="AC44:AG44"/>
    <mergeCell ref="AH44:AL44"/>
    <mergeCell ref="AM44:AO45"/>
    <mergeCell ref="X45:AB45"/>
    <mergeCell ref="AC45:AG45"/>
    <mergeCell ref="AH45:AL45"/>
    <mergeCell ref="U44:W45"/>
    <mergeCell ref="AM42:AO43"/>
    <mergeCell ref="X42:AB42"/>
    <mergeCell ref="N54:T55"/>
    <mergeCell ref="U54:W55"/>
    <mergeCell ref="X54:AB54"/>
    <mergeCell ref="AC54:AG54"/>
    <mergeCell ref="J48:T49"/>
    <mergeCell ref="U48:W49"/>
    <mergeCell ref="X48:AB48"/>
    <mergeCell ref="AC48:AG48"/>
    <mergeCell ref="AH48:AL48"/>
    <mergeCell ref="C75:AL81"/>
    <mergeCell ref="B46:C55"/>
    <mergeCell ref="D46:I55"/>
    <mergeCell ref="J50:M55"/>
    <mergeCell ref="AM52:AO53"/>
    <mergeCell ref="X53:AB53"/>
    <mergeCell ref="AC53:AG53"/>
    <mergeCell ref="AH53:AL53"/>
    <mergeCell ref="B58:AO64"/>
    <mergeCell ref="AM50:AO51"/>
    <mergeCell ref="X51:AB51"/>
    <mergeCell ref="AC51:AG51"/>
    <mergeCell ref="AH51:AL51"/>
    <mergeCell ref="N52:T53"/>
    <mergeCell ref="U52:W53"/>
    <mergeCell ref="X52:AB52"/>
    <mergeCell ref="AC52:AG52"/>
    <mergeCell ref="AH52:AL52"/>
    <mergeCell ref="AH54:AL54"/>
    <mergeCell ref="AM54:AO55"/>
    <mergeCell ref="X55:AB55"/>
    <mergeCell ref="AC55:AG55"/>
    <mergeCell ref="AH55:AL55"/>
    <mergeCell ref="N50:T51"/>
  </mergeCells>
  <phoneticPr fontId="3"/>
  <pageMargins left="0.7" right="0.7" top="0.75" bottom="0.75" header="0.3" footer="0.3"/>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9"/>
  <sheetViews>
    <sheetView zoomScale="90" zoomScaleNormal="90" workbookViewId="0">
      <selection activeCell="B1" sqref="B1"/>
    </sheetView>
  </sheetViews>
  <sheetFormatPr defaultRowHeight="13.5" x14ac:dyDescent="0.15"/>
  <cols>
    <col min="1" max="1" width="1" style="24" customWidth="1"/>
    <col min="2" max="2" width="9" style="24"/>
    <col min="3" max="4" width="12.625" style="24" customWidth="1"/>
    <col min="5" max="5" width="50.625" style="24" customWidth="1"/>
    <col min="6" max="6" width="1.375" style="24" customWidth="1"/>
    <col min="7" max="16384" width="9" style="24"/>
  </cols>
  <sheetData>
    <row r="1" spans="2:6" s="100" customFormat="1" ht="13.5" customHeight="1" x14ac:dyDescent="0.15">
      <c r="B1" s="1" t="s">
        <v>364</v>
      </c>
    </row>
    <row r="2" spans="2:6" s="100" customFormat="1" ht="20.100000000000001" customHeight="1" x14ac:dyDescent="0.15">
      <c r="B2" s="291" t="s">
        <v>342</v>
      </c>
      <c r="C2" s="291"/>
      <c r="D2" s="291"/>
      <c r="E2" s="291"/>
    </row>
    <row r="3" spans="2:6" s="30" customFormat="1" ht="17.100000000000001" customHeight="1" x14ac:dyDescent="0.15"/>
    <row r="4" spans="2:6" s="30" customFormat="1" ht="17.100000000000001" customHeight="1" x14ac:dyDescent="0.15">
      <c r="B4" s="964" t="s">
        <v>137</v>
      </c>
      <c r="C4" s="964"/>
      <c r="D4" s="964"/>
      <c r="E4" s="101"/>
    </row>
    <row r="5" spans="2:6" s="30" customFormat="1" ht="17.100000000000001" customHeight="1" x14ac:dyDescent="0.15">
      <c r="B5" s="965"/>
      <c r="C5" s="965"/>
      <c r="D5" s="965"/>
      <c r="E5" s="101"/>
    </row>
    <row r="6" spans="2:6" s="30" customFormat="1" ht="17.100000000000001" customHeight="1" x14ac:dyDescent="0.15"/>
    <row r="7" spans="2:6" s="30" customFormat="1" ht="17.100000000000001" customHeight="1" x14ac:dyDescent="0.15">
      <c r="B7" s="757" t="s">
        <v>138</v>
      </c>
      <c r="C7" s="964" t="s">
        <v>139</v>
      </c>
      <c r="D7" s="966" t="s">
        <v>140</v>
      </c>
      <c r="E7" s="964" t="s">
        <v>141</v>
      </c>
    </row>
    <row r="8" spans="2:6" s="30" customFormat="1" ht="17.100000000000001" customHeight="1" x14ac:dyDescent="0.15">
      <c r="B8" s="757"/>
      <c r="C8" s="965"/>
      <c r="D8" s="967"/>
      <c r="E8" s="965"/>
    </row>
    <row r="9" spans="2:6" s="30" customFormat="1" ht="33" customHeight="1" x14ac:dyDescent="0.15">
      <c r="B9" s="102"/>
      <c r="C9" s="102"/>
      <c r="D9" s="103"/>
      <c r="E9" s="216"/>
    </row>
    <row r="10" spans="2:6" s="30" customFormat="1" ht="33" customHeight="1" x14ac:dyDescent="0.15">
      <c r="B10" s="102"/>
      <c r="C10" s="102"/>
      <c r="D10" s="103"/>
      <c r="E10" s="216"/>
    </row>
    <row r="11" spans="2:6" s="30" customFormat="1" ht="33" customHeight="1" x14ac:dyDescent="0.15">
      <c r="B11" s="102"/>
      <c r="C11" s="102"/>
      <c r="D11" s="103"/>
      <c r="E11" s="216"/>
    </row>
    <row r="12" spans="2:6" s="30" customFormat="1" ht="9.75" customHeight="1" x14ac:dyDescent="0.15">
      <c r="B12" s="101"/>
      <c r="C12" s="101"/>
      <c r="D12" s="101"/>
      <c r="E12" s="101"/>
      <c r="F12" s="101"/>
    </row>
    <row r="13" spans="2:6" s="30" customFormat="1" ht="17.100000000000001" customHeight="1" x14ac:dyDescent="0.15">
      <c r="B13" s="247" t="s">
        <v>575</v>
      </c>
      <c r="C13" s="962" t="s">
        <v>582</v>
      </c>
      <c r="D13" s="962"/>
      <c r="E13" s="962"/>
      <c r="F13" s="101"/>
    </row>
    <row r="14" spans="2:6" s="30" customFormat="1" ht="17.100000000000001" customHeight="1" x14ac:dyDescent="0.15">
      <c r="B14" s="249"/>
      <c r="C14" s="962"/>
      <c r="D14" s="962"/>
      <c r="E14" s="962"/>
      <c r="F14" s="101"/>
    </row>
    <row r="15" spans="2:6" s="30" customFormat="1" ht="17.100000000000001" customHeight="1" x14ac:dyDescent="0.15">
      <c r="B15" s="190" t="s">
        <v>577</v>
      </c>
      <c r="C15" s="963" t="s">
        <v>615</v>
      </c>
      <c r="D15" s="963"/>
      <c r="E15" s="963"/>
      <c r="F15" s="101"/>
    </row>
    <row r="16" spans="2:6" s="30" customFormat="1" ht="17.100000000000001" customHeight="1" x14ac:dyDescent="0.15">
      <c r="B16" s="188"/>
      <c r="C16" s="963"/>
      <c r="D16" s="963"/>
      <c r="E16" s="963"/>
      <c r="F16" s="101"/>
    </row>
    <row r="17" spans="2:6" s="30" customFormat="1" ht="21" customHeight="1" x14ac:dyDescent="0.15">
      <c r="B17" s="185"/>
      <c r="C17" s="963"/>
      <c r="D17" s="963"/>
      <c r="E17" s="963"/>
      <c r="F17" s="101"/>
    </row>
    <row r="18" spans="2:6" s="30" customFormat="1" ht="17.100000000000001" customHeight="1" x14ac:dyDescent="0.15">
      <c r="B18" s="191" t="s">
        <v>576</v>
      </c>
      <c r="C18" s="189" t="s">
        <v>578</v>
      </c>
      <c r="D18" s="101"/>
      <c r="E18" s="101"/>
      <c r="F18" s="101"/>
    </row>
    <row r="19" spans="2:6" s="30" customFormat="1" ht="13.5" customHeight="1" x14ac:dyDescent="0.15">
      <c r="C19" s="101"/>
      <c r="D19" s="101"/>
      <c r="E19" s="101"/>
      <c r="F19" s="101"/>
    </row>
  </sheetData>
  <mergeCells count="9">
    <mergeCell ref="C13:E14"/>
    <mergeCell ref="C15:E17"/>
    <mergeCell ref="B4:B5"/>
    <mergeCell ref="C4:D5"/>
    <mergeCell ref="B2:E2"/>
    <mergeCell ref="B7:B8"/>
    <mergeCell ref="C7:C8"/>
    <mergeCell ref="D7:D8"/>
    <mergeCell ref="E7:E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別紙様式１－１号</vt:lpstr>
      <vt:lpstr>別紙様式１－１号別添１</vt:lpstr>
      <vt:lpstr>別紙様式１－１号別添２</vt:lpstr>
      <vt:lpstr>別紙様式１－１号別添3</vt:lpstr>
      <vt:lpstr>別紙様式１－３号</vt:lpstr>
      <vt:lpstr>別紙様式１－３号別添１</vt:lpstr>
      <vt:lpstr>整理番号表（融資主体型補助事業）</vt:lpstr>
      <vt:lpstr>（別紙様式１－10号）</vt:lpstr>
      <vt:lpstr>（別紙様式１－10号別添１）</vt:lpstr>
      <vt:lpstr>（別紙様式１－10号別添２）</vt:lpstr>
      <vt:lpstr>（別紙様式１－1１号)</vt:lpstr>
      <vt:lpstr>'（別紙様式１－10号）'!Print_Area</vt:lpstr>
      <vt:lpstr>'（別紙様式１－10号別添１）'!Print_Area</vt:lpstr>
      <vt:lpstr>'（別紙様式１－10号別添２）'!Print_Area</vt:lpstr>
      <vt:lpstr>'（別紙様式１－1１号)'!Print_Area</vt:lpstr>
      <vt:lpstr>'別紙様式１－１号'!Print_Area</vt:lpstr>
      <vt:lpstr>'別紙様式１－１号別添１'!Print_Area</vt:lpstr>
      <vt:lpstr>'別紙様式１－１号別添２'!Print_Area</vt:lpstr>
      <vt:lpstr>'別紙様式１－１号別添3'!Print_Area</vt:lpstr>
      <vt:lpstr>'別紙様式１－３号別添１'!Print_Area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農業経営課</cp:lastModifiedBy>
  <cp:lastPrinted>2015-08-20T07:37:43Z</cp:lastPrinted>
  <dcterms:created xsi:type="dcterms:W3CDTF">2009-06-23T08:36:54Z</dcterms:created>
  <dcterms:modified xsi:type="dcterms:W3CDTF">2015-11-02T04:06:38Z</dcterms:modified>
</cp:coreProperties>
</file>