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0" yWindow="180" windowWidth="11490" windowHeight="7770" tabRatio="746" activeTab="1"/>
  </bookViews>
  <sheets>
    <sheet name="（別紙様式２－１）" sheetId="8" r:id="rId1"/>
    <sheet name="（別添１）" sheetId="5" r:id="rId2"/>
    <sheet name="参考" sheetId="23" r:id="rId3"/>
    <sheet name="（別添２）" sheetId="21" state="hidden" r:id="rId4"/>
    <sheet name="（様式２－３）" sheetId="14" state="hidden" r:id="rId5"/>
    <sheet name="（別紙様式２－３別添１）" sheetId="22" state="hidden" r:id="rId6"/>
    <sheet name="整理番号表（融資活用・追加的信用供与）" sheetId="16" r:id="rId7"/>
    <sheet name="(別紙様式２－10)" sheetId="13" state="hidden" r:id="rId8"/>
    <sheet name="（別紙様式２－10号別添１）" sheetId="19" state="hidden" r:id="rId9"/>
    <sheet name="（別紙様式２－10号別添２）" sheetId="20" state="hidden" r:id="rId10"/>
  </sheets>
  <externalReferences>
    <externalReference r:id="rId11"/>
    <externalReference r:id="rId12"/>
  </externalReferences>
  <definedNames>
    <definedName name="_xlnm._FilterDatabase" localSheetId="1" hidden="1">'（別添１）'!$B$25:$BF$75</definedName>
    <definedName name="_xlnm.Print_Area" localSheetId="0">'（別紙様式２－１）'!$B$1:$AO$80</definedName>
    <definedName name="_xlnm.Print_Area" localSheetId="7">'(別紙様式２－10)'!$A$1:$AP$36</definedName>
    <definedName name="_xlnm.Print_Area" localSheetId="8">'（別紙様式２－10号別添１）'!$A$1:$E$25</definedName>
    <definedName name="_xlnm.Print_Area" localSheetId="9">'（別紙様式２－10号別添２）'!$A$1:$F$22</definedName>
    <definedName name="_xlnm.Print_Area" localSheetId="5">'（別紙様式２－３別添１）'!$B$1:$AP$38</definedName>
    <definedName name="_xlnm.Print_Area" localSheetId="1">'（別添１）'!$B$1:$AL$146</definedName>
    <definedName name="_xlnm.Print_Area" localSheetId="4">'（様式２－３）'!$A$1:$AW$71</definedName>
    <definedName name="_xlnm.Print_Area" localSheetId="6">'整理番号表（融資活用・追加的信用供与）'!$A$1:$T$18</definedName>
    <definedName name="管轄局" localSheetId="8">[1]Sheet1!$B$3:$B$11</definedName>
    <definedName name="管轄局" localSheetId="9">[1]Sheet1!$B$3:$B$11</definedName>
    <definedName name="管轄局" localSheetId="2">[2]Sheet1!$B$3:$B$11</definedName>
    <definedName name="管轄局">[1]Sheet1!$B$3:$B$11</definedName>
    <definedName name="政策目的" localSheetId="8">[1]Sheet1!$G$3:$G$5</definedName>
    <definedName name="政策目的" localSheetId="9">[1]Sheet1!$G$3:$G$5</definedName>
    <definedName name="政策目的" localSheetId="2">[2]Sheet1!$G$3:$G$5</definedName>
    <definedName name="政策目的">[1]Sheet1!$G$3:$G$5</definedName>
  </definedNames>
  <calcPr calcId="145621"/>
</workbook>
</file>

<file path=xl/calcChain.xml><?xml version="1.0" encoding="utf-8"?>
<calcChain xmlns="http://schemas.openxmlformats.org/spreadsheetml/2006/main">
  <c r="R30" i="22" l="1"/>
  <c r="R29" i="22"/>
  <c r="R28" i="22"/>
  <c r="R27" i="22"/>
  <c r="R26" i="22"/>
  <c r="R25" i="22"/>
  <c r="R24" i="22"/>
  <c r="R23" i="22"/>
  <c r="R22" i="22"/>
  <c r="R21" i="22"/>
  <c r="R20" i="22"/>
  <c r="R19" i="22"/>
  <c r="R18" i="22"/>
  <c r="R17" i="22"/>
  <c r="R16" i="22"/>
  <c r="R15" i="22"/>
  <c r="R14" i="22"/>
  <c r="R13" i="22"/>
  <c r="R12" i="22"/>
  <c r="R11" i="22"/>
  <c r="AR10" i="22"/>
  <c r="AT30" i="22" l="1"/>
  <c r="AS30" i="22"/>
  <c r="AR30" i="22"/>
  <c r="AT29" i="22"/>
  <c r="AS29" i="22"/>
  <c r="AR29" i="22"/>
  <c r="AT28" i="22"/>
  <c r="AS28" i="22"/>
  <c r="AR28" i="22"/>
  <c r="AT27" i="22"/>
  <c r="AS27" i="22"/>
  <c r="AR27" i="22"/>
  <c r="AT26" i="22"/>
  <c r="AS26" i="22"/>
  <c r="AR26" i="22"/>
  <c r="AT25" i="22"/>
  <c r="AS25" i="22"/>
  <c r="AR25" i="22"/>
  <c r="AT24" i="22"/>
  <c r="AS24" i="22"/>
  <c r="AR24" i="22"/>
  <c r="AT23" i="22"/>
  <c r="AS23" i="22"/>
  <c r="AR23" i="22"/>
  <c r="AT22" i="22"/>
  <c r="AS22" i="22"/>
  <c r="AR22" i="22"/>
  <c r="AT21" i="22"/>
  <c r="AS21" i="22"/>
  <c r="AR21" i="22"/>
  <c r="AT20" i="22"/>
  <c r="AS20" i="22"/>
  <c r="AR20" i="22"/>
  <c r="AT19" i="22"/>
  <c r="AS19" i="22"/>
  <c r="AR19" i="22"/>
  <c r="AT18" i="22"/>
  <c r="AS18" i="22"/>
  <c r="AR18" i="22"/>
  <c r="AT17" i="22"/>
  <c r="AS17" i="22"/>
  <c r="AR17" i="22"/>
  <c r="AT16" i="22"/>
  <c r="AS16" i="22"/>
  <c r="AR16" i="22"/>
  <c r="AT15" i="22"/>
  <c r="AS15" i="22"/>
  <c r="AR15" i="22"/>
  <c r="AT14" i="22"/>
  <c r="AS14" i="22"/>
  <c r="AR14" i="22"/>
  <c r="AT13" i="22"/>
  <c r="AS13" i="22"/>
  <c r="AR13" i="22"/>
  <c r="AT12" i="22"/>
  <c r="AS12" i="22"/>
  <c r="AR12" i="22"/>
  <c r="AT11" i="22"/>
  <c r="AS11" i="22"/>
  <c r="AR11" i="22"/>
  <c r="L30" i="22" l="1"/>
  <c r="L29" i="22"/>
  <c r="L28" i="22"/>
  <c r="L27" i="22"/>
  <c r="L26" i="22"/>
  <c r="L25" i="22"/>
  <c r="L24" i="22"/>
  <c r="L23" i="22"/>
  <c r="L22" i="22"/>
  <c r="L21" i="22"/>
  <c r="L20" i="22"/>
  <c r="L19" i="22"/>
  <c r="L18" i="22"/>
  <c r="L17" i="22"/>
  <c r="L16" i="22"/>
  <c r="L15" i="22"/>
  <c r="L14" i="22"/>
  <c r="L13" i="22"/>
  <c r="L12" i="22"/>
  <c r="L11" i="22"/>
  <c r="L10" i="22"/>
  <c r="H30" i="22"/>
  <c r="H29" i="22"/>
  <c r="H28" i="22"/>
  <c r="H27" i="22"/>
  <c r="H26" i="22"/>
  <c r="H25" i="22"/>
  <c r="H24" i="22"/>
  <c r="H23" i="22"/>
  <c r="H22" i="22"/>
  <c r="H21" i="22"/>
  <c r="H20" i="22"/>
  <c r="H19" i="22"/>
  <c r="H18" i="22"/>
  <c r="H17" i="22"/>
  <c r="H16" i="22"/>
  <c r="H15" i="22"/>
  <c r="H14" i="22"/>
  <c r="H13" i="22"/>
  <c r="H12" i="22"/>
  <c r="H11" i="22"/>
  <c r="H10" i="22"/>
  <c r="AN30" i="22" l="1"/>
  <c r="AK30" i="22"/>
  <c r="AI30" i="22"/>
  <c r="AG30" i="22"/>
  <c r="AC30" i="22"/>
  <c r="AB30" i="22"/>
  <c r="X30" i="22"/>
  <c r="V30" i="22"/>
  <c r="N30" i="22"/>
  <c r="J30" i="22"/>
  <c r="F30" i="22"/>
  <c r="AN29" i="22"/>
  <c r="AK29" i="22"/>
  <c r="AI29" i="22"/>
  <c r="AG29" i="22"/>
  <c r="AC29" i="22"/>
  <c r="AB29" i="22"/>
  <c r="X29" i="22"/>
  <c r="V29" i="22"/>
  <c r="N29" i="22"/>
  <c r="J29" i="22"/>
  <c r="F29" i="22"/>
  <c r="AN28" i="22"/>
  <c r="AK28" i="22"/>
  <c r="AI28" i="22"/>
  <c r="AG28" i="22"/>
  <c r="AC28" i="22"/>
  <c r="AB28" i="22"/>
  <c r="X28" i="22"/>
  <c r="V28" i="22"/>
  <c r="N28" i="22"/>
  <c r="J28" i="22"/>
  <c r="F28" i="22"/>
  <c r="AN27" i="22"/>
  <c r="AK27" i="22"/>
  <c r="AI27" i="22"/>
  <c r="AG27" i="22"/>
  <c r="AC27" i="22"/>
  <c r="AB27" i="22"/>
  <c r="X27" i="22"/>
  <c r="V27" i="22"/>
  <c r="N27" i="22"/>
  <c r="J27" i="22"/>
  <c r="F27" i="22"/>
  <c r="AN26" i="22"/>
  <c r="AK26" i="22"/>
  <c r="AI26" i="22"/>
  <c r="AG26" i="22"/>
  <c r="AC26" i="22"/>
  <c r="AB26" i="22"/>
  <c r="X26" i="22"/>
  <c r="V26" i="22"/>
  <c r="N26" i="22"/>
  <c r="J26" i="22"/>
  <c r="F26" i="22"/>
  <c r="AN25" i="22"/>
  <c r="AK25" i="22"/>
  <c r="AI25" i="22"/>
  <c r="AG25" i="22"/>
  <c r="AC25" i="22"/>
  <c r="AB25" i="22"/>
  <c r="X25" i="22"/>
  <c r="V25" i="22"/>
  <c r="N25" i="22"/>
  <c r="J25" i="22"/>
  <c r="F25" i="22"/>
  <c r="AN24" i="22"/>
  <c r="AK24" i="22"/>
  <c r="AI24" i="22"/>
  <c r="AG24" i="22"/>
  <c r="AC24" i="22"/>
  <c r="AB24" i="22"/>
  <c r="X24" i="22"/>
  <c r="V24" i="22"/>
  <c r="N24" i="22"/>
  <c r="J24" i="22"/>
  <c r="F24" i="22"/>
  <c r="AN23" i="22"/>
  <c r="AK23" i="22"/>
  <c r="AI23" i="22"/>
  <c r="AG23" i="22"/>
  <c r="AC23" i="22"/>
  <c r="AB23" i="22"/>
  <c r="X23" i="22"/>
  <c r="V23" i="22"/>
  <c r="N23" i="22"/>
  <c r="J23" i="22"/>
  <c r="F23" i="22"/>
  <c r="AN22" i="22"/>
  <c r="AK22" i="22"/>
  <c r="AI22" i="22"/>
  <c r="AG22" i="22"/>
  <c r="AC22" i="22"/>
  <c r="AB22" i="22"/>
  <c r="X22" i="22"/>
  <c r="V22" i="22"/>
  <c r="N22" i="22"/>
  <c r="J22" i="22"/>
  <c r="F22" i="22"/>
  <c r="AN21" i="22"/>
  <c r="AK21" i="22"/>
  <c r="AI21" i="22"/>
  <c r="AG21" i="22"/>
  <c r="AC21" i="22"/>
  <c r="AB21" i="22"/>
  <c r="X21" i="22"/>
  <c r="V21" i="22"/>
  <c r="N21" i="22"/>
  <c r="J21" i="22"/>
  <c r="F21" i="22"/>
  <c r="AN20" i="22"/>
  <c r="AK20" i="22"/>
  <c r="AI20" i="22"/>
  <c r="AG20" i="22"/>
  <c r="AC20" i="22"/>
  <c r="AB20" i="22"/>
  <c r="X20" i="22"/>
  <c r="V20" i="22"/>
  <c r="N20" i="22"/>
  <c r="J20" i="22"/>
  <c r="F20" i="22"/>
  <c r="AN19" i="22"/>
  <c r="AK19" i="22"/>
  <c r="AI19" i="22"/>
  <c r="AG19" i="22"/>
  <c r="AC19" i="22"/>
  <c r="AB19" i="22"/>
  <c r="X19" i="22"/>
  <c r="V19" i="22"/>
  <c r="N19" i="22"/>
  <c r="J19" i="22"/>
  <c r="F19" i="22"/>
  <c r="AN18" i="22"/>
  <c r="AK18" i="22"/>
  <c r="AI18" i="22"/>
  <c r="AG18" i="22"/>
  <c r="AC18" i="22"/>
  <c r="AB18" i="22"/>
  <c r="X18" i="22"/>
  <c r="V18" i="22"/>
  <c r="N18" i="22"/>
  <c r="J18" i="22"/>
  <c r="F18" i="22"/>
  <c r="AN17" i="22"/>
  <c r="AK17" i="22"/>
  <c r="AI17" i="22"/>
  <c r="AG17" i="22"/>
  <c r="AC17" i="22"/>
  <c r="AB17" i="22"/>
  <c r="X17" i="22"/>
  <c r="V17" i="22"/>
  <c r="N17" i="22"/>
  <c r="J17" i="22"/>
  <c r="F17" i="22"/>
  <c r="AN16" i="22"/>
  <c r="AK16" i="22"/>
  <c r="AI16" i="22"/>
  <c r="AG16" i="22"/>
  <c r="AC16" i="22"/>
  <c r="AB16" i="22"/>
  <c r="X16" i="22"/>
  <c r="V16" i="22"/>
  <c r="N16" i="22"/>
  <c r="J16" i="22"/>
  <c r="F16" i="22"/>
  <c r="AN15" i="22"/>
  <c r="AK15" i="22"/>
  <c r="AI15" i="22"/>
  <c r="AG15" i="22"/>
  <c r="AC15" i="22"/>
  <c r="AB15" i="22"/>
  <c r="X15" i="22"/>
  <c r="V15" i="22"/>
  <c r="N15" i="22"/>
  <c r="J15" i="22"/>
  <c r="F15" i="22"/>
  <c r="AN14" i="22"/>
  <c r="AK14" i="22"/>
  <c r="AI14" i="22"/>
  <c r="AG14" i="22"/>
  <c r="AC14" i="22"/>
  <c r="AB14" i="22"/>
  <c r="X14" i="22"/>
  <c r="V14" i="22"/>
  <c r="N14" i="22"/>
  <c r="J14" i="22"/>
  <c r="F14" i="22"/>
  <c r="AN13" i="22"/>
  <c r="AK13" i="22"/>
  <c r="AI13" i="22"/>
  <c r="AG13" i="22"/>
  <c r="AC13" i="22"/>
  <c r="AB13" i="22"/>
  <c r="X13" i="22"/>
  <c r="V13" i="22"/>
  <c r="N13" i="22"/>
  <c r="J13" i="22"/>
  <c r="F13" i="22"/>
  <c r="AN12" i="22"/>
  <c r="AK12" i="22"/>
  <c r="AI12" i="22"/>
  <c r="AG12" i="22"/>
  <c r="AC12" i="22"/>
  <c r="AB12" i="22"/>
  <c r="X12" i="22"/>
  <c r="V12" i="22"/>
  <c r="N12" i="22"/>
  <c r="J12" i="22"/>
  <c r="F12" i="22"/>
  <c r="AN11" i="22"/>
  <c r="AK11" i="22"/>
  <c r="AI11" i="22"/>
  <c r="AG11" i="22"/>
  <c r="AC11" i="22"/>
  <c r="AB11" i="22"/>
  <c r="X11" i="22"/>
  <c r="V11" i="22"/>
  <c r="N11" i="22"/>
  <c r="J11" i="22"/>
  <c r="F11" i="22"/>
  <c r="AN10" i="22"/>
  <c r="X10" i="22" l="1"/>
  <c r="AA31" i="22"/>
  <c r="Z31" i="22"/>
  <c r="Y31" i="22"/>
  <c r="W31" i="22"/>
  <c r="U31" i="22"/>
  <c r="V10" i="22"/>
  <c r="X11" i="16"/>
  <c r="X10" i="16"/>
  <c r="X9" i="16"/>
  <c r="R10" i="22" s="1"/>
  <c r="X8" i="16"/>
  <c r="X7" i="16"/>
  <c r="X6" i="16"/>
  <c r="AT10" i="22" l="1"/>
  <c r="AS10" i="22" s="1"/>
  <c r="X31" i="22"/>
  <c r="AI10" i="22"/>
  <c r="AG10" i="22"/>
  <c r="N10" i="22"/>
  <c r="J10" i="22"/>
  <c r="F10" i="22"/>
  <c r="C30" i="22"/>
  <c r="C29" i="22"/>
  <c r="C28" i="22"/>
  <c r="C27" i="22"/>
  <c r="C26" i="22"/>
  <c r="C25" i="22"/>
  <c r="C24" i="22"/>
  <c r="C23" i="22"/>
  <c r="C22" i="22"/>
  <c r="C21" i="22"/>
  <c r="C20" i="22"/>
  <c r="C19" i="22"/>
  <c r="C18" i="22"/>
  <c r="C17" i="22"/>
  <c r="C16" i="22"/>
  <c r="C15" i="22"/>
  <c r="C14" i="22"/>
  <c r="C13" i="22"/>
  <c r="C12" i="22"/>
  <c r="C11" i="22"/>
  <c r="AK10" i="22"/>
  <c r="AK31" i="22" s="1"/>
  <c r="AL31" i="22" s="1"/>
  <c r="AC10" i="22" l="1"/>
  <c r="AB10" i="22"/>
  <c r="V31" i="22"/>
  <c r="N56" i="5"/>
  <c r="R53" i="8"/>
  <c r="AG53" i="8" s="1"/>
  <c r="AB31" i="22" l="1"/>
  <c r="L44" i="8"/>
  <c r="H72" i="5" l="1"/>
  <c r="AN47" i="5"/>
  <c r="AN45" i="5"/>
  <c r="H70" i="5" s="1"/>
  <c r="AN43" i="5"/>
  <c r="H68" i="5" s="1"/>
  <c r="AN41" i="5"/>
  <c r="H66" i="5" s="1"/>
  <c r="AN39" i="5"/>
  <c r="H64" i="5" s="1"/>
  <c r="AN37" i="5"/>
  <c r="H62" i="5" s="1"/>
  <c r="AN35" i="5"/>
  <c r="H60" i="5" s="1"/>
  <c r="AN33" i="5"/>
  <c r="AP53" i="5" l="1"/>
  <c r="AP54" i="5"/>
  <c r="AP55" i="5"/>
  <c r="AP56" i="5"/>
  <c r="AP57" i="5"/>
  <c r="AP52" i="5"/>
  <c r="AN29" i="5" l="1"/>
  <c r="AN31" i="5"/>
  <c r="AG100" i="5"/>
  <c r="AG99" i="5"/>
  <c r="AG97" i="5"/>
  <c r="AG95" i="5"/>
  <c r="AG93" i="5"/>
  <c r="AG91" i="5"/>
  <c r="AG89" i="5"/>
  <c r="AG87" i="5"/>
  <c r="AG85" i="5"/>
  <c r="AG83" i="5"/>
  <c r="AG81" i="5"/>
  <c r="AO99" i="5" l="1"/>
  <c r="AF74" i="5" l="1"/>
  <c r="W74" i="5"/>
  <c r="T74" i="5"/>
  <c r="Q74" i="5"/>
  <c r="K74" i="5"/>
  <c r="D74" i="5"/>
  <c r="AC72" i="5" l="1"/>
  <c r="Z72" i="5"/>
  <c r="N72" i="5"/>
  <c r="N70" i="5"/>
  <c r="N68" i="5"/>
  <c r="N66" i="5"/>
  <c r="N64" i="5"/>
  <c r="N62" i="5"/>
  <c r="N60" i="5"/>
  <c r="N58" i="5"/>
  <c r="H58" i="5" s="1"/>
  <c r="H56" i="5"/>
  <c r="N54" i="5" l="1"/>
  <c r="N74" i="5" l="1"/>
  <c r="H54" i="5"/>
  <c r="R52" i="14"/>
  <c r="P15" i="14" l="1"/>
  <c r="J56" i="14" s="1"/>
  <c r="AE56" i="14" l="1"/>
  <c r="Z56" i="14"/>
  <c r="H43" i="8"/>
  <c r="H46" i="8" s="1"/>
  <c r="AF46" i="8"/>
  <c r="AB46" i="8"/>
  <c r="X46" i="8"/>
  <c r="T46" i="8"/>
  <c r="P46" i="8"/>
  <c r="L46" i="8"/>
  <c r="H44" i="8"/>
  <c r="J54" i="14" l="1"/>
  <c r="L21" i="14"/>
  <c r="L19" i="14"/>
  <c r="AJ17" i="14"/>
  <c r="AF17" i="14"/>
  <c r="AB17" i="14"/>
  <c r="X17" i="14"/>
  <c r="T17" i="14"/>
  <c r="P17" i="14"/>
  <c r="J58" i="14" s="1"/>
  <c r="L13" i="14"/>
  <c r="AJ11" i="14"/>
  <c r="AJ23" i="14" s="1"/>
  <c r="AF11" i="14"/>
  <c r="AF23" i="14" s="1"/>
  <c r="AB11" i="14"/>
  <c r="AB23" i="14" s="1"/>
  <c r="X11" i="14"/>
  <c r="T11" i="14"/>
  <c r="AE58" i="14" l="1"/>
  <c r="Z58" i="14"/>
  <c r="AE54" i="14"/>
  <c r="Z54" i="14"/>
  <c r="J52" i="14"/>
  <c r="J60" i="14" s="1"/>
  <c r="R60" i="14" s="1"/>
  <c r="X23" i="14"/>
  <c r="T23" i="14"/>
  <c r="J44" i="14" s="1"/>
  <c r="P11" i="14"/>
  <c r="P23" i="14" s="1"/>
  <c r="L15" i="14"/>
  <c r="L17" i="14"/>
  <c r="AE44" i="14" l="1"/>
  <c r="Z44" i="14"/>
  <c r="AE52" i="14"/>
  <c r="Z52" i="14"/>
  <c r="Z60" i="14"/>
  <c r="AE60" i="14"/>
  <c r="L23" i="14"/>
  <c r="J42" i="14"/>
  <c r="L11" i="14"/>
  <c r="AN19" i="14" s="1"/>
  <c r="Z42" i="14" l="1"/>
  <c r="AE42" i="14"/>
  <c r="J46" i="14"/>
  <c r="AN21" i="14"/>
  <c r="R46" i="14" l="1"/>
  <c r="Z46" i="14" s="1"/>
  <c r="AE46" i="14" l="1"/>
  <c r="AO81" i="5"/>
  <c r="AG82" i="5" s="1"/>
  <c r="AC54" i="5"/>
  <c r="Z54" i="5"/>
  <c r="AO97" i="5"/>
  <c r="AG98" i="5" s="1"/>
  <c r="AO95" i="5"/>
  <c r="AG96" i="5" s="1"/>
  <c r="AO93" i="5"/>
  <c r="AG94" i="5" s="1"/>
  <c r="AO91" i="5"/>
  <c r="AG92" i="5" s="1"/>
  <c r="AO89" i="5"/>
  <c r="AG90" i="5" s="1"/>
  <c r="AO87" i="5"/>
  <c r="AG88" i="5" s="1"/>
  <c r="AO85" i="5"/>
  <c r="AG86" i="5" s="1"/>
  <c r="AO83" i="5"/>
  <c r="AG84" i="5" s="1"/>
  <c r="H74" i="5" l="1"/>
  <c r="AC60" i="5"/>
  <c r="Z60" i="5"/>
  <c r="AC68" i="5"/>
  <c r="Z68" i="5"/>
  <c r="AC62" i="5"/>
  <c r="Z62" i="5"/>
  <c r="AC70" i="5"/>
  <c r="Z70" i="5"/>
  <c r="AC64" i="5"/>
  <c r="Z64" i="5"/>
  <c r="AC66" i="5"/>
  <c r="Z66" i="5"/>
  <c r="AC56" i="5"/>
  <c r="Z56" i="5"/>
  <c r="AC58" i="5"/>
  <c r="Z58" i="5"/>
  <c r="Z74" i="5" l="1"/>
</calcChain>
</file>

<file path=xl/comments1.xml><?xml version="1.0" encoding="utf-8"?>
<comments xmlns="http://schemas.openxmlformats.org/spreadsheetml/2006/main">
  <authors>
    <author>農林水産省</author>
  </authors>
  <commentList>
    <comment ref="L44" authorId="0">
      <text>
        <r>
          <rPr>
            <b/>
            <sz val="9"/>
            <color indexed="81"/>
            <rFont val="ＭＳ Ｐゴシック"/>
            <family val="3"/>
            <charset val="128"/>
          </rPr>
          <t>備考欄の保証希望融資額を入力すると、自動計算されます。</t>
        </r>
      </text>
    </comment>
  </commentList>
</comments>
</file>

<file path=xl/comments2.xml><?xml version="1.0" encoding="utf-8"?>
<comments xmlns="http://schemas.openxmlformats.org/spreadsheetml/2006/main">
  <authors>
    <author>農林水産省</author>
  </authors>
  <commentList>
    <comment ref="D29" authorId="0">
      <text>
        <r>
          <rPr>
            <sz val="9"/>
            <color indexed="10"/>
            <rFont val="ＭＳ Ｐゴシック"/>
            <family val="3"/>
            <charset val="128"/>
          </rPr>
          <t>施設は１棟ずつ記載する。</t>
        </r>
      </text>
    </comment>
    <comment ref="B33" authorId="0">
      <text>
        <r>
          <rPr>
            <sz val="9"/>
            <color indexed="10"/>
            <rFont val="ＭＳ Ｐゴシック"/>
            <family val="3"/>
            <charset val="128"/>
          </rPr>
          <t>事業内容が４つ以上ある場合は、35行から48行が非表示設定になっているので、再表示して使用してください。</t>
        </r>
        <r>
          <rPr>
            <sz val="9"/>
            <color indexed="81"/>
            <rFont val="ＭＳ Ｐゴシック"/>
            <family val="3"/>
            <charset val="128"/>
          </rPr>
          <t xml:space="preserve">
</t>
        </r>
      </text>
    </comment>
    <comment ref="H53" authorId="0">
      <text>
        <r>
          <rPr>
            <b/>
            <sz val="9"/>
            <color indexed="81"/>
            <rFont val="ＭＳ Ｐゴシック"/>
            <family val="3"/>
            <charset val="128"/>
          </rPr>
          <t>計算式が入っているところは、計算式を削除しないでください。</t>
        </r>
      </text>
    </comment>
    <comment ref="B58" authorId="0">
      <text>
        <r>
          <rPr>
            <sz val="9"/>
            <color indexed="10"/>
            <rFont val="ＭＳ Ｐゴシック"/>
            <family val="3"/>
            <charset val="128"/>
          </rPr>
          <t>事業内容が４つ以上ある場合は、60行から73行が非表示設定になっているので、再表示して使用してください。</t>
        </r>
        <r>
          <rPr>
            <b/>
            <sz val="9"/>
            <color indexed="81"/>
            <rFont val="ＭＳ Ｐゴシック"/>
            <family val="3"/>
            <charset val="128"/>
          </rPr>
          <t xml:space="preserve">
</t>
        </r>
      </text>
    </comment>
    <comment ref="U81" authorId="0">
      <text>
        <r>
          <rPr>
            <b/>
            <sz val="9"/>
            <color indexed="81"/>
            <rFont val="ＭＳ Ｐゴシック"/>
            <family val="3"/>
            <charset val="128"/>
          </rPr>
          <t>農業用機械を導入する場合には、国庫補助事業の導入の有無にかかわらず、被災前の農業用機械の導入年度を記載して下さい。</t>
        </r>
      </text>
    </comment>
    <comment ref="B85" authorId="0">
      <text>
        <r>
          <rPr>
            <sz val="9"/>
            <color indexed="10"/>
            <rFont val="ＭＳ Ｐゴシック"/>
            <family val="3"/>
            <charset val="128"/>
          </rPr>
          <t>事業内容が４つ以上ある場合は、87行から100行が非表示設定になっているので、再表示して使用してください。</t>
        </r>
      </text>
    </comment>
  </commentList>
</comments>
</file>

<file path=xl/comments3.xml><?xml version="1.0" encoding="utf-8"?>
<comments xmlns="http://schemas.openxmlformats.org/spreadsheetml/2006/main">
  <authors>
    <author>農林水産省</author>
  </authors>
  <commentList>
    <comment ref="AO7" authorId="0">
      <text>
        <r>
          <rPr>
            <b/>
            <sz val="9"/>
            <color indexed="81"/>
            <rFont val="ＭＳ Ｐゴシック"/>
            <family val="3"/>
            <charset val="128"/>
          </rPr>
          <t>国庫補助事業を活用している場合は事業名を記入。</t>
        </r>
      </text>
    </comment>
    <comment ref="AF8" authorId="0">
      <text>
        <r>
          <rPr>
            <b/>
            <sz val="9"/>
            <color indexed="81"/>
            <rFont val="ＭＳ Ｐゴシック"/>
            <family val="3"/>
            <charset val="128"/>
          </rPr>
          <t xml:space="preserve">１：農協
２：農協連
３：農林中金
４：農林公庫
５：沖縄公庫
６：銀行
７：信用金庫
８：信用組合
９：都道府県
</t>
        </r>
      </text>
    </comment>
    <comment ref="AH8" authorId="0">
      <text>
        <r>
          <rPr>
            <b/>
            <sz val="9"/>
            <color indexed="81"/>
            <rFont val="ＭＳ Ｐゴシック"/>
            <family val="3"/>
            <charset val="128"/>
          </rPr>
          <t xml:space="preserve">１：近代化資金
２：改良資金
３：就農支援資金
４：公庫資金（スーパーＬ）直貸
５：公庫資金（スーパーＬ）転貸
６：公庫資金（経営体育成強化）直貸
７：公庫資金（経営体育成強化）転貸
８：一般資金（プロパー資金）
</t>
        </r>
      </text>
    </comment>
    <comment ref="D10" authorId="0">
      <text>
        <r>
          <rPr>
            <b/>
            <sz val="9"/>
            <color indexed="81"/>
            <rFont val="ＭＳ Ｐゴシック"/>
            <family val="3"/>
            <charset val="128"/>
          </rPr>
          <t>入力単位は「経営体ごと」ではなく「１施設ごと」とする。</t>
        </r>
      </text>
    </comment>
  </commentList>
</comments>
</file>

<file path=xl/sharedStrings.xml><?xml version="1.0" encoding="utf-8"?>
<sst xmlns="http://schemas.openxmlformats.org/spreadsheetml/2006/main" count="676" uniqueCount="418">
  <si>
    <t>都道府県名</t>
    <rPh sb="0" eb="4">
      <t>トドウフケン</t>
    </rPh>
    <rPh sb="4" eb="5">
      <t>メイ</t>
    </rPh>
    <phoneticPr fontId="2"/>
  </si>
  <si>
    <t>市町村名</t>
    <rPh sb="0" eb="3">
      <t>シチョウソン</t>
    </rPh>
    <rPh sb="3" eb="4">
      <t>メイ</t>
    </rPh>
    <phoneticPr fontId="2"/>
  </si>
  <si>
    <t>その他</t>
    <rPh sb="2" eb="3">
      <t>タ</t>
    </rPh>
    <phoneticPr fontId="2"/>
  </si>
  <si>
    <t>負担区分</t>
    <rPh sb="0" eb="2">
      <t>フタン</t>
    </rPh>
    <rPh sb="2" eb="4">
      <t>クブン</t>
    </rPh>
    <phoneticPr fontId="2"/>
  </si>
  <si>
    <t>対象経営体負担経費</t>
    <rPh sb="0" eb="2">
      <t>タイショウ</t>
    </rPh>
    <rPh sb="2" eb="4">
      <t>ケイエイ</t>
    </rPh>
    <rPh sb="4" eb="5">
      <t>タイ</t>
    </rPh>
    <rPh sb="5" eb="7">
      <t>フタン</t>
    </rPh>
    <rPh sb="7" eb="9">
      <t>ケイヒ</t>
    </rPh>
    <phoneticPr fontId="2"/>
  </si>
  <si>
    <t>融資</t>
    <rPh sb="0" eb="2">
      <t>ユウシ</t>
    </rPh>
    <phoneticPr fontId="2"/>
  </si>
  <si>
    <t>自己負担</t>
    <rPh sb="0" eb="2">
      <t>ジコ</t>
    </rPh>
    <rPh sb="2" eb="4">
      <t>フタン</t>
    </rPh>
    <phoneticPr fontId="2"/>
  </si>
  <si>
    <t>計</t>
    <rPh sb="0" eb="1">
      <t>ケイ</t>
    </rPh>
    <phoneticPr fontId="2"/>
  </si>
  <si>
    <t>区　　　分</t>
    <rPh sb="0" eb="1">
      <t>ク</t>
    </rPh>
    <rPh sb="4" eb="5">
      <t>ブン</t>
    </rPh>
    <phoneticPr fontId="2"/>
  </si>
  <si>
    <t>（単位：円）</t>
    <rPh sb="1" eb="3">
      <t>タンイ</t>
    </rPh>
    <rPh sb="4" eb="5">
      <t>エン</t>
    </rPh>
    <phoneticPr fontId="2"/>
  </si>
  <si>
    <t>備考</t>
    <rPh sb="0" eb="2">
      <t>ビコウ</t>
    </rPh>
    <phoneticPr fontId="2"/>
  </si>
  <si>
    <t>項　　　目</t>
    <rPh sb="0" eb="1">
      <t>コウ</t>
    </rPh>
    <rPh sb="4" eb="5">
      <t>メ</t>
    </rPh>
    <phoneticPr fontId="2"/>
  </si>
  <si>
    <t>資金調達のうち融資の概要</t>
    <rPh sb="0" eb="2">
      <t>シキン</t>
    </rPh>
    <rPh sb="2" eb="4">
      <t>チョウタツ</t>
    </rPh>
    <rPh sb="7" eb="9">
      <t>ユウシ</t>
    </rPh>
    <rPh sb="10" eb="12">
      <t>ガイヨウ</t>
    </rPh>
    <phoneticPr fontId="2"/>
  </si>
  <si>
    <t>融資①</t>
    <rPh sb="0" eb="2">
      <t>ユウシ</t>
    </rPh>
    <phoneticPr fontId="2"/>
  </si>
  <si>
    <t>融資②</t>
    <rPh sb="0" eb="2">
      <t>ユウシ</t>
    </rPh>
    <phoneticPr fontId="2"/>
  </si>
  <si>
    <t>金融機関名</t>
    <rPh sb="0" eb="2">
      <t>キンユウ</t>
    </rPh>
    <rPh sb="2" eb="5">
      <t>キカンメイ</t>
    </rPh>
    <phoneticPr fontId="2"/>
  </si>
  <si>
    <t>融　 資 　名</t>
    <rPh sb="0" eb="1">
      <t>ユウ</t>
    </rPh>
    <rPh sb="3" eb="4">
      <t>シ</t>
    </rPh>
    <rPh sb="6" eb="7">
      <t>メイ</t>
    </rPh>
    <phoneticPr fontId="2"/>
  </si>
  <si>
    <t>償 還 年 数</t>
    <rPh sb="0" eb="1">
      <t>ショウ</t>
    </rPh>
    <rPh sb="2" eb="3">
      <t>カン</t>
    </rPh>
    <rPh sb="4" eb="5">
      <t>トシ</t>
    </rPh>
    <rPh sb="6" eb="7">
      <t>カズ</t>
    </rPh>
    <phoneticPr fontId="2"/>
  </si>
  <si>
    <t>融資審査の進捗状況</t>
    <rPh sb="0" eb="2">
      <t>ユウシ</t>
    </rPh>
    <rPh sb="2" eb="4">
      <t>シンサ</t>
    </rPh>
    <rPh sb="5" eb="7">
      <t>シンチョク</t>
    </rPh>
    <rPh sb="7" eb="9">
      <t>ジョウキョウ</t>
    </rPh>
    <phoneticPr fontId="2"/>
  </si>
  <si>
    <t>借入予定</t>
    <rPh sb="0" eb="1">
      <t>カ</t>
    </rPh>
    <rPh sb="1" eb="2">
      <t>イ</t>
    </rPh>
    <rPh sb="2" eb="4">
      <t>ヨテイ</t>
    </rPh>
    <phoneticPr fontId="2"/>
  </si>
  <si>
    <t>事業費（円）</t>
    <rPh sb="0" eb="3">
      <t>ジギョウヒ</t>
    </rPh>
    <rPh sb="4" eb="5">
      <t>エン</t>
    </rPh>
    <phoneticPr fontId="2"/>
  </si>
  <si>
    <t>資金調達計画（円）</t>
    <rPh sb="0" eb="2">
      <t>シキン</t>
    </rPh>
    <rPh sb="2" eb="4">
      <t>チョウタツ</t>
    </rPh>
    <rPh sb="4" eb="6">
      <t>ケイカク</t>
    </rPh>
    <rPh sb="7" eb="8">
      <t>エン</t>
    </rPh>
    <phoneticPr fontId="2"/>
  </si>
  <si>
    <t>融資金額（円）</t>
    <rPh sb="0" eb="1">
      <t>ユウ</t>
    </rPh>
    <rPh sb="1" eb="2">
      <t>シ</t>
    </rPh>
    <rPh sb="2" eb="3">
      <t>カネ</t>
    </rPh>
    <rPh sb="3" eb="4">
      <t>ガク</t>
    </rPh>
    <rPh sb="5" eb="6">
      <t>エン</t>
    </rPh>
    <phoneticPr fontId="2"/>
  </si>
  <si>
    <t>助成率（％）</t>
    <rPh sb="0" eb="3">
      <t>ジョセイリツ</t>
    </rPh>
    <phoneticPr fontId="2"/>
  </si>
  <si>
    <t>助成金</t>
    <rPh sb="0" eb="2">
      <t>ジョセイ</t>
    </rPh>
    <rPh sb="2" eb="3">
      <t>キン</t>
    </rPh>
    <phoneticPr fontId="2"/>
  </si>
  <si>
    <t>目標年度</t>
    <rPh sb="0" eb="2">
      <t>モクヒョウ</t>
    </rPh>
    <rPh sb="2" eb="4">
      <t>ネンド</t>
    </rPh>
    <phoneticPr fontId="2"/>
  </si>
  <si>
    <t>〔添付資料〕</t>
    <rPh sb="1" eb="3">
      <t>テンプ</t>
    </rPh>
    <rPh sb="3" eb="5">
      <t>シリョウ</t>
    </rPh>
    <phoneticPr fontId="2"/>
  </si>
  <si>
    <t>〔記入要領〕</t>
    <rPh sb="1" eb="3">
      <t>キニュウ</t>
    </rPh>
    <rPh sb="3" eb="5">
      <t>ヨウリョウ</t>
    </rPh>
    <phoneticPr fontId="2"/>
  </si>
  <si>
    <t>農業信用基金協会に
よる機関保証の利用（※）</t>
    <rPh sb="0" eb="2">
      <t>ノウギョウ</t>
    </rPh>
    <rPh sb="2" eb="4">
      <t>シンヨウ</t>
    </rPh>
    <rPh sb="4" eb="6">
      <t>キキン</t>
    </rPh>
    <rPh sb="6" eb="8">
      <t>キョウカイ</t>
    </rPh>
    <rPh sb="12" eb="14">
      <t>キカン</t>
    </rPh>
    <rPh sb="14" eb="16">
      <t>ホショウ</t>
    </rPh>
    <rPh sb="17" eb="19">
      <t>リヨウ</t>
    </rPh>
    <phoneticPr fontId="2"/>
  </si>
  <si>
    <t>事業実施年度</t>
    <rPh sb="0" eb="2">
      <t>ジギョウ</t>
    </rPh>
    <rPh sb="2" eb="4">
      <t>ジッシ</t>
    </rPh>
    <rPh sb="4" eb="6">
      <t>ネンド</t>
    </rPh>
    <phoneticPr fontId="2"/>
  </si>
  <si>
    <t>事業実施主体</t>
    <rPh sb="0" eb="2">
      <t>ジギョウ</t>
    </rPh>
    <rPh sb="2" eb="4">
      <t>ジッシ</t>
    </rPh>
    <rPh sb="4" eb="6">
      <t>シュタイ</t>
    </rPh>
    <phoneticPr fontId="2"/>
  </si>
  <si>
    <t>国庫補助金</t>
    <rPh sb="0" eb="2">
      <t>コッコ</t>
    </rPh>
    <rPh sb="2" eb="5">
      <t>ホジョキン</t>
    </rPh>
    <phoneticPr fontId="2"/>
  </si>
  <si>
    <t>所在地</t>
    <rPh sb="0" eb="3">
      <t>ショザイチ</t>
    </rPh>
    <phoneticPr fontId="2"/>
  </si>
  <si>
    <t>事務局を担当する組織の名称</t>
    <rPh sb="0" eb="3">
      <t>ジムキョク</t>
    </rPh>
    <rPh sb="4" eb="6">
      <t>タントウ</t>
    </rPh>
    <rPh sb="8" eb="10">
      <t>ソシキ</t>
    </rPh>
    <rPh sb="11" eb="13">
      <t>メイショウ</t>
    </rPh>
    <phoneticPr fontId="2"/>
  </si>
  <si>
    <t>代表者名</t>
    <rPh sb="0" eb="3">
      <t>ダイヒョウシャ</t>
    </rPh>
    <rPh sb="3" eb="4">
      <t>メイ</t>
    </rPh>
    <phoneticPr fontId="2"/>
  </si>
  <si>
    <t>追加的信用供与補助事業の活用を希望する</t>
    <rPh sb="0" eb="3">
      <t>ツイカテキ</t>
    </rPh>
    <rPh sb="3" eb="5">
      <t>シンヨウ</t>
    </rPh>
    <rPh sb="5" eb="7">
      <t>キョウヨ</t>
    </rPh>
    <rPh sb="7" eb="9">
      <t>ホジョ</t>
    </rPh>
    <rPh sb="9" eb="11">
      <t>ジギョウ</t>
    </rPh>
    <rPh sb="12" eb="14">
      <t>カツヨウ</t>
    </rPh>
    <rPh sb="15" eb="17">
      <t>キボウ</t>
    </rPh>
    <phoneticPr fontId="2"/>
  </si>
  <si>
    <t>追加的信用供与補助事業の活用を希望しない</t>
    <rPh sb="0" eb="3">
      <t>ツイカテキ</t>
    </rPh>
    <rPh sb="3" eb="5">
      <t>シンヨウ</t>
    </rPh>
    <rPh sb="5" eb="7">
      <t>キョウヨ</t>
    </rPh>
    <rPh sb="7" eb="9">
      <t>ホジョ</t>
    </rPh>
    <rPh sb="9" eb="11">
      <t>ジギョウ</t>
    </rPh>
    <rPh sb="12" eb="14">
      <t>カツヨウ</t>
    </rPh>
    <rPh sb="15" eb="17">
      <t>キボウ</t>
    </rPh>
    <phoneticPr fontId="2"/>
  </si>
  <si>
    <t>(注）いずれかの□にチェックを入れること。なお、機関保証利用の有無については、融資機関及び農業信用基金協会の審査によって希望に</t>
    <rPh sb="1" eb="2">
      <t>チュウ</t>
    </rPh>
    <rPh sb="15" eb="16">
      <t>イ</t>
    </rPh>
    <rPh sb="24" eb="26">
      <t>キカン</t>
    </rPh>
    <rPh sb="26" eb="28">
      <t>ホショウ</t>
    </rPh>
    <rPh sb="28" eb="30">
      <t>リヨウ</t>
    </rPh>
    <rPh sb="31" eb="33">
      <t>ウム</t>
    </rPh>
    <rPh sb="39" eb="41">
      <t>ユウシ</t>
    </rPh>
    <rPh sb="41" eb="43">
      <t>キカン</t>
    </rPh>
    <rPh sb="43" eb="44">
      <t>オヨ</t>
    </rPh>
    <rPh sb="45" eb="47">
      <t>ノウギョウ</t>
    </rPh>
    <rPh sb="47" eb="49">
      <t>シンヨウ</t>
    </rPh>
    <rPh sb="49" eb="51">
      <t>キキン</t>
    </rPh>
    <rPh sb="51" eb="53">
      <t>キョウカイ</t>
    </rPh>
    <rPh sb="54" eb="56">
      <t>シンサ</t>
    </rPh>
    <rPh sb="60" eb="62">
      <t>キボウ</t>
    </rPh>
    <phoneticPr fontId="2"/>
  </si>
  <si>
    <t>円</t>
    <rPh sb="0" eb="1">
      <t>エン</t>
    </rPh>
    <phoneticPr fontId="2"/>
  </si>
  <si>
    <t>平成　　年　　月　　日</t>
    <rPh sb="0" eb="2">
      <t>ヘイセイ</t>
    </rPh>
    <rPh sb="4" eb="5">
      <t>ネン</t>
    </rPh>
    <rPh sb="7" eb="8">
      <t>ツキ</t>
    </rPh>
    <rPh sb="10" eb="11">
      <t>ヒ</t>
    </rPh>
    <phoneticPr fontId="2"/>
  </si>
  <si>
    <t>具体的な使途</t>
    <rPh sb="0" eb="3">
      <t>グタイテキ</t>
    </rPh>
    <rPh sb="4" eb="6">
      <t>シト</t>
    </rPh>
    <phoneticPr fontId="2"/>
  </si>
  <si>
    <t>構成団体名</t>
    <rPh sb="0" eb="2">
      <t>コウセイ</t>
    </rPh>
    <rPh sb="2" eb="5">
      <t>ダンタイメイ</t>
    </rPh>
    <phoneticPr fontId="2"/>
  </si>
  <si>
    <t>（役職）</t>
    <rPh sb="1" eb="3">
      <t>ヤクショク</t>
    </rPh>
    <phoneticPr fontId="2"/>
  </si>
  <si>
    <t>（氏名）</t>
    <rPh sb="1" eb="3">
      <t>シメイ</t>
    </rPh>
    <phoneticPr fontId="2"/>
  </si>
  <si>
    <t>電話･FAX</t>
    <rPh sb="0" eb="2">
      <t>デンワ</t>
    </rPh>
    <phoneticPr fontId="2"/>
  </si>
  <si>
    <t>担当者名等</t>
    <rPh sb="0" eb="4">
      <t>タントウシャメイ</t>
    </rPh>
    <rPh sb="4" eb="5">
      <t>トウ</t>
    </rPh>
    <phoneticPr fontId="2"/>
  </si>
  <si>
    <t>平成</t>
    <rPh sb="0" eb="2">
      <t>ヘイセイ</t>
    </rPh>
    <phoneticPr fontId="2"/>
  </si>
  <si>
    <t>年</t>
    <rPh sb="0" eb="1">
      <t>ネン</t>
    </rPh>
    <phoneticPr fontId="2"/>
  </si>
  <si>
    <t>月</t>
    <rPh sb="0" eb="1">
      <t>ツキ</t>
    </rPh>
    <phoneticPr fontId="2"/>
  </si>
  <si>
    <t>日</t>
    <rPh sb="0" eb="1">
      <t>ヒ</t>
    </rPh>
    <phoneticPr fontId="2"/>
  </si>
  <si>
    <t>区分</t>
    <rPh sb="0" eb="2">
      <t>クブン</t>
    </rPh>
    <phoneticPr fontId="2"/>
  </si>
  <si>
    <t>本年度予算額</t>
    <rPh sb="0" eb="3">
      <t>ホンネンド</t>
    </rPh>
    <rPh sb="3" eb="6">
      <t>ヨサンガク</t>
    </rPh>
    <phoneticPr fontId="2"/>
  </si>
  <si>
    <t>（本年度精算額）</t>
    <rPh sb="1" eb="4">
      <t>ホンネンド</t>
    </rPh>
    <rPh sb="4" eb="7">
      <t>セイサンガク</t>
    </rPh>
    <phoneticPr fontId="2"/>
  </si>
  <si>
    <t>前年度予算額</t>
    <rPh sb="0" eb="3">
      <t>ゼンネンド</t>
    </rPh>
    <rPh sb="3" eb="6">
      <t>ヨサンガク</t>
    </rPh>
    <phoneticPr fontId="2"/>
  </si>
  <si>
    <t>（本年度予算額）</t>
    <rPh sb="1" eb="4">
      <t>ホンネンド</t>
    </rPh>
    <rPh sb="4" eb="7">
      <t>ヨサンガク</t>
    </rPh>
    <phoneticPr fontId="2"/>
  </si>
  <si>
    <t>比較増減</t>
    <rPh sb="0" eb="2">
      <t>ヒカク</t>
    </rPh>
    <rPh sb="2" eb="4">
      <t>ゾウゲン</t>
    </rPh>
    <phoneticPr fontId="2"/>
  </si>
  <si>
    <t>増</t>
    <rPh sb="0" eb="1">
      <t>ゾウ</t>
    </rPh>
    <phoneticPr fontId="2"/>
  </si>
  <si>
    <t>減</t>
    <rPh sb="0" eb="1">
      <t>ゲン</t>
    </rPh>
    <phoneticPr fontId="2"/>
  </si>
  <si>
    <t>(注）「担保措置の有無」の欄は、融資のための担保に供する場合、□にチェックを入れること。</t>
    <rPh sb="1" eb="2">
      <t>チュウ</t>
    </rPh>
    <rPh sb="4" eb="6">
      <t>タンポ</t>
    </rPh>
    <rPh sb="6" eb="8">
      <t>ソチ</t>
    </rPh>
    <rPh sb="9" eb="11">
      <t>ウム</t>
    </rPh>
    <rPh sb="13" eb="14">
      <t>ラン</t>
    </rPh>
    <rPh sb="16" eb="18">
      <t>ユウシ</t>
    </rPh>
    <rPh sb="22" eb="24">
      <t>タンポ</t>
    </rPh>
    <rPh sb="25" eb="26">
      <t>キョウ</t>
    </rPh>
    <rPh sb="28" eb="30">
      <t>バアイ</t>
    </rPh>
    <rPh sb="38" eb="39">
      <t>イ</t>
    </rPh>
    <phoneticPr fontId="2"/>
  </si>
  <si>
    <t>　計画位置図は、既存の市町村地形図等を用い、次の要領で作成するものとする。</t>
    <rPh sb="1" eb="5">
      <t>ケイカクイチ</t>
    </rPh>
    <rPh sb="5" eb="6">
      <t>ズ</t>
    </rPh>
    <rPh sb="8" eb="10">
      <t>キゾン</t>
    </rPh>
    <rPh sb="11" eb="14">
      <t>シチョウソン</t>
    </rPh>
    <rPh sb="14" eb="17">
      <t>チケイズ</t>
    </rPh>
    <rPh sb="17" eb="18">
      <t>トウ</t>
    </rPh>
    <rPh sb="19" eb="20">
      <t>モチ</t>
    </rPh>
    <rPh sb="22" eb="23">
      <t>ツギ</t>
    </rPh>
    <rPh sb="24" eb="26">
      <t>ヨウリョウ</t>
    </rPh>
    <rPh sb="27" eb="29">
      <t>サクセイ</t>
    </rPh>
    <phoneticPr fontId="2"/>
  </si>
  <si>
    <t>No</t>
    <phoneticPr fontId="2"/>
  </si>
  <si>
    <t>A</t>
    <phoneticPr fontId="2"/>
  </si>
  <si>
    <t>B</t>
    <phoneticPr fontId="2"/>
  </si>
  <si>
    <t>□</t>
    <phoneticPr fontId="2"/>
  </si>
  <si>
    <t>１．事業費</t>
    <rPh sb="2" eb="5">
      <t>ジギョウヒ</t>
    </rPh>
    <phoneticPr fontId="2"/>
  </si>
  <si>
    <t>融資等活用型補助事業対象経営体調書</t>
    <rPh sb="0" eb="2">
      <t>ユウシ</t>
    </rPh>
    <rPh sb="2" eb="3">
      <t>トウ</t>
    </rPh>
    <rPh sb="3" eb="5">
      <t>カツヨウ</t>
    </rPh>
    <rPh sb="5" eb="6">
      <t>ガタ</t>
    </rPh>
    <rPh sb="6" eb="8">
      <t>ホジョ</t>
    </rPh>
    <rPh sb="8" eb="10">
      <t>ジギョウ</t>
    </rPh>
    <rPh sb="10" eb="12">
      <t>タイショウ</t>
    </rPh>
    <rPh sb="12" eb="15">
      <t>ケイエイタイ</t>
    </rPh>
    <rPh sb="15" eb="17">
      <t>チョウショ</t>
    </rPh>
    <phoneticPr fontId="2"/>
  </si>
  <si>
    <t>事業内容
（施設名、規模等）</t>
    <rPh sb="0" eb="2">
      <t>ジギョウ</t>
    </rPh>
    <rPh sb="2" eb="4">
      <t>ナイヨウ</t>
    </rPh>
    <rPh sb="6" eb="8">
      <t>シセツ</t>
    </rPh>
    <rPh sb="8" eb="9">
      <t>メイ</t>
    </rPh>
    <rPh sb="10" eb="12">
      <t>キボ</t>
    </rPh>
    <rPh sb="12" eb="13">
      <t>トウ</t>
    </rPh>
    <phoneticPr fontId="2"/>
  </si>
  <si>
    <t>施工住所</t>
    <rPh sb="0" eb="2">
      <t>セコウ</t>
    </rPh>
    <rPh sb="2" eb="4">
      <t>ジュウショ</t>
    </rPh>
    <phoneticPr fontId="2"/>
  </si>
  <si>
    <t>担保措置の有無</t>
    <rPh sb="0" eb="2">
      <t>タンポ</t>
    </rPh>
    <rPh sb="2" eb="4">
      <t>ソチ</t>
    </rPh>
    <rPh sb="5" eb="7">
      <t>ウム</t>
    </rPh>
    <phoneticPr fontId="2"/>
  </si>
  <si>
    <t>（１）市町村を黒色の実線で囲む。（地図が市町村限定の場合は除く。）</t>
    <rPh sb="3" eb="6">
      <t>シチョウソン</t>
    </rPh>
    <rPh sb="7" eb="9">
      <t>クロイロ</t>
    </rPh>
    <rPh sb="10" eb="12">
      <t>ジッセン</t>
    </rPh>
    <rPh sb="13" eb="14">
      <t>カコ</t>
    </rPh>
    <rPh sb="17" eb="19">
      <t>チズ</t>
    </rPh>
    <rPh sb="20" eb="23">
      <t>シチョウソン</t>
    </rPh>
    <rPh sb="23" eb="25">
      <t>ゲンテイ</t>
    </rPh>
    <rPh sb="26" eb="28">
      <t>バアイ</t>
    </rPh>
    <rPh sb="29" eb="30">
      <t>ノゾ</t>
    </rPh>
    <phoneticPr fontId="2"/>
  </si>
  <si>
    <t>Ｃ</t>
    <phoneticPr fontId="2"/>
  </si>
  <si>
    <t>Ⅱ　成果目標</t>
    <rPh sb="2" eb="4">
      <t>セイカ</t>
    </rPh>
    <rPh sb="4" eb="6">
      <t>モクヒョウ</t>
    </rPh>
    <phoneticPr fontId="2"/>
  </si>
  <si>
    <t>成果目標項目</t>
    <rPh sb="0" eb="2">
      <t>セイカ</t>
    </rPh>
    <rPh sb="2" eb="4">
      <t>モクヒョウ</t>
    </rPh>
    <rPh sb="4" eb="6">
      <t>コウモク</t>
    </rPh>
    <phoneticPr fontId="2"/>
  </si>
  <si>
    <t>被災前の経営体数</t>
    <rPh sb="0" eb="2">
      <t>ヒサイ</t>
    </rPh>
    <rPh sb="2" eb="3">
      <t>マエ</t>
    </rPh>
    <rPh sb="4" eb="6">
      <t>ケイエイ</t>
    </rPh>
    <rPh sb="6" eb="8">
      <t>タイスウ</t>
    </rPh>
    <phoneticPr fontId="2"/>
  </si>
  <si>
    <t>被災後の経営体数
（計画時）</t>
    <rPh sb="0" eb="3">
      <t>ヒサイゴ</t>
    </rPh>
    <rPh sb="4" eb="6">
      <t>ケイエイ</t>
    </rPh>
    <rPh sb="6" eb="8">
      <t>タイスウ</t>
    </rPh>
    <rPh sb="10" eb="13">
      <t>ケイカクジ</t>
    </rPh>
    <phoneticPr fontId="2"/>
  </si>
  <si>
    <t>復旧後の経営体数
（計画）</t>
    <rPh sb="0" eb="2">
      <t>フッキュウ</t>
    </rPh>
    <rPh sb="2" eb="3">
      <t>ゴ</t>
    </rPh>
    <rPh sb="4" eb="6">
      <t>ケイエイ</t>
    </rPh>
    <rPh sb="6" eb="8">
      <t>タイスウ</t>
    </rPh>
    <rPh sb="10" eb="12">
      <t>ケイカク</t>
    </rPh>
    <phoneticPr fontId="2"/>
  </si>
  <si>
    <t>被災農業者の農業経営の確保</t>
    <rPh sb="0" eb="2">
      <t>ヒサイ</t>
    </rPh>
    <rPh sb="2" eb="5">
      <t>ノウギョウシャ</t>
    </rPh>
    <rPh sb="6" eb="8">
      <t>ノウギョウ</t>
    </rPh>
    <rPh sb="8" eb="10">
      <t>ケイエイ</t>
    </rPh>
    <rPh sb="11" eb="13">
      <t>カクホ</t>
    </rPh>
    <phoneticPr fontId="2"/>
  </si>
  <si>
    <t>自己資金</t>
    <rPh sb="0" eb="2">
      <t>ジコ</t>
    </rPh>
    <rPh sb="2" eb="4">
      <t>シキン</t>
    </rPh>
    <phoneticPr fontId="2"/>
  </si>
  <si>
    <t>都道府県単独事業
Ｅ</t>
    <rPh sb="0" eb="4">
      <t>トドウフケン</t>
    </rPh>
    <rPh sb="4" eb="6">
      <t>タンドク</t>
    </rPh>
    <rPh sb="6" eb="8">
      <t>ジギョウ</t>
    </rPh>
    <phoneticPr fontId="2"/>
  </si>
  <si>
    <t>市町村単独事業
Ｆ</t>
    <rPh sb="0" eb="3">
      <t>シチョウソン</t>
    </rPh>
    <rPh sb="3" eb="5">
      <t>タンドク</t>
    </rPh>
    <rPh sb="5" eb="7">
      <t>ジギョウ</t>
    </rPh>
    <phoneticPr fontId="2"/>
  </si>
  <si>
    <t>該当する</t>
    <rPh sb="0" eb="2">
      <t>ガイトウ</t>
    </rPh>
    <phoneticPr fontId="2"/>
  </si>
  <si>
    <t>該当しない</t>
    <rPh sb="0" eb="2">
      <t>ガイトウ</t>
    </rPh>
    <phoneticPr fontId="2"/>
  </si>
  <si>
    <t>国庫補助事業</t>
    <rPh sb="0" eb="2">
      <t>コッコ</t>
    </rPh>
    <rPh sb="2" eb="4">
      <t>ホジョ</t>
    </rPh>
    <rPh sb="4" eb="6">
      <t>ジギョウ</t>
    </rPh>
    <phoneticPr fontId="2"/>
  </si>
  <si>
    <t>Ⅰ　被災の証明</t>
    <rPh sb="5" eb="7">
      <t>ショウメイ</t>
    </rPh>
    <phoneticPr fontId="2"/>
  </si>
  <si>
    <t>地方単独事業（補助金分）活用状況</t>
    <rPh sb="0" eb="2">
      <t>チホウ</t>
    </rPh>
    <rPh sb="2" eb="4">
      <t>タンドク</t>
    </rPh>
    <rPh sb="4" eb="6">
      <t>ジギョウ</t>
    </rPh>
    <rPh sb="7" eb="10">
      <t>ホジョキン</t>
    </rPh>
    <rPh sb="10" eb="11">
      <t>ブン</t>
    </rPh>
    <rPh sb="12" eb="14">
      <t>カツヨウ</t>
    </rPh>
    <rPh sb="14" eb="16">
      <t>ジョウキョウ</t>
    </rPh>
    <phoneticPr fontId="2"/>
  </si>
  <si>
    <t>□</t>
    <phoneticPr fontId="2"/>
  </si>
  <si>
    <t>項目</t>
    <rPh sb="0" eb="2">
      <t>コウモク</t>
    </rPh>
    <phoneticPr fontId="2"/>
  </si>
  <si>
    <t>年度</t>
    <rPh sb="0" eb="2">
      <t>ネンド</t>
    </rPh>
    <phoneticPr fontId="2"/>
  </si>
  <si>
    <t>引き続き農業経営を継続する場合にチェックを入れてください。</t>
    <rPh sb="0" eb="1">
      <t>ヒ</t>
    </rPh>
    <rPh sb="2" eb="3">
      <t>ツヅ</t>
    </rPh>
    <rPh sb="4" eb="6">
      <t>ノウギョウ</t>
    </rPh>
    <rPh sb="6" eb="8">
      <t>ケイエイ</t>
    </rPh>
    <rPh sb="9" eb="11">
      <t>ケイゾク</t>
    </rPh>
    <rPh sb="13" eb="15">
      <t>バアイ</t>
    </rPh>
    <rPh sb="21" eb="22">
      <t>イ</t>
    </rPh>
    <phoneticPr fontId="2"/>
  </si>
  <si>
    <t>原形復旧に該当するか否か
（被災施設建設時に国庫補助利用かつ再建の場合記入）</t>
    <rPh sb="0" eb="2">
      <t>ゲンケイ</t>
    </rPh>
    <rPh sb="2" eb="4">
      <t>フッキュウ</t>
    </rPh>
    <rPh sb="5" eb="7">
      <t>ガイトウ</t>
    </rPh>
    <rPh sb="10" eb="11">
      <t>イナ</t>
    </rPh>
    <rPh sb="14" eb="16">
      <t>ヒサイ</t>
    </rPh>
    <rPh sb="16" eb="18">
      <t>シセツ</t>
    </rPh>
    <rPh sb="18" eb="21">
      <t>ケンセツジ</t>
    </rPh>
    <rPh sb="22" eb="24">
      <t>コッコ</t>
    </rPh>
    <rPh sb="24" eb="26">
      <t>ホジョ</t>
    </rPh>
    <rPh sb="26" eb="28">
      <t>リヨウ</t>
    </rPh>
    <rPh sb="30" eb="32">
      <t>サイケン</t>
    </rPh>
    <rPh sb="33" eb="35">
      <t>バアイ</t>
    </rPh>
    <rPh sb="35" eb="37">
      <t>キニュウ</t>
    </rPh>
    <phoneticPr fontId="2"/>
  </si>
  <si>
    <t>Ⅰ　被災の状況と復興方針</t>
    <rPh sb="2" eb="4">
      <t>ヒサイ</t>
    </rPh>
    <rPh sb="5" eb="7">
      <t>ジョウキョウ</t>
    </rPh>
    <rPh sb="8" eb="10">
      <t>フッコウ</t>
    </rPh>
    <rPh sb="10" eb="12">
      <t>ホウシン</t>
    </rPh>
    <phoneticPr fontId="2"/>
  </si>
  <si>
    <t>被災施設の建設時における国庫補助事業の活用状況</t>
    <rPh sb="0" eb="2">
      <t>ヒサイ</t>
    </rPh>
    <rPh sb="2" eb="4">
      <t>シセツ</t>
    </rPh>
    <rPh sb="5" eb="8">
      <t>ケンセツジ</t>
    </rPh>
    <rPh sb="12" eb="14">
      <t>コッコ</t>
    </rPh>
    <rPh sb="14" eb="18">
      <t>ホジョジギョウ</t>
    </rPh>
    <rPh sb="19" eb="21">
      <t>カツヨウ</t>
    </rPh>
    <rPh sb="21" eb="23">
      <t>ジョウキョウ</t>
    </rPh>
    <phoneticPr fontId="2"/>
  </si>
  <si>
    <t>国庫補助事業名</t>
    <rPh sb="0" eb="2">
      <t>コッコ</t>
    </rPh>
    <rPh sb="2" eb="6">
      <t>ホジョジギョウ</t>
    </rPh>
    <rPh sb="6" eb="7">
      <t>メイ</t>
    </rPh>
    <phoneticPr fontId="2"/>
  </si>
  <si>
    <t>農業経営の維持</t>
    <rPh sb="0" eb="2">
      <t>ノウギョウ</t>
    </rPh>
    <rPh sb="2" eb="4">
      <t>ケイエイ</t>
    </rPh>
    <rPh sb="5" eb="7">
      <t>イジ</t>
    </rPh>
    <phoneticPr fontId="2"/>
  </si>
  <si>
    <t>被災農業者の農業経営の維持</t>
    <rPh sb="0" eb="2">
      <t>ヒサイ</t>
    </rPh>
    <rPh sb="2" eb="5">
      <t>ノウギョウシャ</t>
    </rPh>
    <rPh sb="6" eb="8">
      <t>ノウギョウ</t>
    </rPh>
    <rPh sb="8" eb="10">
      <t>ケイエイ</t>
    </rPh>
    <rPh sb="11" eb="13">
      <t>イジ</t>
    </rPh>
    <phoneticPr fontId="2"/>
  </si>
  <si>
    <t>（２）施行位置は、対象経営体ごとに色分けして図示し、実線を引いて余白面に当該事業の対象経営体名、事業内容を表示する。</t>
    <rPh sb="3" eb="5">
      <t>セコウ</t>
    </rPh>
    <rPh sb="5" eb="7">
      <t>イチ</t>
    </rPh>
    <rPh sb="9" eb="11">
      <t>タイショウ</t>
    </rPh>
    <rPh sb="11" eb="14">
      <t>ケイエイタイ</t>
    </rPh>
    <rPh sb="17" eb="19">
      <t>イロワ</t>
    </rPh>
    <rPh sb="22" eb="24">
      <t>ズシ</t>
    </rPh>
    <rPh sb="26" eb="28">
      <t>ジッセン</t>
    </rPh>
    <rPh sb="29" eb="30">
      <t>ヒ</t>
    </rPh>
    <rPh sb="32" eb="34">
      <t>ヨハク</t>
    </rPh>
    <rPh sb="34" eb="35">
      <t>メン</t>
    </rPh>
    <rPh sb="36" eb="38">
      <t>トウガイ</t>
    </rPh>
    <rPh sb="38" eb="40">
      <t>ジギョウ</t>
    </rPh>
    <rPh sb="41" eb="43">
      <t>タイショウ</t>
    </rPh>
    <rPh sb="43" eb="45">
      <t>ケイエイ</t>
    </rPh>
    <rPh sb="45" eb="47">
      <t>タイメイ</t>
    </rPh>
    <rPh sb="48" eb="50">
      <t>ジギョウ</t>
    </rPh>
    <rPh sb="50" eb="52">
      <t>ナイヨウ</t>
    </rPh>
    <rPh sb="53" eb="55">
      <t>ヒョウジ</t>
    </rPh>
    <phoneticPr fontId="2"/>
  </si>
  <si>
    <t>Ⅱ　園芸施設共済</t>
    <rPh sb="2" eb="4">
      <t>エンゲイ</t>
    </rPh>
    <rPh sb="4" eb="6">
      <t>シセツ</t>
    </rPh>
    <rPh sb="6" eb="8">
      <t>キョウサイ</t>
    </rPh>
    <phoneticPr fontId="2"/>
  </si>
  <si>
    <t>園芸施設共済に加入している施設がある</t>
    <rPh sb="0" eb="2">
      <t>エンゲイ</t>
    </rPh>
    <rPh sb="2" eb="4">
      <t>シセツ</t>
    </rPh>
    <rPh sb="4" eb="6">
      <t>キョウサイ</t>
    </rPh>
    <rPh sb="7" eb="9">
      <t>カニュウ</t>
    </rPh>
    <rPh sb="13" eb="15">
      <t>シセツ</t>
    </rPh>
    <phoneticPr fontId="2"/>
  </si>
  <si>
    <t>全く園芸施設共済に加入している施設がない</t>
    <rPh sb="0" eb="1">
      <t>マッタ</t>
    </rPh>
    <rPh sb="2" eb="4">
      <t>エンゲイ</t>
    </rPh>
    <rPh sb="4" eb="6">
      <t>シセツ</t>
    </rPh>
    <rPh sb="6" eb="8">
      <t>キョウサイ</t>
    </rPh>
    <rPh sb="9" eb="11">
      <t>カニュウ</t>
    </rPh>
    <rPh sb="15" eb="17">
      <t>シセツ</t>
    </rPh>
    <phoneticPr fontId="2"/>
  </si>
  <si>
    <t>園芸施設共済のうち特定園芸施設及び附帯施設の共済金支払額の合計額</t>
    <rPh sb="0" eb="2">
      <t>エンゲイ</t>
    </rPh>
    <rPh sb="2" eb="4">
      <t>シセツ</t>
    </rPh>
    <rPh sb="4" eb="6">
      <t>キョウサイ</t>
    </rPh>
    <rPh sb="9" eb="11">
      <t>トクテイ</t>
    </rPh>
    <rPh sb="11" eb="13">
      <t>エンゲイ</t>
    </rPh>
    <rPh sb="13" eb="15">
      <t>シセツ</t>
    </rPh>
    <rPh sb="15" eb="16">
      <t>オヨ</t>
    </rPh>
    <rPh sb="17" eb="19">
      <t>フタイ</t>
    </rPh>
    <rPh sb="19" eb="21">
      <t>シセツ</t>
    </rPh>
    <rPh sb="22" eb="25">
      <t>キョウサイキン</t>
    </rPh>
    <rPh sb="25" eb="27">
      <t>シハラ</t>
    </rPh>
    <rPh sb="27" eb="28">
      <t>ガク</t>
    </rPh>
    <rPh sb="29" eb="32">
      <t>ゴウケイガク</t>
    </rPh>
    <phoneticPr fontId="2"/>
  </si>
  <si>
    <t>（注）園芸施設共済への加入状況について、該当する項目の□にチェックを入れること。</t>
    <rPh sb="1" eb="2">
      <t>チュウ</t>
    </rPh>
    <rPh sb="3" eb="5">
      <t>エンゲイ</t>
    </rPh>
    <rPh sb="5" eb="7">
      <t>シセツ</t>
    </rPh>
    <rPh sb="7" eb="9">
      <t>キョウサイ</t>
    </rPh>
    <rPh sb="11" eb="13">
      <t>カニュウ</t>
    </rPh>
    <rPh sb="13" eb="15">
      <t>ジョウキョウ</t>
    </rPh>
    <rPh sb="20" eb="22">
      <t>ガイトウ</t>
    </rPh>
    <rPh sb="24" eb="26">
      <t>コウモク</t>
    </rPh>
    <rPh sb="34" eb="35">
      <t>イ</t>
    </rPh>
    <phoneticPr fontId="2"/>
  </si>
  <si>
    <t>着工（契約）
(予定)年月日</t>
    <rPh sb="0" eb="2">
      <t>チャッコウ</t>
    </rPh>
    <rPh sb="3" eb="5">
      <t>ケイヤク</t>
    </rPh>
    <rPh sb="8" eb="10">
      <t>ヨテイ</t>
    </rPh>
    <rPh sb="11" eb="14">
      <t>ネンガッピ</t>
    </rPh>
    <phoneticPr fontId="2"/>
  </si>
  <si>
    <t>竣工(予定)
年月日</t>
    <rPh sb="0" eb="2">
      <t>シュンコウ</t>
    </rPh>
    <rPh sb="3" eb="5">
      <t>ヨテイ</t>
    </rPh>
    <rPh sb="7" eb="10">
      <t>ネンガッピ</t>
    </rPh>
    <phoneticPr fontId="2"/>
  </si>
  <si>
    <t>実施年度</t>
    <phoneticPr fontId="2"/>
  </si>
  <si>
    <t>共済金支払通知書の関連する棟番号</t>
    <rPh sb="0" eb="3">
      <t>キョウサイキン</t>
    </rPh>
    <rPh sb="3" eb="5">
      <t>シハラ</t>
    </rPh>
    <rPh sb="5" eb="7">
      <t>ツウチ</t>
    </rPh>
    <rPh sb="7" eb="8">
      <t>ショ</t>
    </rPh>
    <rPh sb="9" eb="11">
      <t>カンレン</t>
    </rPh>
    <rPh sb="13" eb="14">
      <t>トウ</t>
    </rPh>
    <rPh sb="14" eb="16">
      <t>バンゴウ</t>
    </rPh>
    <phoneticPr fontId="2"/>
  </si>
  <si>
    <t>復旧後の経営体数
（実績）</t>
    <rPh sb="0" eb="2">
      <t>フッキュウ</t>
    </rPh>
    <rPh sb="2" eb="3">
      <t>ゴ</t>
    </rPh>
    <rPh sb="4" eb="6">
      <t>ケイエイ</t>
    </rPh>
    <rPh sb="6" eb="8">
      <t>タイスウ</t>
    </rPh>
    <rPh sb="10" eb="12">
      <t>ジッセキ</t>
    </rPh>
    <phoneticPr fontId="2"/>
  </si>
  <si>
    <t>□</t>
    <phoneticPr fontId="2"/>
  </si>
  <si>
    <t>No</t>
    <phoneticPr fontId="2"/>
  </si>
  <si>
    <t>助成対象者</t>
    <rPh sb="0" eb="2">
      <t>ジョセイ</t>
    </rPh>
    <rPh sb="2" eb="5">
      <t>タイショウシャ</t>
    </rPh>
    <phoneticPr fontId="2"/>
  </si>
  <si>
    <t>住　　　　所</t>
    <phoneticPr fontId="2"/>
  </si>
  <si>
    <t>代表者名
（法人等の場合に記載）</t>
    <rPh sb="6" eb="8">
      <t>ホウジン</t>
    </rPh>
    <rPh sb="8" eb="9">
      <t>トウ</t>
    </rPh>
    <rPh sb="10" eb="12">
      <t>バアイ</t>
    </rPh>
    <rPh sb="13" eb="15">
      <t>キサイ</t>
    </rPh>
    <phoneticPr fontId="2"/>
  </si>
  <si>
    <t>簡易課税事業者として申告する又は課税事業者でないことが判明している</t>
    <rPh sb="0" eb="2">
      <t>カンイ</t>
    </rPh>
    <rPh sb="2" eb="4">
      <t>カゼイ</t>
    </rPh>
    <rPh sb="4" eb="7">
      <t>ジギョウシャ</t>
    </rPh>
    <rPh sb="10" eb="12">
      <t>シンコク</t>
    </rPh>
    <rPh sb="14" eb="15">
      <t>マタ</t>
    </rPh>
    <rPh sb="16" eb="18">
      <t>カゼイ</t>
    </rPh>
    <rPh sb="18" eb="21">
      <t>ジギョウシャ</t>
    </rPh>
    <rPh sb="27" eb="29">
      <t>ハンメイ</t>
    </rPh>
    <phoneticPr fontId="2"/>
  </si>
  <si>
    <t>上記のいずれかに該当するか判明していない</t>
    <rPh sb="0" eb="2">
      <t>ジョウキ</t>
    </rPh>
    <rPh sb="8" eb="10">
      <t>ガイトウ</t>
    </rPh>
    <rPh sb="13" eb="15">
      <t>ハンメイ</t>
    </rPh>
    <phoneticPr fontId="2"/>
  </si>
  <si>
    <t>　本事業で助成対象とした整備内容の消費税及び地方消費税の確定申告の状況について、該当する項目に必ず「１」を記入してください。</t>
    <rPh sb="1" eb="2">
      <t>ホン</t>
    </rPh>
    <rPh sb="2" eb="4">
      <t>ジギョウ</t>
    </rPh>
    <rPh sb="5" eb="7">
      <t>ジョセイ</t>
    </rPh>
    <rPh sb="7" eb="9">
      <t>タイショウ</t>
    </rPh>
    <rPh sb="12" eb="14">
      <t>セイビ</t>
    </rPh>
    <rPh sb="14" eb="16">
      <t>ナイヨウ</t>
    </rPh>
    <rPh sb="17" eb="20">
      <t>ショウヒゼイ</t>
    </rPh>
    <rPh sb="20" eb="21">
      <t>オヨ</t>
    </rPh>
    <rPh sb="22" eb="24">
      <t>チホウ</t>
    </rPh>
    <rPh sb="24" eb="27">
      <t>ショウヒゼイ</t>
    </rPh>
    <phoneticPr fontId="2"/>
  </si>
  <si>
    <t>□</t>
    <phoneticPr fontId="2"/>
  </si>
  <si>
    <t>□</t>
    <phoneticPr fontId="2"/>
  </si>
  <si>
    <t>（１）農業経営の維持</t>
    <rPh sb="3" eb="5">
      <t>ノウギョウ</t>
    </rPh>
    <rPh sb="5" eb="7">
      <t>ケイエイ</t>
    </rPh>
    <rPh sb="8" eb="10">
      <t>イジ</t>
    </rPh>
    <phoneticPr fontId="2"/>
  </si>
  <si>
    <t>被災前</t>
    <rPh sb="0" eb="2">
      <t>ヒサイ</t>
    </rPh>
    <rPh sb="2" eb="3">
      <t>マエ</t>
    </rPh>
    <phoneticPr fontId="2"/>
  </si>
  <si>
    <t>被災後</t>
    <rPh sb="0" eb="3">
      <t>ヒサイゴ</t>
    </rPh>
    <phoneticPr fontId="2"/>
  </si>
  <si>
    <t>備考</t>
    <rPh sb="0" eb="2">
      <t>ビコウ</t>
    </rPh>
    <phoneticPr fontId="2"/>
  </si>
  <si>
    <t>農業経営の改善に関する目標
（目標：　　　　　　　　　）</t>
    <rPh sb="0" eb="2">
      <t>ノウギョウ</t>
    </rPh>
    <rPh sb="2" eb="4">
      <t>ケイエイ</t>
    </rPh>
    <rPh sb="5" eb="7">
      <t>カイゼン</t>
    </rPh>
    <rPh sb="8" eb="9">
      <t>カン</t>
    </rPh>
    <rPh sb="11" eb="13">
      <t>モクヒョウ</t>
    </rPh>
    <rPh sb="15" eb="17">
      <t>モクヒョウ</t>
    </rPh>
    <phoneticPr fontId="2"/>
  </si>
  <si>
    <t>（２）農業経営の改善を図るための取組</t>
    <rPh sb="3" eb="5">
      <t>ノウギョウ</t>
    </rPh>
    <rPh sb="5" eb="7">
      <t>ケイエイ</t>
    </rPh>
    <rPh sb="8" eb="10">
      <t>カイゼン</t>
    </rPh>
    <rPh sb="11" eb="12">
      <t>ハカ</t>
    </rPh>
    <rPh sb="16" eb="18">
      <t>トリクミ</t>
    </rPh>
    <phoneticPr fontId="2"/>
  </si>
  <si>
    <t>Ⅲ　地域農業の経営改善を図るための取組</t>
    <rPh sb="2" eb="4">
      <t>チイキ</t>
    </rPh>
    <rPh sb="4" eb="6">
      <t>ノウギョウ</t>
    </rPh>
    <rPh sb="7" eb="9">
      <t>ケイエイ</t>
    </rPh>
    <rPh sb="9" eb="11">
      <t>カイゼン</t>
    </rPh>
    <rPh sb="12" eb="13">
      <t>ハカ</t>
    </rPh>
    <rPh sb="17" eb="19">
      <t>トリクミ</t>
    </rPh>
    <phoneticPr fontId="2"/>
  </si>
  <si>
    <t>農業経営の改善に関する取組</t>
    <rPh sb="0" eb="2">
      <t>ノウギョウ</t>
    </rPh>
    <rPh sb="11" eb="13">
      <t>トリクミ</t>
    </rPh>
    <phoneticPr fontId="2"/>
  </si>
  <si>
    <t>Ⅲ　消費税及び地方消費税の確定申告の状況</t>
    <rPh sb="2" eb="5">
      <t>ショウヒゼイ</t>
    </rPh>
    <rPh sb="5" eb="6">
      <t>オヨ</t>
    </rPh>
    <rPh sb="7" eb="9">
      <t>チホウ</t>
    </rPh>
    <rPh sb="9" eb="12">
      <t>ショウヒゼイ</t>
    </rPh>
    <rPh sb="13" eb="15">
      <t>カクテイ</t>
    </rPh>
    <rPh sb="15" eb="17">
      <t>シンコク</t>
    </rPh>
    <rPh sb="18" eb="20">
      <t>ジョウキョウ</t>
    </rPh>
    <phoneticPr fontId="2"/>
  </si>
  <si>
    <t>Ⅰ　経営体の確保に関する成果目標</t>
    <rPh sb="2" eb="5">
      <t>ケイエイタイ</t>
    </rPh>
    <rPh sb="6" eb="8">
      <t>カクホ</t>
    </rPh>
    <rPh sb="9" eb="10">
      <t>カン</t>
    </rPh>
    <rPh sb="12" eb="14">
      <t>セイカ</t>
    </rPh>
    <rPh sb="14" eb="16">
      <t>モクヒョウ</t>
    </rPh>
    <phoneticPr fontId="2"/>
  </si>
  <si>
    <t>Ⅱ　地域農業の経営改善を図るための取組</t>
    <rPh sb="2" eb="4">
      <t>チイキ</t>
    </rPh>
    <rPh sb="4" eb="6">
      <t>ノウギョウ</t>
    </rPh>
    <rPh sb="7" eb="9">
      <t>ケイエイ</t>
    </rPh>
    <rPh sb="9" eb="11">
      <t>カイゼン</t>
    </rPh>
    <rPh sb="12" eb="13">
      <t>ハカ</t>
    </rPh>
    <rPh sb="17" eb="19">
      <t>トリクミ</t>
    </rPh>
    <phoneticPr fontId="2"/>
  </si>
  <si>
    <t>復旧後の経営体数
（計画）</t>
    <rPh sb="0" eb="2">
      <t>フッキュウ</t>
    </rPh>
    <rPh sb="2" eb="3">
      <t>ゴ</t>
    </rPh>
    <rPh sb="4" eb="6">
      <t>ケイエイ</t>
    </rPh>
    <rPh sb="6" eb="8">
      <t>タイスウ</t>
    </rPh>
    <rPh sb="10" eb="12">
      <t>ケイカク</t>
    </rPh>
    <phoneticPr fontId="2"/>
  </si>
  <si>
    <t>被災後の経営体数
（計画時）</t>
    <rPh sb="0" eb="3">
      <t>ヒサイゴ</t>
    </rPh>
    <rPh sb="4" eb="6">
      <t>ケイエイ</t>
    </rPh>
    <rPh sb="6" eb="8">
      <t>タイスウ</t>
    </rPh>
    <phoneticPr fontId="2"/>
  </si>
  <si>
    <t>　　Ⅳに掲げる施設に係る園芸施設共済加入の有無</t>
    <rPh sb="4" eb="5">
      <t>カカ</t>
    </rPh>
    <rPh sb="7" eb="9">
      <t>シセツ</t>
    </rPh>
    <rPh sb="10" eb="11">
      <t>カカ</t>
    </rPh>
    <rPh sb="12" eb="14">
      <t>エンゲイ</t>
    </rPh>
    <rPh sb="14" eb="16">
      <t>シセツ</t>
    </rPh>
    <rPh sb="16" eb="18">
      <t>キョウサイ</t>
    </rPh>
    <rPh sb="18" eb="20">
      <t>カニュウ</t>
    </rPh>
    <rPh sb="21" eb="23">
      <t>ウム</t>
    </rPh>
    <phoneticPr fontId="2"/>
  </si>
  <si>
    <t>Ⅳ　事業内容等</t>
    <rPh sb="2" eb="4">
      <t>ジギョウ</t>
    </rPh>
    <rPh sb="4" eb="6">
      <t>ナイヨウ</t>
    </rPh>
    <rPh sb="6" eb="7">
      <t>トウ</t>
    </rPh>
    <phoneticPr fontId="2"/>
  </si>
  <si>
    <t>Ⅴ　農業経営の状況</t>
    <rPh sb="2" eb="4">
      <t>ノウギョウ</t>
    </rPh>
    <rPh sb="4" eb="6">
      <t>ケイエイ</t>
    </rPh>
    <rPh sb="7" eb="9">
      <t>ジョウキョウ</t>
    </rPh>
    <phoneticPr fontId="2"/>
  </si>
  <si>
    <t>本則の課税事業者として申告することが判明している</t>
    <rPh sb="0" eb="2">
      <t>ホンソク</t>
    </rPh>
    <rPh sb="3" eb="5">
      <t>カゼイ</t>
    </rPh>
    <rPh sb="5" eb="8">
      <t>ジギョウシャ</t>
    </rPh>
    <rPh sb="11" eb="13">
      <t>シンコク</t>
    </rPh>
    <rPh sb="18" eb="20">
      <t>ハンメイ</t>
    </rPh>
    <phoneticPr fontId="2"/>
  </si>
  <si>
    <t>事業費
G=A+B+C+D+E+F</t>
    <rPh sb="0" eb="3">
      <t>ジギョウヒ</t>
    </rPh>
    <phoneticPr fontId="2"/>
  </si>
  <si>
    <t>補助金
A</t>
    <rPh sb="0" eb="3">
      <t>ホジョキン</t>
    </rPh>
    <phoneticPr fontId="2"/>
  </si>
  <si>
    <t>都道府県費
B</t>
    <rPh sb="0" eb="4">
      <t>トドウフケン</t>
    </rPh>
    <rPh sb="4" eb="5">
      <t>ヒ</t>
    </rPh>
    <phoneticPr fontId="2"/>
  </si>
  <si>
    <t>市町村費
C</t>
    <rPh sb="0" eb="3">
      <t>シチョウソン</t>
    </rPh>
    <rPh sb="3" eb="4">
      <t>ヒ</t>
    </rPh>
    <phoneticPr fontId="2"/>
  </si>
  <si>
    <t>その他
D</t>
    <rPh sb="2" eb="3">
      <t>タ</t>
    </rPh>
    <phoneticPr fontId="2"/>
  </si>
  <si>
    <t>対象経営体負担経費</t>
    <rPh sb="0" eb="2">
      <t>タイショウ</t>
    </rPh>
    <rPh sb="2" eb="5">
      <t>ケイエイタイ</t>
    </rPh>
    <rPh sb="5" eb="7">
      <t>フタン</t>
    </rPh>
    <rPh sb="7" eb="9">
      <t>ケイヒ</t>
    </rPh>
    <phoneticPr fontId="2"/>
  </si>
  <si>
    <t>融資
E</t>
    <rPh sb="0" eb="2">
      <t>ユウシ</t>
    </rPh>
    <phoneticPr fontId="2"/>
  </si>
  <si>
    <t>自己負担
F</t>
    <rPh sb="0" eb="2">
      <t>ジコ</t>
    </rPh>
    <rPh sb="2" eb="4">
      <t>フタン</t>
    </rPh>
    <phoneticPr fontId="2"/>
  </si>
  <si>
    <t>１　事業費</t>
    <rPh sb="2" eb="5">
      <t>ジギョウヒ</t>
    </rPh>
    <phoneticPr fontId="2"/>
  </si>
  <si>
    <t>経営体</t>
    <rPh sb="0" eb="3">
      <t>ケイエイタイ</t>
    </rPh>
    <phoneticPr fontId="2"/>
  </si>
  <si>
    <t>（２）追加的信用供与補助事業</t>
    <rPh sb="3" eb="6">
      <t>ツイカテキ</t>
    </rPh>
    <rPh sb="6" eb="8">
      <t>シンヨウ</t>
    </rPh>
    <rPh sb="8" eb="10">
      <t>キョウヨ</t>
    </rPh>
    <rPh sb="10" eb="14">
      <t>ホジョジギョウ</t>
    </rPh>
    <phoneticPr fontId="2"/>
  </si>
  <si>
    <t>保証希望融資額</t>
    <rPh sb="0" eb="2">
      <t>ホショウ</t>
    </rPh>
    <rPh sb="2" eb="4">
      <t>キボウ</t>
    </rPh>
    <rPh sb="4" eb="7">
      <t>ユウシガク</t>
    </rPh>
    <phoneticPr fontId="2"/>
  </si>
  <si>
    <t>２　附帯事務費</t>
    <rPh sb="2" eb="4">
      <t>フタイ</t>
    </rPh>
    <rPh sb="4" eb="7">
      <t>ジムヒ</t>
    </rPh>
    <phoneticPr fontId="2"/>
  </si>
  <si>
    <t>適否（都道府県：１の事業費の1.7%以内
市町村：１の事業費の0.4％以内）</t>
    <rPh sb="0" eb="2">
      <t>テキヒ</t>
    </rPh>
    <rPh sb="3" eb="7">
      <t>トドウフケン</t>
    </rPh>
    <rPh sb="10" eb="13">
      <t>ジギョウヒ</t>
    </rPh>
    <rPh sb="18" eb="20">
      <t>イナイ</t>
    </rPh>
    <rPh sb="21" eb="24">
      <t>シチョウソン</t>
    </rPh>
    <rPh sb="27" eb="30">
      <t>ジギョウヒ</t>
    </rPh>
    <rPh sb="35" eb="37">
      <t>イナイ</t>
    </rPh>
    <phoneticPr fontId="2"/>
  </si>
  <si>
    <t>（１）都道府県附帯事務費</t>
    <rPh sb="3" eb="7">
      <t>トドウフケン</t>
    </rPh>
    <rPh sb="7" eb="9">
      <t>フタイ</t>
    </rPh>
    <rPh sb="9" eb="12">
      <t>ジムヒ</t>
    </rPh>
    <phoneticPr fontId="2"/>
  </si>
  <si>
    <t>（２）市町村附帯事務費</t>
    <rPh sb="3" eb="6">
      <t>シチョウソン</t>
    </rPh>
    <rPh sb="6" eb="8">
      <t>フタイ</t>
    </rPh>
    <rPh sb="8" eb="11">
      <t>ジムヒ</t>
    </rPh>
    <phoneticPr fontId="2"/>
  </si>
  <si>
    <t>（注）都道府県附帯事務費がある場合は入力すること。</t>
    <rPh sb="1" eb="2">
      <t>チュウ</t>
    </rPh>
    <rPh sb="3" eb="7">
      <t>トドウフケン</t>
    </rPh>
    <rPh sb="7" eb="9">
      <t>フタイ</t>
    </rPh>
    <rPh sb="9" eb="12">
      <t>ジムヒ</t>
    </rPh>
    <rPh sb="15" eb="17">
      <t>バアイ</t>
    </rPh>
    <rPh sb="18" eb="20">
      <t>ニュウリョク</t>
    </rPh>
    <phoneticPr fontId="2"/>
  </si>
  <si>
    <t>［都道府県附帯事務費の具体的な使途］</t>
    <rPh sb="1" eb="5">
      <t>トドウフケン</t>
    </rPh>
    <rPh sb="5" eb="7">
      <t>フタイ</t>
    </rPh>
    <rPh sb="7" eb="10">
      <t>ジムヒ</t>
    </rPh>
    <rPh sb="11" eb="14">
      <t>グタイテキ</t>
    </rPh>
    <rPh sb="15" eb="17">
      <t>シト</t>
    </rPh>
    <phoneticPr fontId="2"/>
  </si>
  <si>
    <t>都道府県附帯事務費</t>
    <rPh sb="0" eb="4">
      <t>トドウフケン</t>
    </rPh>
    <rPh sb="4" eb="6">
      <t>フタイ</t>
    </rPh>
    <rPh sb="6" eb="9">
      <t>ジムヒ</t>
    </rPh>
    <phoneticPr fontId="2"/>
  </si>
  <si>
    <t>(１)　収入の部</t>
    <rPh sb="4" eb="6">
      <t>シュウニュウ</t>
    </rPh>
    <rPh sb="7" eb="8">
      <t>ブ</t>
    </rPh>
    <phoneticPr fontId="2"/>
  </si>
  <si>
    <t>(２)　支出の部</t>
    <rPh sb="4" eb="6">
      <t>シシュツ</t>
    </rPh>
    <rPh sb="7" eb="8">
      <t>ブ</t>
    </rPh>
    <phoneticPr fontId="2"/>
  </si>
  <si>
    <t>（２）追加的信用供与補助事業</t>
    <rPh sb="3" eb="6">
      <t>ツイカテキ</t>
    </rPh>
    <rPh sb="6" eb="8">
      <t>シンヨウ</t>
    </rPh>
    <rPh sb="8" eb="10">
      <t>キョウヨ</t>
    </rPh>
    <rPh sb="10" eb="12">
      <t>ホジョ</t>
    </rPh>
    <rPh sb="12" eb="14">
      <t>ジギョウ</t>
    </rPh>
    <phoneticPr fontId="2"/>
  </si>
  <si>
    <t>２．附帯事務費</t>
    <rPh sb="2" eb="4">
      <t>フタイ</t>
    </rPh>
    <rPh sb="4" eb="7">
      <t>ジムヒ</t>
    </rPh>
    <phoneticPr fontId="2"/>
  </si>
  <si>
    <t>１．都道府県が定める本補助金の交付に関する規程又は要綱等</t>
    <rPh sb="2" eb="6">
      <t>トドウフケン</t>
    </rPh>
    <rPh sb="7" eb="8">
      <t>サダ</t>
    </rPh>
    <rPh sb="10" eb="11">
      <t>ホン</t>
    </rPh>
    <rPh sb="11" eb="14">
      <t>ホジョキン</t>
    </rPh>
    <rPh sb="15" eb="17">
      <t>コウフ</t>
    </rPh>
    <rPh sb="18" eb="19">
      <t>カン</t>
    </rPh>
    <rPh sb="21" eb="23">
      <t>キテイ</t>
    </rPh>
    <rPh sb="23" eb="24">
      <t>マタ</t>
    </rPh>
    <rPh sb="25" eb="27">
      <t>ヨウコウ</t>
    </rPh>
    <rPh sb="27" eb="28">
      <t>トウ</t>
    </rPh>
    <phoneticPr fontId="2"/>
  </si>
  <si>
    <t>（１）融資等活用型補助事業</t>
    <rPh sb="3" eb="5">
      <t>ユウシ</t>
    </rPh>
    <rPh sb="5" eb="6">
      <t>トウ</t>
    </rPh>
    <rPh sb="6" eb="8">
      <t>カツヨウ</t>
    </rPh>
    <rPh sb="8" eb="9">
      <t>ガタ</t>
    </rPh>
    <rPh sb="9" eb="13">
      <t>ホジョジギョウ</t>
    </rPh>
    <phoneticPr fontId="2"/>
  </si>
  <si>
    <t>Ⅱ　事業完了（予定）年月日</t>
    <rPh sb="2" eb="4">
      <t>ジギョウ</t>
    </rPh>
    <rPh sb="4" eb="6">
      <t>カンリョウ</t>
    </rPh>
    <rPh sb="7" eb="9">
      <t>ヨテイ</t>
    </rPh>
    <rPh sb="10" eb="13">
      <t>ネンガッピ</t>
    </rPh>
    <phoneticPr fontId="2"/>
  </si>
  <si>
    <t>Ⅲ　収支予算（精算）</t>
    <rPh sb="2" eb="4">
      <t>シュウシ</t>
    </rPh>
    <rPh sb="4" eb="6">
      <t>ヨサン</t>
    </rPh>
    <rPh sb="7" eb="9">
      <t>セイサン</t>
    </rPh>
    <phoneticPr fontId="2"/>
  </si>
  <si>
    <t>被災農業者向け経営体育成支援事業目標達成状況報告書</t>
    <rPh sb="0" eb="2">
      <t>ヒサイ</t>
    </rPh>
    <rPh sb="2" eb="5">
      <t>ノウギョウシャ</t>
    </rPh>
    <rPh sb="5" eb="6">
      <t>ム</t>
    </rPh>
    <rPh sb="7" eb="10">
      <t>ケイエイタイ</t>
    </rPh>
    <rPh sb="10" eb="12">
      <t>イクセイ</t>
    </rPh>
    <rPh sb="12" eb="14">
      <t>シエン</t>
    </rPh>
    <rPh sb="14" eb="16">
      <t>ジギョウ</t>
    </rPh>
    <rPh sb="16" eb="18">
      <t>モクヒョウ</t>
    </rPh>
    <rPh sb="18" eb="20">
      <t>タッセイ</t>
    </rPh>
    <rPh sb="20" eb="22">
      <t>ジョウキョウ</t>
    </rPh>
    <rPh sb="22" eb="25">
      <t>ホウコクショ</t>
    </rPh>
    <phoneticPr fontId="2"/>
  </si>
  <si>
    <t>別途経営局長が定める農業被害に該当</t>
    <rPh sb="0" eb="2">
      <t>ベット</t>
    </rPh>
    <rPh sb="2" eb="4">
      <t>ケイエイ</t>
    </rPh>
    <rPh sb="4" eb="6">
      <t>キョクチョウ</t>
    </rPh>
    <rPh sb="7" eb="8">
      <t>サダ</t>
    </rPh>
    <rPh sb="10" eb="12">
      <t>ノウギョウ</t>
    </rPh>
    <rPh sb="12" eb="14">
      <t>ヒガイ</t>
    </rPh>
    <rPh sb="15" eb="17">
      <t>ガイトウ</t>
    </rPh>
    <phoneticPr fontId="2"/>
  </si>
  <si>
    <t>（注）該当する場合にチェックをいれる。</t>
    <rPh sb="1" eb="2">
      <t>チュウ</t>
    </rPh>
    <rPh sb="3" eb="5">
      <t>ガイトウ</t>
    </rPh>
    <rPh sb="7" eb="9">
      <t>バアイ</t>
    </rPh>
    <phoneticPr fontId="2"/>
  </si>
  <si>
    <t>国庫補助事業の活用の有無</t>
    <rPh sb="0" eb="2">
      <t>コッコ</t>
    </rPh>
    <rPh sb="2" eb="6">
      <t>ホジョジギョウ</t>
    </rPh>
    <rPh sb="7" eb="9">
      <t>カツヨウ</t>
    </rPh>
    <rPh sb="10" eb="12">
      <t>ウム</t>
    </rPh>
    <phoneticPr fontId="2"/>
  </si>
  <si>
    <t>助成対象者名
(合計は経営体数)</t>
    <rPh sb="0" eb="2">
      <t>ジョセイ</t>
    </rPh>
    <rPh sb="2" eb="5">
      <t>タイショウシャ</t>
    </rPh>
    <rPh sb="5" eb="6">
      <t>メイ</t>
    </rPh>
    <rPh sb="8" eb="10">
      <t>ゴウケイ</t>
    </rPh>
    <rPh sb="11" eb="13">
      <t>ケイエイ</t>
    </rPh>
    <rPh sb="13" eb="15">
      <t>タイスウ</t>
    </rPh>
    <phoneticPr fontId="2"/>
  </si>
  <si>
    <t>助成率
（％）</t>
    <rPh sb="0" eb="3">
      <t>ジョセイリツ</t>
    </rPh>
    <phoneticPr fontId="2"/>
  </si>
  <si>
    <t>地方単独事業(補助金分)活用状況</t>
    <rPh sb="0" eb="2">
      <t>チホウ</t>
    </rPh>
    <rPh sb="2" eb="4">
      <t>タンドク</t>
    </rPh>
    <rPh sb="4" eb="6">
      <t>ジギョウ</t>
    </rPh>
    <rPh sb="7" eb="10">
      <t>ホジョキン</t>
    </rPh>
    <rPh sb="10" eb="11">
      <t>ブン</t>
    </rPh>
    <rPh sb="12" eb="14">
      <t>カツヨウ</t>
    </rPh>
    <rPh sb="14" eb="16">
      <t>ジョウキョウ</t>
    </rPh>
    <phoneticPr fontId="2"/>
  </si>
  <si>
    <t>金融機関</t>
    <rPh sb="0" eb="2">
      <t>キンユウ</t>
    </rPh>
    <rPh sb="2" eb="4">
      <t>キカン</t>
    </rPh>
    <phoneticPr fontId="2"/>
  </si>
  <si>
    <t>融資（資金）種類</t>
    <rPh sb="0" eb="2">
      <t>ユウシ</t>
    </rPh>
    <rPh sb="3" eb="5">
      <t>シキン</t>
    </rPh>
    <rPh sb="6" eb="8">
      <t>シュルイ</t>
    </rPh>
    <phoneticPr fontId="2"/>
  </si>
  <si>
    <t>計
（円）</t>
    <rPh sb="0" eb="1">
      <t>ケイ</t>
    </rPh>
    <rPh sb="4" eb="5">
      <t>エン</t>
    </rPh>
    <phoneticPr fontId="2"/>
  </si>
  <si>
    <t>（活用する場合「1」を記入）</t>
    <rPh sb="1" eb="3">
      <t>カツヨウ</t>
    </rPh>
    <rPh sb="5" eb="7">
      <t>バアイ</t>
    </rPh>
    <rPh sb="11" eb="13">
      <t>キニュウ</t>
    </rPh>
    <phoneticPr fontId="2"/>
  </si>
  <si>
    <t>事業名</t>
    <rPh sb="0" eb="2">
      <t>ジギョウ</t>
    </rPh>
    <rPh sb="2" eb="3">
      <t>メイ</t>
    </rPh>
    <phoneticPr fontId="2"/>
  </si>
  <si>
    <t>整理番号</t>
    <rPh sb="0" eb="2">
      <t>セイリ</t>
    </rPh>
    <rPh sb="2" eb="4">
      <t>バンゴウ</t>
    </rPh>
    <phoneticPr fontId="2"/>
  </si>
  <si>
    <t>（確認用）</t>
    <rPh sb="1" eb="3">
      <t>カクニン</t>
    </rPh>
    <rPh sb="3" eb="4">
      <t>ヨウ</t>
    </rPh>
    <phoneticPr fontId="2"/>
  </si>
  <si>
    <t>追加的信用供与事業活用の有無　　　　</t>
    <rPh sb="0" eb="3">
      <t>ツイカテキ</t>
    </rPh>
    <rPh sb="3" eb="5">
      <t>シンヨウ</t>
    </rPh>
    <rPh sb="5" eb="7">
      <t>キョウヨ</t>
    </rPh>
    <rPh sb="7" eb="9">
      <t>ジギョウ</t>
    </rPh>
    <rPh sb="9" eb="11">
      <t>カツヨウ</t>
    </rPh>
    <rPh sb="12" eb="14">
      <t>ウム</t>
    </rPh>
    <phoneticPr fontId="2"/>
  </si>
  <si>
    <t>(確認用)</t>
    <rPh sb="1" eb="3">
      <t>カクニン</t>
    </rPh>
    <rPh sb="3" eb="4">
      <t>ヨウ</t>
    </rPh>
    <phoneticPr fontId="2"/>
  </si>
  <si>
    <t>保証希望
融資額(円)</t>
    <rPh sb="0" eb="2">
      <t>ホショウ</t>
    </rPh>
    <rPh sb="2" eb="4">
      <t>キボウ</t>
    </rPh>
    <rPh sb="5" eb="8">
      <t>ユウシガク</t>
    </rPh>
    <rPh sb="9" eb="10">
      <t>エン</t>
    </rPh>
    <phoneticPr fontId="2"/>
  </si>
  <si>
    <t>(千円)</t>
    <rPh sb="1" eb="3">
      <t>センエン</t>
    </rPh>
    <phoneticPr fontId="2"/>
  </si>
  <si>
    <t>１　記入は、１施設を単位とする。</t>
    <rPh sb="2" eb="4">
      <t>キニュウ</t>
    </rPh>
    <rPh sb="7" eb="9">
      <t>シセツ</t>
    </rPh>
    <rPh sb="10" eb="12">
      <t>タンイ</t>
    </rPh>
    <phoneticPr fontId="2"/>
  </si>
  <si>
    <t>①対象者区分</t>
    <rPh sb="4" eb="6">
      <t>クブン</t>
    </rPh>
    <phoneticPr fontId="2"/>
  </si>
  <si>
    <t>番号</t>
    <rPh sb="0" eb="2">
      <t>バンゴウ</t>
    </rPh>
    <phoneticPr fontId="2"/>
  </si>
  <si>
    <t>施設等名</t>
    <rPh sb="0" eb="2">
      <t>シセツ</t>
    </rPh>
    <rPh sb="2" eb="3">
      <t>トウ</t>
    </rPh>
    <rPh sb="3" eb="4">
      <t>メイ</t>
    </rPh>
    <phoneticPr fontId="2"/>
  </si>
  <si>
    <t>名称</t>
    <rPh sb="0" eb="2">
      <t>メイショウ</t>
    </rPh>
    <phoneticPr fontId="2"/>
  </si>
  <si>
    <t>資金名</t>
    <rPh sb="0" eb="2">
      <t>シキン</t>
    </rPh>
    <rPh sb="2" eb="3">
      <t>メイ</t>
    </rPh>
    <phoneticPr fontId="2"/>
  </si>
  <si>
    <t>農業者</t>
    <rPh sb="0" eb="3">
      <t>ノウギョウシャ</t>
    </rPh>
    <phoneticPr fontId="2"/>
  </si>
  <si>
    <t>加入している</t>
    <rPh sb="0" eb="2">
      <t>カニュウ</t>
    </rPh>
    <phoneticPr fontId="2"/>
  </si>
  <si>
    <t>原形復旧に該当する</t>
    <rPh sb="0" eb="2">
      <t>ゲンケイ</t>
    </rPh>
    <rPh sb="2" eb="4">
      <t>フッキュウ</t>
    </rPh>
    <rPh sb="5" eb="7">
      <t>ガイトウ</t>
    </rPh>
    <phoneticPr fontId="2"/>
  </si>
  <si>
    <t>農協</t>
    <rPh sb="0" eb="1">
      <t>ノウ</t>
    </rPh>
    <rPh sb="1" eb="2">
      <t>キョウ</t>
    </rPh>
    <phoneticPr fontId="2"/>
  </si>
  <si>
    <t>近代化資金</t>
    <rPh sb="0" eb="3">
      <t>キンダイカ</t>
    </rPh>
    <rPh sb="3" eb="5">
      <t>シキン</t>
    </rPh>
    <phoneticPr fontId="2"/>
  </si>
  <si>
    <t>国庫補助事業を活用している</t>
    <rPh sb="0" eb="2">
      <t>コッコ</t>
    </rPh>
    <rPh sb="2" eb="6">
      <t>ホジョジギョウ</t>
    </rPh>
    <rPh sb="7" eb="9">
      <t>カツヨウ</t>
    </rPh>
    <phoneticPr fontId="2"/>
  </si>
  <si>
    <t>農業者の組織する団体</t>
    <rPh sb="0" eb="3">
      <t>ノウギョウシャ</t>
    </rPh>
    <rPh sb="4" eb="6">
      <t>ソシキ</t>
    </rPh>
    <rPh sb="8" eb="10">
      <t>ダンタイ</t>
    </rPh>
    <phoneticPr fontId="2"/>
  </si>
  <si>
    <t>加入していない</t>
    <rPh sb="0" eb="2">
      <t>カニュウ</t>
    </rPh>
    <phoneticPr fontId="2"/>
  </si>
  <si>
    <t>原形復旧に該当しない</t>
    <rPh sb="0" eb="2">
      <t>ゲンケイ</t>
    </rPh>
    <rPh sb="2" eb="4">
      <t>フッキュウ</t>
    </rPh>
    <rPh sb="5" eb="7">
      <t>ガイトウ</t>
    </rPh>
    <phoneticPr fontId="2"/>
  </si>
  <si>
    <t>農協連</t>
    <rPh sb="0" eb="2">
      <t>ノウキョウ</t>
    </rPh>
    <rPh sb="2" eb="3">
      <t>レン</t>
    </rPh>
    <phoneticPr fontId="2"/>
  </si>
  <si>
    <t>改良資金</t>
    <rPh sb="0" eb="2">
      <t>カイリョウ</t>
    </rPh>
    <rPh sb="2" eb="4">
      <t>シキン</t>
    </rPh>
    <phoneticPr fontId="2"/>
  </si>
  <si>
    <t>国庫補助事業を活用していない</t>
    <rPh sb="0" eb="2">
      <t>コッコ</t>
    </rPh>
    <rPh sb="2" eb="6">
      <t>ホジョジギョウ</t>
    </rPh>
    <rPh sb="7" eb="9">
      <t>カツヨウ</t>
    </rPh>
    <phoneticPr fontId="2"/>
  </si>
  <si>
    <t>果樹棚</t>
    <rPh sb="0" eb="2">
      <t>カジュ</t>
    </rPh>
    <rPh sb="2" eb="3">
      <t>ダナ</t>
    </rPh>
    <phoneticPr fontId="2"/>
  </si>
  <si>
    <t>農林中金</t>
    <rPh sb="0" eb="2">
      <t>ノウリン</t>
    </rPh>
    <rPh sb="2" eb="3">
      <t>チュウ</t>
    </rPh>
    <rPh sb="3" eb="4">
      <t>キン</t>
    </rPh>
    <phoneticPr fontId="2"/>
  </si>
  <si>
    <t>就農支援資金</t>
    <rPh sb="0" eb="2">
      <t>シュウノウ</t>
    </rPh>
    <rPh sb="2" eb="4">
      <t>シエン</t>
    </rPh>
    <rPh sb="4" eb="6">
      <t>シキン</t>
    </rPh>
    <phoneticPr fontId="2"/>
  </si>
  <si>
    <t>政策公庫</t>
    <rPh sb="0" eb="2">
      <t>セイサク</t>
    </rPh>
    <rPh sb="2" eb="4">
      <t>コウコ</t>
    </rPh>
    <phoneticPr fontId="2"/>
  </si>
  <si>
    <t>公庫資金（スーパーＬ）直貸</t>
    <rPh sb="0" eb="2">
      <t>コウコ</t>
    </rPh>
    <rPh sb="2" eb="4">
      <t>シキン</t>
    </rPh>
    <rPh sb="11" eb="12">
      <t>チョク</t>
    </rPh>
    <rPh sb="12" eb="13">
      <t>タイ</t>
    </rPh>
    <phoneticPr fontId="2"/>
  </si>
  <si>
    <t>畜舎（肉用牛）</t>
    <rPh sb="0" eb="2">
      <t>チクシャ</t>
    </rPh>
    <rPh sb="3" eb="6">
      <t>ニクヨウギュウ</t>
    </rPh>
    <phoneticPr fontId="2"/>
  </si>
  <si>
    <t>沖縄公庫</t>
    <rPh sb="0" eb="2">
      <t>オキナワ</t>
    </rPh>
    <rPh sb="2" eb="4">
      <t>コウコ</t>
    </rPh>
    <phoneticPr fontId="2"/>
  </si>
  <si>
    <t>公庫資金（スーパーＬ）転貸</t>
    <rPh sb="0" eb="2">
      <t>コウコ</t>
    </rPh>
    <rPh sb="2" eb="4">
      <t>シキン</t>
    </rPh>
    <rPh sb="11" eb="13">
      <t>テンタイ</t>
    </rPh>
    <phoneticPr fontId="2"/>
  </si>
  <si>
    <t>畜舎（養豚）</t>
    <rPh sb="0" eb="2">
      <t>チクシャ</t>
    </rPh>
    <rPh sb="3" eb="5">
      <t>ヨウトン</t>
    </rPh>
    <phoneticPr fontId="2"/>
  </si>
  <si>
    <t>銀行</t>
    <rPh sb="0" eb="2">
      <t>ギンコウ</t>
    </rPh>
    <phoneticPr fontId="2"/>
  </si>
  <si>
    <t>公庫資金（その他）直貸</t>
    <rPh sb="0" eb="2">
      <t>コウコ</t>
    </rPh>
    <rPh sb="2" eb="4">
      <t>シキン</t>
    </rPh>
    <rPh sb="7" eb="8">
      <t>タ</t>
    </rPh>
    <rPh sb="9" eb="10">
      <t>チョク</t>
    </rPh>
    <rPh sb="10" eb="11">
      <t>タイ</t>
    </rPh>
    <phoneticPr fontId="2"/>
  </si>
  <si>
    <t>畜舎（養鶏）</t>
    <rPh sb="0" eb="2">
      <t>チクシャ</t>
    </rPh>
    <rPh sb="3" eb="5">
      <t>ヨウケイ</t>
    </rPh>
    <phoneticPr fontId="2"/>
  </si>
  <si>
    <t>信用金庫</t>
    <rPh sb="0" eb="2">
      <t>シンヨウ</t>
    </rPh>
    <rPh sb="2" eb="4">
      <t>キンコ</t>
    </rPh>
    <phoneticPr fontId="2"/>
  </si>
  <si>
    <t>公庫資金（その他）転貸</t>
    <rPh sb="0" eb="2">
      <t>コウコ</t>
    </rPh>
    <rPh sb="2" eb="4">
      <t>シキン</t>
    </rPh>
    <rPh sb="7" eb="8">
      <t>タ</t>
    </rPh>
    <rPh sb="9" eb="11">
      <t>テンタイ</t>
    </rPh>
    <phoneticPr fontId="2"/>
  </si>
  <si>
    <t>畜舎（酪農）</t>
    <rPh sb="0" eb="2">
      <t>チクシャ</t>
    </rPh>
    <rPh sb="3" eb="5">
      <t>ラクノウ</t>
    </rPh>
    <phoneticPr fontId="2"/>
  </si>
  <si>
    <t>信用組合</t>
    <rPh sb="0" eb="2">
      <t>シンヨウ</t>
    </rPh>
    <rPh sb="2" eb="4">
      <t>クミアイ</t>
    </rPh>
    <phoneticPr fontId="2"/>
  </si>
  <si>
    <t>一般資金（プロパー資金）</t>
    <rPh sb="0" eb="2">
      <t>イッパン</t>
    </rPh>
    <rPh sb="2" eb="4">
      <t>シキン</t>
    </rPh>
    <rPh sb="9" eb="11">
      <t>シキン</t>
    </rPh>
    <phoneticPr fontId="2"/>
  </si>
  <si>
    <t>畜舎（その他）</t>
    <rPh sb="0" eb="2">
      <t>チクシャ</t>
    </rPh>
    <rPh sb="5" eb="6">
      <t>タ</t>
    </rPh>
    <phoneticPr fontId="2"/>
  </si>
  <si>
    <t>都道府県</t>
    <rPh sb="0" eb="4">
      <t>トドウフケン</t>
    </rPh>
    <phoneticPr fontId="2"/>
  </si>
  <si>
    <t>その他畜産関係施設</t>
    <rPh sb="2" eb="3">
      <t>タ</t>
    </rPh>
    <rPh sb="3" eb="5">
      <t>チクサン</t>
    </rPh>
    <rPh sb="5" eb="7">
      <t>カンケイ</t>
    </rPh>
    <rPh sb="7" eb="9">
      <t>シセツ</t>
    </rPh>
    <phoneticPr fontId="2"/>
  </si>
  <si>
    <t>市町村</t>
    <rPh sb="0" eb="3">
      <t>シチョウソン</t>
    </rPh>
    <phoneticPr fontId="2"/>
  </si>
  <si>
    <t>その他施設等</t>
    <rPh sb="2" eb="3">
      <t>タ</t>
    </rPh>
    <rPh sb="3" eb="5">
      <t>シセツ</t>
    </rPh>
    <rPh sb="5" eb="6">
      <t>トウ</t>
    </rPh>
    <phoneticPr fontId="2"/>
  </si>
  <si>
    <t>農業用機械</t>
    <rPh sb="0" eb="3">
      <t>ノウギョウヨウ</t>
    </rPh>
    <rPh sb="3" eb="5">
      <t>キカイ</t>
    </rPh>
    <phoneticPr fontId="2"/>
  </si>
  <si>
    <t>　</t>
    <phoneticPr fontId="2"/>
  </si>
  <si>
    <t>被災農業者向け経営体育成支援事業実施内容（内訳）</t>
    <rPh sb="0" eb="2">
      <t>ヒサイ</t>
    </rPh>
    <rPh sb="2" eb="5">
      <t>ノウギョウシャ</t>
    </rPh>
    <rPh sb="5" eb="6">
      <t>ム</t>
    </rPh>
    <rPh sb="12" eb="14">
      <t>シエン</t>
    </rPh>
    <rPh sb="14" eb="16">
      <t>ジギョウ</t>
    </rPh>
    <rPh sb="16" eb="18">
      <t>ジッシ</t>
    </rPh>
    <rPh sb="18" eb="20">
      <t>ナイヨウ</t>
    </rPh>
    <rPh sb="21" eb="23">
      <t>ウチワケ</t>
    </rPh>
    <phoneticPr fontId="2"/>
  </si>
  <si>
    <t>○融資等活用型補助事業・追加的信用供与事業整理番号表</t>
    <rPh sb="3" eb="4">
      <t>トウ</t>
    </rPh>
    <rPh sb="4" eb="6">
      <t>カツヨウ</t>
    </rPh>
    <rPh sb="9" eb="11">
      <t>ジギョウ</t>
    </rPh>
    <rPh sb="12" eb="15">
      <t>ツイカテキ</t>
    </rPh>
    <rPh sb="15" eb="17">
      <t>シンヨウ</t>
    </rPh>
    <rPh sb="17" eb="19">
      <t>キョウヨ</t>
    </rPh>
    <rPh sb="19" eb="21">
      <t>ジギョウ</t>
    </rPh>
    <rPh sb="21" eb="23">
      <t>セイリ</t>
    </rPh>
    <rPh sb="23" eb="25">
      <t>バンゴウ</t>
    </rPh>
    <rPh sb="25" eb="26">
      <t>ヒョウ</t>
    </rPh>
    <phoneticPr fontId="2"/>
  </si>
  <si>
    <t>融　資　等　活　用　型　補　助　事　業 及 び 追 加 的 信 用 供 与 事 業 の 内 容</t>
    <rPh sb="0" eb="1">
      <t>トオル</t>
    </rPh>
    <rPh sb="2" eb="3">
      <t>シ</t>
    </rPh>
    <rPh sb="4" eb="5">
      <t>トウ</t>
    </rPh>
    <rPh sb="6" eb="7">
      <t>カツ</t>
    </rPh>
    <rPh sb="8" eb="9">
      <t>ヨウ</t>
    </rPh>
    <rPh sb="10" eb="11">
      <t>ガタ</t>
    </rPh>
    <rPh sb="12" eb="13">
      <t>ホ</t>
    </rPh>
    <rPh sb="14" eb="15">
      <t>スケ</t>
    </rPh>
    <rPh sb="16" eb="17">
      <t>コト</t>
    </rPh>
    <rPh sb="18" eb="19">
      <t>ギョウ</t>
    </rPh>
    <rPh sb="20" eb="21">
      <t>オヨ</t>
    </rPh>
    <phoneticPr fontId="2"/>
  </si>
  <si>
    <t>（注）</t>
    <rPh sb="1" eb="2">
      <t>チュウ</t>
    </rPh>
    <phoneticPr fontId="7"/>
  </si>
  <si>
    <t>３　実施済みの場合にあっては、実績又は実績見込みの内容を記入する。</t>
    <rPh sb="2" eb="4">
      <t>ジッシ</t>
    </rPh>
    <rPh sb="4" eb="5">
      <t>ス</t>
    </rPh>
    <rPh sb="7" eb="9">
      <t>バアイ</t>
    </rPh>
    <phoneticPr fontId="7"/>
  </si>
  <si>
    <t>Ⅵ　融資の概要及び追加的信用供与補助事業の活用計画</t>
    <rPh sb="2" eb="4">
      <t>ユウシ</t>
    </rPh>
    <rPh sb="5" eb="7">
      <t>ガイヨウ</t>
    </rPh>
    <rPh sb="7" eb="8">
      <t>オヨ</t>
    </rPh>
    <rPh sb="9" eb="12">
      <t>ツイカテキ</t>
    </rPh>
    <rPh sb="12" eb="14">
      <t>シンヨウ</t>
    </rPh>
    <rPh sb="14" eb="16">
      <t>キョウヨ</t>
    </rPh>
    <rPh sb="16" eb="18">
      <t>ホジョ</t>
    </rPh>
    <rPh sb="18" eb="20">
      <t>ジギョウ</t>
    </rPh>
    <rPh sb="21" eb="23">
      <t>カツヨウ</t>
    </rPh>
    <rPh sb="23" eb="25">
      <t>ケイカク</t>
    </rPh>
    <phoneticPr fontId="2"/>
  </si>
  <si>
    <t>都道府県別実施計画（被災農業者向け経営体育成支援事業）</t>
    <rPh sb="0" eb="4">
      <t>トドウフケン</t>
    </rPh>
    <rPh sb="4" eb="5">
      <t>ベツ</t>
    </rPh>
    <rPh sb="5" eb="7">
      <t>ジッシ</t>
    </rPh>
    <rPh sb="7" eb="9">
      <t>ケイカク</t>
    </rPh>
    <rPh sb="10" eb="12">
      <t>ヒサイ</t>
    </rPh>
    <rPh sb="12" eb="15">
      <t>ノウギョウシャ</t>
    </rPh>
    <rPh sb="15" eb="16">
      <t>ム</t>
    </rPh>
    <rPh sb="17" eb="20">
      <t>ケイエイタイ</t>
    </rPh>
    <rPh sb="20" eb="22">
      <t>イクセイ</t>
    </rPh>
    <rPh sb="22" eb="24">
      <t>シエン</t>
    </rPh>
    <rPh sb="24" eb="26">
      <t>ジギョウ</t>
    </rPh>
    <phoneticPr fontId="2"/>
  </si>
  <si>
    <t>4．その他地方農政局長が必要と認める資料</t>
    <rPh sb="4" eb="5">
      <t>タ</t>
    </rPh>
    <rPh sb="5" eb="7">
      <t>チホウ</t>
    </rPh>
    <rPh sb="7" eb="10">
      <t>ノウセイキョク</t>
    </rPh>
    <rPh sb="10" eb="11">
      <t>チョウ</t>
    </rPh>
    <rPh sb="12" eb="14">
      <t>ヒツヨウ</t>
    </rPh>
    <rPh sb="15" eb="16">
      <t>ミト</t>
    </rPh>
    <rPh sb="18" eb="20">
      <t>シリョウ</t>
    </rPh>
    <phoneticPr fontId="2"/>
  </si>
  <si>
    <t>3．地方公共団体単独事業を活用している場合は、当該概要が分かる資料</t>
    <rPh sb="2" eb="4">
      <t>チホウ</t>
    </rPh>
    <rPh sb="4" eb="6">
      <t>コウキョウ</t>
    </rPh>
    <rPh sb="6" eb="8">
      <t>ダンタイ</t>
    </rPh>
    <rPh sb="8" eb="10">
      <t>タンドク</t>
    </rPh>
    <rPh sb="10" eb="12">
      <t>ジギョウ</t>
    </rPh>
    <rPh sb="13" eb="15">
      <t>カツヨウ</t>
    </rPh>
    <rPh sb="19" eb="21">
      <t>バアイ</t>
    </rPh>
    <rPh sb="23" eb="25">
      <t>トウガイ</t>
    </rPh>
    <rPh sb="25" eb="27">
      <t>ガイヨウ</t>
    </rPh>
    <rPh sb="28" eb="29">
      <t>ワ</t>
    </rPh>
    <rPh sb="31" eb="33">
      <t>シリョウ</t>
    </rPh>
    <phoneticPr fontId="2"/>
  </si>
  <si>
    <t>施設名称
及び規模等</t>
    <rPh sb="0" eb="2">
      <t>シセツ</t>
    </rPh>
    <rPh sb="2" eb="4">
      <t>メイショウ</t>
    </rPh>
    <rPh sb="5" eb="6">
      <t>オヨ</t>
    </rPh>
    <rPh sb="7" eb="9">
      <t>キボ</t>
    </rPh>
    <rPh sb="9" eb="10">
      <t>トウ</t>
    </rPh>
    <phoneticPr fontId="2"/>
  </si>
  <si>
    <t>経営改善目標を設定
した場合、１を記入</t>
    <rPh sb="0" eb="2">
      <t>ケイエイ</t>
    </rPh>
    <rPh sb="2" eb="4">
      <t>カイゼン</t>
    </rPh>
    <rPh sb="4" eb="6">
      <t>モクヒョウ</t>
    </rPh>
    <rPh sb="7" eb="9">
      <t>セッテイ</t>
    </rPh>
    <rPh sb="12" eb="14">
      <t>バアイ</t>
    </rPh>
    <rPh sb="17" eb="19">
      <t>キニュウ</t>
    </rPh>
    <phoneticPr fontId="2"/>
  </si>
  <si>
    <t>経営改善目標
設定の有無</t>
    <rPh sb="0" eb="2">
      <t>ケイエイ</t>
    </rPh>
    <rPh sb="2" eb="4">
      <t>カイゼン</t>
    </rPh>
    <rPh sb="4" eb="6">
      <t>モクヒョウ</t>
    </rPh>
    <rPh sb="7" eb="9">
      <t>セッテイ</t>
    </rPh>
    <rPh sb="10" eb="12">
      <t>ウム</t>
    </rPh>
    <phoneticPr fontId="2"/>
  </si>
  <si>
    <t>都道府県名</t>
    <rPh sb="0" eb="4">
      <t>トドウフケン</t>
    </rPh>
    <rPh sb="4" eb="5">
      <t>メイ</t>
    </rPh>
    <phoneticPr fontId="8"/>
  </si>
  <si>
    <t>承認年度</t>
    <rPh sb="0" eb="2">
      <t>ショウニン</t>
    </rPh>
    <rPh sb="2" eb="4">
      <t>ネンド</t>
    </rPh>
    <phoneticPr fontId="8"/>
  </si>
  <si>
    <t>市町村名</t>
    <rPh sb="0" eb="3">
      <t>シチョウソン</t>
    </rPh>
    <rPh sb="3" eb="4">
      <t>メイ</t>
    </rPh>
    <phoneticPr fontId="8"/>
  </si>
  <si>
    <t>都道府県の点検（評価）における所見(評価)及び指導内容</t>
    <rPh sb="0" eb="4">
      <t>トドウフケン</t>
    </rPh>
    <rPh sb="5" eb="7">
      <t>テンケン</t>
    </rPh>
    <rPh sb="8" eb="10">
      <t>ヒョウカ</t>
    </rPh>
    <rPh sb="15" eb="17">
      <t>ショケン</t>
    </rPh>
    <rPh sb="18" eb="20">
      <t>ヒョウカ</t>
    </rPh>
    <rPh sb="21" eb="22">
      <t>オヨ</t>
    </rPh>
    <rPh sb="23" eb="25">
      <t>シドウ</t>
    </rPh>
    <rPh sb="25" eb="27">
      <t>ナイヨウ</t>
    </rPh>
    <phoneticPr fontId="8"/>
  </si>
  <si>
    <t>農政局名</t>
    <rPh sb="0" eb="3">
      <t>ノウセイキョク</t>
    </rPh>
    <rPh sb="3" eb="4">
      <t>メイ</t>
    </rPh>
    <phoneticPr fontId="8"/>
  </si>
  <si>
    <t>都道府県の点検（評価）における所見(評価)及び指導内容を
踏まえた地方農政局等の所見(評価)及び指導内容</t>
    <rPh sb="0" eb="4">
      <t>トドウフケン</t>
    </rPh>
    <rPh sb="5" eb="7">
      <t>テンケン</t>
    </rPh>
    <rPh sb="8" eb="10">
      <t>ヒョウカ</t>
    </rPh>
    <rPh sb="15" eb="17">
      <t>ショケン</t>
    </rPh>
    <rPh sb="18" eb="20">
      <t>ヒョウカ</t>
    </rPh>
    <rPh sb="21" eb="22">
      <t>オヨ</t>
    </rPh>
    <rPh sb="23" eb="25">
      <t>シドウ</t>
    </rPh>
    <rPh sb="25" eb="27">
      <t>ナイヨウ</t>
    </rPh>
    <rPh sb="29" eb="30">
      <t>フ</t>
    </rPh>
    <rPh sb="33" eb="35">
      <t>チホウ</t>
    </rPh>
    <rPh sb="35" eb="38">
      <t>ノウセイキョク</t>
    </rPh>
    <rPh sb="38" eb="39">
      <t>トウ</t>
    </rPh>
    <rPh sb="40" eb="42">
      <t>ショケン</t>
    </rPh>
    <rPh sb="43" eb="45">
      <t>ヒョウカ</t>
    </rPh>
    <rPh sb="46" eb="47">
      <t>オヨ</t>
    </rPh>
    <rPh sb="48" eb="50">
      <t>シドウ</t>
    </rPh>
    <rPh sb="50" eb="52">
      <t>ナイヨウ</t>
    </rPh>
    <phoneticPr fontId="8"/>
  </si>
  <si>
    <t>被災農業者向け経営体育成支援事業目標達成状況報告書（市町村）</t>
    <rPh sb="0" eb="2">
      <t>ヒサイ</t>
    </rPh>
    <rPh sb="26" eb="29">
      <t>シチョウソン</t>
    </rPh>
    <phoneticPr fontId="2"/>
  </si>
  <si>
    <t>被災農業者向け経営体育成支援事業目標達成状況報告書（都道府県）</t>
    <rPh sb="0" eb="2">
      <t>ヒサイ</t>
    </rPh>
    <rPh sb="26" eb="30">
      <t>トドウフケン</t>
    </rPh>
    <phoneticPr fontId="2"/>
  </si>
  <si>
    <t>別紙様式第２－１号</t>
    <rPh sb="0" eb="2">
      <t>ベッシ</t>
    </rPh>
    <rPh sb="2" eb="4">
      <t>ヨウシキ</t>
    </rPh>
    <rPh sb="4" eb="5">
      <t>ダイ</t>
    </rPh>
    <rPh sb="8" eb="9">
      <t>ゴウ</t>
    </rPh>
    <phoneticPr fontId="2"/>
  </si>
  <si>
    <t>合　計</t>
    <rPh sb="0" eb="1">
      <t>ゴウ</t>
    </rPh>
    <rPh sb="2" eb="3">
      <t>ケイ</t>
    </rPh>
    <phoneticPr fontId="2"/>
  </si>
  <si>
    <t>②被害を受けた施設等</t>
    <rPh sb="1" eb="3">
      <t>ヒガイ</t>
    </rPh>
    <rPh sb="4" eb="5">
      <t>ウ</t>
    </rPh>
    <rPh sb="7" eb="9">
      <t>シセツ</t>
    </rPh>
    <rPh sb="9" eb="10">
      <t>トウ</t>
    </rPh>
    <phoneticPr fontId="2"/>
  </si>
  <si>
    <t>③園芸施設共済加入の有無</t>
    <rPh sb="1" eb="3">
      <t>エンゲイ</t>
    </rPh>
    <rPh sb="3" eb="5">
      <t>シセツ</t>
    </rPh>
    <rPh sb="5" eb="7">
      <t>キョウサイ</t>
    </rPh>
    <rPh sb="7" eb="9">
      <t>カニュウ</t>
    </rPh>
    <rPh sb="10" eb="12">
      <t>ウム</t>
    </rPh>
    <phoneticPr fontId="2"/>
  </si>
  <si>
    <t>④原形復旧の有無</t>
    <rPh sb="1" eb="3">
      <t>ゲンケイ</t>
    </rPh>
    <rPh sb="3" eb="5">
      <t>フッキュウ</t>
    </rPh>
    <rPh sb="6" eb="8">
      <t>ウム</t>
    </rPh>
    <phoneticPr fontId="2"/>
  </si>
  <si>
    <t>⑤整備内容</t>
    <phoneticPr fontId="2"/>
  </si>
  <si>
    <t>⑥金融機関</t>
    <phoneticPr fontId="2"/>
  </si>
  <si>
    <t>⑦融資（資金）種類</t>
    <phoneticPr fontId="2"/>
  </si>
  <si>
    <t>⑧過去の実施事業</t>
    <rPh sb="1" eb="3">
      <t>カコ</t>
    </rPh>
    <rPh sb="4" eb="6">
      <t>ジッシ</t>
    </rPh>
    <rPh sb="6" eb="8">
      <t>ジギョウ</t>
    </rPh>
    <phoneticPr fontId="2"/>
  </si>
  <si>
    <t>５　事業内容に変更があった場合は、上段に変更前の内容を括弧書きで記載し、下段に変更後の内容を記載する。</t>
    <rPh sb="2" eb="4">
      <t>ジギョウ</t>
    </rPh>
    <rPh sb="4" eb="6">
      <t>ナイヨウ</t>
    </rPh>
    <rPh sb="7" eb="9">
      <t>ヘンコウ</t>
    </rPh>
    <rPh sb="13" eb="15">
      <t>バアイ</t>
    </rPh>
    <rPh sb="17" eb="19">
      <t>ジョウダン</t>
    </rPh>
    <rPh sb="20" eb="23">
      <t>ヘンコウマエ</t>
    </rPh>
    <rPh sb="24" eb="26">
      <t>ナイヨウ</t>
    </rPh>
    <rPh sb="27" eb="29">
      <t>カッコ</t>
    </rPh>
    <rPh sb="29" eb="30">
      <t>ガ</t>
    </rPh>
    <rPh sb="32" eb="34">
      <t>キサイ</t>
    </rPh>
    <rPh sb="36" eb="38">
      <t>ゲダン</t>
    </rPh>
    <rPh sb="39" eb="42">
      <t>ヘンコウゴ</t>
    </rPh>
    <rPh sb="43" eb="45">
      <t>ナイヨウ</t>
    </rPh>
    <rPh sb="46" eb="48">
      <t>キサイ</t>
    </rPh>
    <phoneticPr fontId="2"/>
  </si>
  <si>
    <t>２　Ⅰ 経営体の確保に関する成果目標の「復旧後の経営体数（実績）」欄は、事業実施年度末に営農を継続している経営体数を記入する。</t>
    <rPh sb="4" eb="7">
      <t>ケイエイタイ</t>
    </rPh>
    <rPh sb="8" eb="10">
      <t>カクホ</t>
    </rPh>
    <rPh sb="11" eb="12">
      <t>カン</t>
    </rPh>
    <rPh sb="14" eb="16">
      <t>セイカ</t>
    </rPh>
    <rPh sb="16" eb="18">
      <t>モクヒョウ</t>
    </rPh>
    <rPh sb="20" eb="22">
      <t>フッキュウ</t>
    </rPh>
    <rPh sb="22" eb="23">
      <t>ゴ</t>
    </rPh>
    <rPh sb="24" eb="26">
      <t>ケイエイ</t>
    </rPh>
    <rPh sb="26" eb="28">
      <t>タイスウ</t>
    </rPh>
    <rPh sb="29" eb="31">
      <t>ジッセキ</t>
    </rPh>
    <rPh sb="33" eb="34">
      <t>ラン</t>
    </rPh>
    <rPh sb="36" eb="38">
      <t>ジギョウ</t>
    </rPh>
    <rPh sb="38" eb="40">
      <t>ジッシ</t>
    </rPh>
    <rPh sb="40" eb="42">
      <t>ネンド</t>
    </rPh>
    <rPh sb="42" eb="43">
      <t>スエ</t>
    </rPh>
    <rPh sb="44" eb="46">
      <t>エイノウ</t>
    </rPh>
    <rPh sb="47" eb="49">
      <t>ケイゾク</t>
    </rPh>
    <rPh sb="53" eb="56">
      <t>ケイエイタイ</t>
    </rPh>
    <rPh sb="56" eb="57">
      <t>スウ</t>
    </rPh>
    <rPh sb="58" eb="60">
      <t>キニュウ</t>
    </rPh>
    <phoneticPr fontId="2"/>
  </si>
  <si>
    <t>３　Ⅱ　地域農業の経営改善を図るための取組の「復旧後の経営体数（実績）」欄は、事業実施年度末に農業経営の改善を図るための取組を</t>
    <rPh sb="4" eb="6">
      <t>チイキ</t>
    </rPh>
    <rPh sb="6" eb="8">
      <t>ノウギョウ</t>
    </rPh>
    <rPh sb="9" eb="11">
      <t>ケイエイ</t>
    </rPh>
    <rPh sb="11" eb="13">
      <t>カイゼン</t>
    </rPh>
    <rPh sb="14" eb="15">
      <t>ハカ</t>
    </rPh>
    <rPh sb="19" eb="21">
      <t>トリクミ</t>
    </rPh>
    <rPh sb="23" eb="26">
      <t>フッキュウゴ</t>
    </rPh>
    <rPh sb="27" eb="29">
      <t>ケイエイ</t>
    </rPh>
    <rPh sb="29" eb="31">
      <t>タイスウ</t>
    </rPh>
    <rPh sb="32" eb="34">
      <t>ジッセキ</t>
    </rPh>
    <rPh sb="36" eb="37">
      <t>ラン</t>
    </rPh>
    <rPh sb="39" eb="41">
      <t>ジギョウ</t>
    </rPh>
    <rPh sb="41" eb="43">
      <t>ジッシ</t>
    </rPh>
    <rPh sb="43" eb="45">
      <t>ネンド</t>
    </rPh>
    <rPh sb="45" eb="46">
      <t>マツ</t>
    </rPh>
    <rPh sb="47" eb="49">
      <t>ノウギョウ</t>
    </rPh>
    <rPh sb="49" eb="51">
      <t>ケイエイ</t>
    </rPh>
    <rPh sb="52" eb="54">
      <t>カイゼン</t>
    </rPh>
    <rPh sb="55" eb="56">
      <t>ハカ</t>
    </rPh>
    <rPh sb="60" eb="62">
      <t>トリクミ</t>
    </rPh>
    <phoneticPr fontId="2"/>
  </si>
  <si>
    <t>別紙様式第２－３号</t>
    <rPh sb="0" eb="2">
      <t>ベッシ</t>
    </rPh>
    <rPh sb="2" eb="4">
      <t>ヨウシキ</t>
    </rPh>
    <rPh sb="4" eb="5">
      <t>ダイ</t>
    </rPh>
    <rPh sb="8" eb="9">
      <t>ゴウ</t>
    </rPh>
    <phoneticPr fontId="2"/>
  </si>
  <si>
    <t>別紙様式第２－３号別添１</t>
    <rPh sb="0" eb="2">
      <t>ベッシ</t>
    </rPh>
    <rPh sb="2" eb="4">
      <t>ヨウシキ</t>
    </rPh>
    <rPh sb="4" eb="5">
      <t>ダイ</t>
    </rPh>
    <rPh sb="8" eb="9">
      <t>ゴウ</t>
    </rPh>
    <rPh sb="9" eb="11">
      <t>ベッテン</t>
    </rPh>
    <phoneticPr fontId="2"/>
  </si>
  <si>
    <t>別紙様式第２－10号</t>
    <rPh sb="0" eb="2">
      <t>ベッシ</t>
    </rPh>
    <rPh sb="2" eb="4">
      <t>ヨウシキ</t>
    </rPh>
    <rPh sb="4" eb="5">
      <t>ダイ</t>
    </rPh>
    <rPh sb="9" eb="10">
      <t>ゴウ</t>
    </rPh>
    <phoneticPr fontId="2"/>
  </si>
  <si>
    <t>市町村名</t>
    <rPh sb="0" eb="4">
      <t>シチョウソンメイ</t>
    </rPh>
    <phoneticPr fontId="2"/>
  </si>
  <si>
    <t>対象者
区分</t>
    <rPh sb="4" eb="6">
      <t>クブン</t>
    </rPh>
    <phoneticPr fontId="2"/>
  </si>
  <si>
    <t>被害を
受けた
施設</t>
    <rPh sb="0" eb="2">
      <t>ヒガイ</t>
    </rPh>
    <rPh sb="4" eb="5">
      <t>ウ</t>
    </rPh>
    <rPh sb="8" eb="10">
      <t>シセツ</t>
    </rPh>
    <phoneticPr fontId="2"/>
  </si>
  <si>
    <t>園芸施
設共済
加入の
有無</t>
    <rPh sb="0" eb="2">
      <t>エンゲイ</t>
    </rPh>
    <rPh sb="2" eb="3">
      <t>セ</t>
    </rPh>
    <rPh sb="4" eb="5">
      <t>モウケル</t>
    </rPh>
    <rPh sb="5" eb="7">
      <t>キョウサイ</t>
    </rPh>
    <rPh sb="8" eb="10">
      <t>カニュウ</t>
    </rPh>
    <rPh sb="12" eb="14">
      <t>ウム</t>
    </rPh>
    <phoneticPr fontId="2"/>
  </si>
  <si>
    <t>原形復
旧の有
無</t>
    <rPh sb="0" eb="2">
      <t>ゲンケイ</t>
    </rPh>
    <rPh sb="2" eb="3">
      <t>カエル</t>
    </rPh>
    <rPh sb="4" eb="5">
      <t>キュウ</t>
    </rPh>
    <rPh sb="6" eb="7">
      <t>ユウ</t>
    </rPh>
    <rPh sb="8" eb="9">
      <t>ム</t>
    </rPh>
    <phoneticPr fontId="2"/>
  </si>
  <si>
    <t>都道府
県単独
事業
（円）</t>
    <rPh sb="0" eb="2">
      <t>トドウ</t>
    </rPh>
    <rPh sb="2" eb="3">
      <t>フ</t>
    </rPh>
    <rPh sb="4" eb="5">
      <t>ゲン</t>
    </rPh>
    <rPh sb="5" eb="7">
      <t>タンドク</t>
    </rPh>
    <rPh sb="8" eb="10">
      <t>ジギョウ</t>
    </rPh>
    <rPh sb="12" eb="13">
      <t>エン</t>
    </rPh>
    <phoneticPr fontId="2"/>
  </si>
  <si>
    <t>市町村
単独事
業
（円）</t>
    <rPh sb="0" eb="3">
      <t>シチョウソン</t>
    </rPh>
    <rPh sb="4" eb="6">
      <t>タンドク</t>
    </rPh>
    <rPh sb="6" eb="7">
      <t>コト</t>
    </rPh>
    <rPh sb="8" eb="9">
      <t>ナリ</t>
    </rPh>
    <rPh sb="11" eb="12">
      <t>エン</t>
    </rPh>
    <phoneticPr fontId="2"/>
  </si>
  <si>
    <t>自己資
金
（円）</t>
    <rPh sb="0" eb="2">
      <t>ジコ</t>
    </rPh>
    <rPh sb="2" eb="3">
      <t>シ</t>
    </rPh>
    <rPh sb="4" eb="5">
      <t>キン</t>
    </rPh>
    <rPh sb="8" eb="9">
      <t>エン</t>
    </rPh>
    <phoneticPr fontId="2"/>
  </si>
  <si>
    <t>特定園芸
施設共済
のうち特
定園芸施
設及び附帯
施設の共済
金支払額
の合計</t>
    <rPh sb="0" eb="2">
      <t>トクテイ</t>
    </rPh>
    <rPh sb="2" eb="4">
      <t>エンゲイ</t>
    </rPh>
    <rPh sb="5" eb="7">
      <t>シセツ</t>
    </rPh>
    <rPh sb="7" eb="9">
      <t>キョウサイ</t>
    </rPh>
    <rPh sb="13" eb="14">
      <t>トク</t>
    </rPh>
    <rPh sb="15" eb="16">
      <t>サダメル</t>
    </rPh>
    <rPh sb="16" eb="18">
      <t>エンゲイ</t>
    </rPh>
    <rPh sb="18" eb="19">
      <t>セ</t>
    </rPh>
    <rPh sb="20" eb="21">
      <t>モウケル</t>
    </rPh>
    <rPh sb="21" eb="22">
      <t>オヨ</t>
    </rPh>
    <rPh sb="23" eb="25">
      <t>フタイ</t>
    </rPh>
    <rPh sb="26" eb="28">
      <t>シセツ</t>
    </rPh>
    <rPh sb="29" eb="31">
      <t>キョウサイ</t>
    </rPh>
    <rPh sb="32" eb="33">
      <t>キン</t>
    </rPh>
    <rPh sb="33" eb="36">
      <t>シハライガク</t>
    </rPh>
    <rPh sb="38" eb="40">
      <t>ゴウケイ</t>
    </rPh>
    <phoneticPr fontId="2"/>
  </si>
  <si>
    <t>事業費
（円）</t>
    <rPh sb="0" eb="3">
      <t>ジギョウヒ</t>
    </rPh>
    <rPh sb="5" eb="6">
      <t>エン</t>
    </rPh>
    <phoneticPr fontId="2"/>
  </si>
  <si>
    <t>別紙様式第２－10号別添１</t>
    <rPh sb="0" eb="2">
      <t>ベッシ</t>
    </rPh>
    <rPh sb="2" eb="4">
      <t>ヨウシキ</t>
    </rPh>
    <rPh sb="4" eb="5">
      <t>ダイ</t>
    </rPh>
    <rPh sb="9" eb="10">
      <t>ゴウ</t>
    </rPh>
    <rPh sb="10" eb="12">
      <t>ベッテン</t>
    </rPh>
    <phoneticPr fontId="2"/>
  </si>
  <si>
    <t>別紙様式第２－10号別添２</t>
    <rPh sb="0" eb="2">
      <t>ベッシ</t>
    </rPh>
    <rPh sb="2" eb="4">
      <t>ヨウシキ</t>
    </rPh>
    <rPh sb="4" eb="5">
      <t>ダイ</t>
    </rPh>
    <rPh sb="9" eb="10">
      <t>ゴウ</t>
    </rPh>
    <rPh sb="10" eb="12">
      <t>ベッテン</t>
    </rPh>
    <phoneticPr fontId="2"/>
  </si>
  <si>
    <t>助成金
　　　　　（円）</t>
    <rPh sb="0" eb="3">
      <t>ジョセイキン</t>
    </rPh>
    <rPh sb="10" eb="11">
      <t>エン</t>
    </rPh>
    <phoneticPr fontId="2"/>
  </si>
  <si>
    <t>融資額
　　　　　　（円）</t>
    <rPh sb="0" eb="3">
      <t>ユウシガク</t>
    </rPh>
    <rPh sb="11" eb="12">
      <t>エン</t>
    </rPh>
    <phoneticPr fontId="2"/>
  </si>
  <si>
    <t>事業費</t>
    <rPh sb="0" eb="3">
      <t>ジギョウヒ</t>
    </rPh>
    <phoneticPr fontId="2"/>
  </si>
  <si>
    <t>補助金</t>
    <rPh sb="0" eb="3">
      <t>ホジョキン</t>
    </rPh>
    <phoneticPr fontId="2"/>
  </si>
  <si>
    <t>都道
府県費</t>
    <rPh sb="0" eb="2">
      <t>トドウ</t>
    </rPh>
    <rPh sb="3" eb="5">
      <t>フケン</t>
    </rPh>
    <rPh sb="5" eb="6">
      <t>ヒ</t>
    </rPh>
    <phoneticPr fontId="2"/>
  </si>
  <si>
    <t>市町村費</t>
    <rPh sb="0" eb="3">
      <t>シチョウソン</t>
    </rPh>
    <rPh sb="3" eb="4">
      <t>ヒ</t>
    </rPh>
    <phoneticPr fontId="2"/>
  </si>
  <si>
    <t>a</t>
    <phoneticPr fontId="2"/>
  </si>
  <si>
    <t>b</t>
    <phoneticPr fontId="2"/>
  </si>
  <si>
    <t>c</t>
    <phoneticPr fontId="2"/>
  </si>
  <si>
    <t>d</t>
    <phoneticPr fontId="2"/>
  </si>
  <si>
    <t>市町村附帯事務費</t>
    <rPh sb="0" eb="3">
      <t>シチョウソン</t>
    </rPh>
    <rPh sb="3" eb="5">
      <t>フタイ</t>
    </rPh>
    <rPh sb="5" eb="8">
      <t>ジムヒ</t>
    </rPh>
    <phoneticPr fontId="2"/>
  </si>
  <si>
    <t>事業費</t>
    <rPh sb="0" eb="3">
      <t>ジギョウヒヒ</t>
    </rPh>
    <phoneticPr fontId="2"/>
  </si>
  <si>
    <t>備　　考</t>
    <rPh sb="0" eb="1">
      <t>ソナエ</t>
    </rPh>
    <rPh sb="3" eb="4">
      <t>コウ</t>
    </rPh>
    <phoneticPr fontId="2"/>
  </si>
  <si>
    <t>G=A+B+C
+D+E+F</t>
    <phoneticPr fontId="2"/>
  </si>
  <si>
    <t>A</t>
    <phoneticPr fontId="2"/>
  </si>
  <si>
    <t>B</t>
    <phoneticPr fontId="2"/>
  </si>
  <si>
    <t>C</t>
    <phoneticPr fontId="2"/>
  </si>
  <si>
    <t>D</t>
    <phoneticPr fontId="2"/>
  </si>
  <si>
    <t>E</t>
    <phoneticPr fontId="2"/>
  </si>
  <si>
    <t>F</t>
    <phoneticPr fontId="2"/>
  </si>
  <si>
    <t>追加的信用供与補助事業</t>
    <rPh sb="0" eb="3">
      <t>ツイカテキ</t>
    </rPh>
    <rPh sb="3" eb="5">
      <t>シンヨウ</t>
    </rPh>
    <rPh sb="5" eb="7">
      <t>キョウヨ</t>
    </rPh>
    <rPh sb="7" eb="9">
      <t>ホジョ</t>
    </rPh>
    <rPh sb="9" eb="11">
      <t>ジギョウ</t>
    </rPh>
    <phoneticPr fontId="2"/>
  </si>
  <si>
    <t>保証希望融資額：</t>
    <rPh sb="0" eb="2">
      <t>ホショウ</t>
    </rPh>
    <rPh sb="2" eb="4">
      <t>キボウ</t>
    </rPh>
    <rPh sb="4" eb="7">
      <t>ユウシガク</t>
    </rPh>
    <phoneticPr fontId="2"/>
  </si>
  <si>
    <t>Ⅳ　施設整備計画</t>
    <rPh sb="2" eb="4">
      <t>シセツ</t>
    </rPh>
    <rPh sb="4" eb="6">
      <t>セイビ</t>
    </rPh>
    <rPh sb="6" eb="8">
      <t>ケイカク</t>
    </rPh>
    <phoneticPr fontId="2"/>
  </si>
  <si>
    <t>１　融資活用型補助・追加的信用供与補助計画</t>
    <rPh sb="2" eb="4">
      <t>ユウシ</t>
    </rPh>
    <rPh sb="4" eb="6">
      <t>カツヨウ</t>
    </rPh>
    <rPh sb="6" eb="7">
      <t>ガタ</t>
    </rPh>
    <rPh sb="7" eb="9">
      <t>ホジョ</t>
    </rPh>
    <rPh sb="10" eb="13">
      <t>ツイカテキ</t>
    </rPh>
    <rPh sb="13" eb="15">
      <t>シンヨウ</t>
    </rPh>
    <rPh sb="15" eb="17">
      <t>キョウヨ</t>
    </rPh>
    <rPh sb="17" eb="19">
      <t>ホジョ</t>
    </rPh>
    <rPh sb="19" eb="21">
      <t>ケイカク</t>
    </rPh>
    <phoneticPr fontId="2"/>
  </si>
  <si>
    <t>融資活用型補助事業</t>
    <rPh sb="0" eb="2">
      <t>ユウシ</t>
    </rPh>
    <rPh sb="2" eb="4">
      <t>カツヨウ</t>
    </rPh>
    <rPh sb="4" eb="5">
      <t>ガタ</t>
    </rPh>
    <rPh sb="5" eb="7">
      <t>ホジョ</t>
    </rPh>
    <rPh sb="7" eb="9">
      <t>ジギョウ</t>
    </rPh>
    <phoneticPr fontId="2"/>
  </si>
  <si>
    <t>［市町村附帯事務費の具体的内容］</t>
    <rPh sb="1" eb="4">
      <t>シチョウソン</t>
    </rPh>
    <rPh sb="4" eb="6">
      <t>フタイ</t>
    </rPh>
    <rPh sb="6" eb="9">
      <t>ジムヒ</t>
    </rPh>
    <rPh sb="10" eb="13">
      <t>グタイテキ</t>
    </rPh>
    <rPh sb="13" eb="15">
      <t>ナイヨウ</t>
    </rPh>
    <phoneticPr fontId="2"/>
  </si>
  <si>
    <t>Ⅴ　事業実施主体の概要</t>
    <rPh sb="2" eb="4">
      <t>ジギョウ</t>
    </rPh>
    <rPh sb="4" eb="6">
      <t>ジッシ</t>
    </rPh>
    <rPh sb="6" eb="8">
      <t>シュタイ</t>
    </rPh>
    <rPh sb="9" eb="11">
      <t>ガイヨウ</t>
    </rPh>
    <phoneticPr fontId="2"/>
  </si>
  <si>
    <t>その他（円）</t>
    <rPh sb="2" eb="3">
      <t>タ</t>
    </rPh>
    <rPh sb="4" eb="5">
      <t>エン</t>
    </rPh>
    <phoneticPr fontId="2"/>
  </si>
  <si>
    <t>（注１）事業実施要綱別記２の第１の１の（１）のイの（ア）のｄについて、別途経営局長が定める事業内容において農業用機械の整備が対象となる場合に記載すること。
（注２）気象災害による農業被害の実施後及び実施前と比較し、以下に掲げるいずれかの農業経営の改善に関する目標を設定すること。
　（例）①経営規模の拡大、②農産物の品質向上、③生産コストの縮減、④新規作物の導入等
（注３）注２の設定に当たっては、定量的な目標設定とすること。
（注４）注２の設定に当たっては、事業実施主体及び市町村と相談の上、地域の実情にあった取組としての目標設定とすること。</t>
    <rPh sb="1" eb="2">
      <t>チュウ</t>
    </rPh>
    <rPh sb="79" eb="80">
      <t>チュウ</t>
    </rPh>
    <rPh sb="82" eb="84">
      <t>キショウ</t>
    </rPh>
    <rPh sb="84" eb="86">
      <t>サイガイ</t>
    </rPh>
    <rPh sb="89" eb="91">
      <t>ノウギョウ</t>
    </rPh>
    <rPh sb="91" eb="93">
      <t>ヒガイ</t>
    </rPh>
    <rPh sb="94" eb="97">
      <t>ジッシゴ</t>
    </rPh>
    <rPh sb="97" eb="98">
      <t>オヨ</t>
    </rPh>
    <rPh sb="99" eb="102">
      <t>ジッシマエ</t>
    </rPh>
    <rPh sb="103" eb="105">
      <t>ヒカク</t>
    </rPh>
    <rPh sb="107" eb="109">
      <t>イカ</t>
    </rPh>
    <rPh sb="110" eb="111">
      <t>カカ</t>
    </rPh>
    <rPh sb="118" eb="120">
      <t>ノウギョウ</t>
    </rPh>
    <rPh sb="120" eb="122">
      <t>ケイエイ</t>
    </rPh>
    <rPh sb="123" eb="125">
      <t>カイゼン</t>
    </rPh>
    <rPh sb="126" eb="127">
      <t>カン</t>
    </rPh>
    <rPh sb="129" eb="131">
      <t>モクヒョウ</t>
    </rPh>
    <rPh sb="132" eb="134">
      <t>セッテイ</t>
    </rPh>
    <rPh sb="142" eb="143">
      <t>レイ</t>
    </rPh>
    <rPh sb="145" eb="147">
      <t>ケイエイ</t>
    </rPh>
    <rPh sb="147" eb="149">
      <t>キボ</t>
    </rPh>
    <rPh sb="150" eb="152">
      <t>カクダイ</t>
    </rPh>
    <rPh sb="154" eb="157">
      <t>ノウサンブツ</t>
    </rPh>
    <rPh sb="158" eb="160">
      <t>ヒンシツ</t>
    </rPh>
    <rPh sb="160" eb="162">
      <t>コウジョウ</t>
    </rPh>
    <rPh sb="164" eb="166">
      <t>セイサン</t>
    </rPh>
    <rPh sb="170" eb="172">
      <t>シュクゲン</t>
    </rPh>
    <rPh sb="174" eb="176">
      <t>シンキ</t>
    </rPh>
    <rPh sb="176" eb="178">
      <t>サクモツ</t>
    </rPh>
    <rPh sb="179" eb="181">
      <t>ドウニュウ</t>
    </rPh>
    <rPh sb="181" eb="182">
      <t>トウ</t>
    </rPh>
    <rPh sb="184" eb="185">
      <t>チュウ</t>
    </rPh>
    <rPh sb="187" eb="188">
      <t>チュウ</t>
    </rPh>
    <rPh sb="190" eb="192">
      <t>セッテイ</t>
    </rPh>
    <rPh sb="193" eb="194">
      <t>ア</t>
    </rPh>
    <rPh sb="199" eb="202">
      <t>テイリョウテキ</t>
    </rPh>
    <rPh sb="203" eb="205">
      <t>モクヒョウ</t>
    </rPh>
    <rPh sb="205" eb="207">
      <t>セッテイ</t>
    </rPh>
    <rPh sb="215" eb="216">
      <t>チュウ</t>
    </rPh>
    <rPh sb="218" eb="219">
      <t>チュウ</t>
    </rPh>
    <rPh sb="221" eb="223">
      <t>セッテイ</t>
    </rPh>
    <rPh sb="224" eb="225">
      <t>ア</t>
    </rPh>
    <rPh sb="230" eb="232">
      <t>ジギョウ</t>
    </rPh>
    <rPh sb="232" eb="234">
      <t>ジッシ</t>
    </rPh>
    <rPh sb="234" eb="236">
      <t>シュタイ</t>
    </rPh>
    <rPh sb="236" eb="237">
      <t>オヨ</t>
    </rPh>
    <rPh sb="238" eb="241">
      <t>シチョウソン</t>
    </rPh>
    <rPh sb="242" eb="244">
      <t>ソウダン</t>
    </rPh>
    <rPh sb="245" eb="246">
      <t>ウエ</t>
    </rPh>
    <rPh sb="247" eb="249">
      <t>チイキ</t>
    </rPh>
    <rPh sb="250" eb="252">
      <t>ジツジョウ</t>
    </rPh>
    <rPh sb="256" eb="258">
      <t>トリクミ</t>
    </rPh>
    <rPh sb="262" eb="264">
      <t>モクヒョウ</t>
    </rPh>
    <rPh sb="264" eb="266">
      <t>セッテイ</t>
    </rPh>
    <phoneticPr fontId="2"/>
  </si>
  <si>
    <t>　添えない場合があることに留意すること。</t>
    <phoneticPr fontId="2"/>
  </si>
  <si>
    <t xml:space="preserve"> 　経営体数」及び「被災後の経営体数（計画時）」欄の内容を記入する。</t>
    <rPh sb="2" eb="4">
      <t>ケイエイ</t>
    </rPh>
    <rPh sb="4" eb="6">
      <t>タイスウ</t>
    </rPh>
    <rPh sb="7" eb="8">
      <t>オヨ</t>
    </rPh>
    <rPh sb="14" eb="16">
      <t>ケイエイ</t>
    </rPh>
    <rPh sb="16" eb="18">
      <t>タイスウ</t>
    </rPh>
    <rPh sb="19" eb="22">
      <t>ケイカクジ</t>
    </rPh>
    <rPh sb="29" eb="31">
      <t>キニュウ</t>
    </rPh>
    <phoneticPr fontId="2"/>
  </si>
  <si>
    <t>　実施している経営体数を記入する。</t>
    <phoneticPr fontId="2"/>
  </si>
  <si>
    <t>　　　３　目標年度を超えて継続して評価を実施する場合も、同様とする。</t>
    <rPh sb="5" eb="7">
      <t>モクヒョウ</t>
    </rPh>
    <rPh sb="7" eb="9">
      <t>ネンド</t>
    </rPh>
    <rPh sb="10" eb="11">
      <t>コ</t>
    </rPh>
    <rPh sb="13" eb="15">
      <t>ケイゾク</t>
    </rPh>
    <rPh sb="17" eb="19">
      <t>ヒョウカ</t>
    </rPh>
    <rPh sb="20" eb="22">
      <t>ジッシ</t>
    </rPh>
    <rPh sb="24" eb="26">
      <t>バアイ</t>
    </rPh>
    <rPh sb="28" eb="30">
      <t>ドウヨウ</t>
    </rPh>
    <phoneticPr fontId="8"/>
  </si>
  <si>
    <t>（注１）事業実施要綱別記２の第１の２の（１）のイの（ア）のｄについて、別途経営局長が定める事業内容において農業用機械の整備が対象となる場合に記載すること。
（注２）（別添1）融資等活用型補助事業対象経営体調書のうち「Ⅴ　農業経営の状況の（２）農業経営の改善を図るための取組」の目標を設定している助成対象者の総計を記載すること。</t>
    <rPh sb="8" eb="10">
      <t>ヨウコウ</t>
    </rPh>
    <rPh sb="10" eb="12">
      <t>ベッキ</t>
    </rPh>
    <rPh sb="35" eb="37">
      <t>ベット</t>
    </rPh>
    <rPh sb="37" eb="39">
      <t>ケイエイ</t>
    </rPh>
    <rPh sb="39" eb="41">
      <t>キョクチョウ</t>
    </rPh>
    <rPh sb="42" eb="43">
      <t>サダ</t>
    </rPh>
    <rPh sb="45" eb="47">
      <t>ジギョウ</t>
    </rPh>
    <rPh sb="47" eb="49">
      <t>ナイヨウ</t>
    </rPh>
    <rPh sb="62" eb="64">
      <t>タイショウ</t>
    </rPh>
    <rPh sb="83" eb="85">
      <t>ベッテン</t>
    </rPh>
    <rPh sb="138" eb="140">
      <t>モクヒョウ</t>
    </rPh>
    <rPh sb="141" eb="143">
      <t>セッテイ</t>
    </rPh>
    <rPh sb="147" eb="149">
      <t>ジョセイ</t>
    </rPh>
    <rPh sb="149" eb="152">
      <t>タイショウシャ</t>
    </rPh>
    <rPh sb="153" eb="155">
      <t>ソウケイ</t>
    </rPh>
    <rPh sb="156" eb="158">
      <t>キサイ</t>
    </rPh>
    <phoneticPr fontId="2"/>
  </si>
  <si>
    <t>別紙様式第２－１号別添１</t>
    <rPh sb="0" eb="2">
      <t>ベッシ</t>
    </rPh>
    <rPh sb="2" eb="4">
      <t>ヨウシキ</t>
    </rPh>
    <rPh sb="4" eb="5">
      <t>ダイ</t>
    </rPh>
    <rPh sb="8" eb="9">
      <t>ゴウ</t>
    </rPh>
    <rPh sb="9" eb="11">
      <t>ベッテン</t>
    </rPh>
    <phoneticPr fontId="2"/>
  </si>
  <si>
    <t>別紙様式第２－１号別添２</t>
    <rPh sb="0" eb="2">
      <t>ベッシ</t>
    </rPh>
    <rPh sb="2" eb="4">
      <t>ヨウシキ</t>
    </rPh>
    <rPh sb="4" eb="5">
      <t>ダイ</t>
    </rPh>
    <rPh sb="8" eb="9">
      <t>ゴウ</t>
    </rPh>
    <rPh sb="9" eb="11">
      <t>ベッテン</t>
    </rPh>
    <phoneticPr fontId="2"/>
  </si>
  <si>
    <t>平成　　　年　　　月　　　日</t>
    <rPh sb="0" eb="2">
      <t>ヘイセイ</t>
    </rPh>
    <rPh sb="5" eb="6">
      <t>ネン</t>
    </rPh>
    <rPh sb="9" eb="10">
      <t>ツキ</t>
    </rPh>
    <rPh sb="13" eb="14">
      <t>ヒ</t>
    </rPh>
    <phoneticPr fontId="2"/>
  </si>
  <si>
    <t>２．別紙様式第２－１号別添２　助成対象者に係る被災証明</t>
    <rPh sb="2" eb="4">
      <t>ベッシ</t>
    </rPh>
    <rPh sb="4" eb="6">
      <t>ヨウシキ</t>
    </rPh>
    <rPh sb="6" eb="7">
      <t>ダイ</t>
    </rPh>
    <rPh sb="10" eb="11">
      <t>ゴウ</t>
    </rPh>
    <rPh sb="11" eb="13">
      <t>ベッテン</t>
    </rPh>
    <rPh sb="15" eb="17">
      <t>ジョセイ</t>
    </rPh>
    <rPh sb="17" eb="20">
      <t>タイショウシャ</t>
    </rPh>
    <rPh sb="21" eb="22">
      <t>カカ</t>
    </rPh>
    <rPh sb="23" eb="25">
      <t>ヒサイ</t>
    </rPh>
    <rPh sb="25" eb="27">
      <t>ショウメイ</t>
    </rPh>
    <phoneticPr fontId="2"/>
  </si>
  <si>
    <t>１．別紙様式第２－１号別添1　融資等活用型補助事業対象経営体調書</t>
    <rPh sb="2" eb="4">
      <t>ベッシ</t>
    </rPh>
    <rPh sb="4" eb="6">
      <t>ヨウシキ</t>
    </rPh>
    <rPh sb="6" eb="7">
      <t>ダイ</t>
    </rPh>
    <rPh sb="10" eb="11">
      <t>ゴウ</t>
    </rPh>
    <rPh sb="11" eb="13">
      <t>ベッテン</t>
    </rPh>
    <rPh sb="15" eb="17">
      <t>ユウシ</t>
    </rPh>
    <rPh sb="17" eb="18">
      <t>トウ</t>
    </rPh>
    <rPh sb="18" eb="20">
      <t>カツヨウ</t>
    </rPh>
    <rPh sb="20" eb="21">
      <t>ガタ</t>
    </rPh>
    <rPh sb="21" eb="23">
      <t>ホジョ</t>
    </rPh>
    <rPh sb="23" eb="25">
      <t>ジギョウ</t>
    </rPh>
    <rPh sb="25" eb="27">
      <t>タイショウ</t>
    </rPh>
    <rPh sb="27" eb="29">
      <t>ケイエイ</t>
    </rPh>
    <rPh sb="29" eb="30">
      <t>タイ</t>
    </rPh>
    <rPh sb="30" eb="32">
      <t>チョウショ</t>
    </rPh>
    <phoneticPr fontId="2"/>
  </si>
  <si>
    <t>助成対象者に係る被災証明</t>
    <rPh sb="0" eb="2">
      <t>ジョセイ</t>
    </rPh>
    <rPh sb="2" eb="5">
      <t>タイショウシャ</t>
    </rPh>
    <rPh sb="6" eb="7">
      <t>カカ</t>
    </rPh>
    <rPh sb="8" eb="10">
      <t>ヒサイ</t>
    </rPh>
    <rPh sb="10" eb="12">
      <t>ショウメイ</t>
    </rPh>
    <phoneticPr fontId="2"/>
  </si>
  <si>
    <t>発行団体名：　●都道府県　●市町村</t>
    <rPh sb="0" eb="2">
      <t>ハッコウ</t>
    </rPh>
    <rPh sb="2" eb="5">
      <t>ダンタイメイ</t>
    </rPh>
    <rPh sb="8" eb="12">
      <t>トドウフケン</t>
    </rPh>
    <rPh sb="14" eb="15">
      <t>シ</t>
    </rPh>
    <rPh sb="15" eb="17">
      <t>チョウソン</t>
    </rPh>
    <phoneticPr fontId="2"/>
  </si>
  <si>
    <t>役職・代表者名：　　　　　　　　　　　　印</t>
    <rPh sb="0" eb="2">
      <t>ヤクショク</t>
    </rPh>
    <rPh sb="3" eb="6">
      <t>ダイヒョウシャ</t>
    </rPh>
    <rPh sb="6" eb="7">
      <t>メイ</t>
    </rPh>
    <rPh sb="20" eb="21">
      <t>イン</t>
    </rPh>
    <phoneticPr fontId="2"/>
  </si>
  <si>
    <t>園芸施設共済における特定園芸施設及び附帯施設の時価現有率表</t>
    <rPh sb="0" eb="2">
      <t>エンゲイ</t>
    </rPh>
    <rPh sb="2" eb="4">
      <t>シセツ</t>
    </rPh>
    <rPh sb="4" eb="6">
      <t>キョウサイ</t>
    </rPh>
    <rPh sb="10" eb="12">
      <t>トクテイ</t>
    </rPh>
    <rPh sb="12" eb="14">
      <t>エンゲイ</t>
    </rPh>
    <rPh sb="14" eb="16">
      <t>シセツ</t>
    </rPh>
    <rPh sb="16" eb="17">
      <t>オヨ</t>
    </rPh>
    <rPh sb="18" eb="20">
      <t>フタイ</t>
    </rPh>
    <rPh sb="20" eb="22">
      <t>シセツ</t>
    </rPh>
    <rPh sb="23" eb="25">
      <t>ジカ</t>
    </rPh>
    <rPh sb="25" eb="27">
      <t>ゲンユウ</t>
    </rPh>
    <rPh sb="27" eb="28">
      <t>リツ</t>
    </rPh>
    <rPh sb="28" eb="29">
      <t>ヒョウ</t>
    </rPh>
    <phoneticPr fontId="2"/>
  </si>
  <si>
    <t>①</t>
    <phoneticPr fontId="2"/>
  </si>
  <si>
    <t>②</t>
    <phoneticPr fontId="2"/>
  </si>
  <si>
    <t>③</t>
    <phoneticPr fontId="2"/>
  </si>
  <si>
    <t>施設の経過年数</t>
    <rPh sb="0" eb="2">
      <t>シセツ</t>
    </rPh>
    <rPh sb="3" eb="5">
      <t>ケイカ</t>
    </rPh>
    <rPh sb="5" eb="7">
      <t>ネンスウ</t>
    </rPh>
    <phoneticPr fontId="2"/>
  </si>
  <si>
    <t>Ⅰ類木造</t>
    <rPh sb="1" eb="2">
      <t>ルイ</t>
    </rPh>
    <rPh sb="2" eb="4">
      <t>モクゾウ</t>
    </rPh>
    <phoneticPr fontId="2"/>
  </si>
  <si>
    <t>Ⅱ類鉄骨</t>
    <rPh sb="1" eb="2">
      <t>ルイ</t>
    </rPh>
    <rPh sb="2" eb="4">
      <t>テッコツ</t>
    </rPh>
    <phoneticPr fontId="2"/>
  </si>
  <si>
    <t>Ⅲ類～Ⅴ類及びⅦ類鉄骨</t>
    <rPh sb="1" eb="2">
      <t>ルイ</t>
    </rPh>
    <rPh sb="4" eb="5">
      <t>ルイ</t>
    </rPh>
    <rPh sb="5" eb="6">
      <t>オヨ</t>
    </rPh>
    <rPh sb="8" eb="9">
      <t>ルイ</t>
    </rPh>
    <rPh sb="9" eb="11">
      <t>テッコツ</t>
    </rPh>
    <phoneticPr fontId="2"/>
  </si>
  <si>
    <t>附帯施設</t>
    <rPh sb="0" eb="2">
      <t>フタイ</t>
    </rPh>
    <rPh sb="2" eb="4">
      <t>シセツ</t>
    </rPh>
    <phoneticPr fontId="2"/>
  </si>
  <si>
    <t>ﾌﾟﾗｽﾁｯｸﾊｳｽ</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</si>
  <si>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</si>
  <si>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</si>
  <si>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</si>
  <si>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</si>
  <si>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</si>
  <si>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</si>
  <si>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</si>
  <si>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</si>
  <si>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</si>
  <si>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</si>
  <si>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t>⑭</t>
    <phoneticPr fontId="2"/>
  </si>
  <si>
    <t>⑮</t>
    <phoneticPr fontId="2"/>
  </si>
  <si>
    <t>⑯</t>
    <phoneticPr fontId="2"/>
  </si>
  <si>
    <t>共済対象施設</t>
    <rPh sb="0" eb="2">
      <t>キョウサイ</t>
    </rPh>
    <rPh sb="2" eb="4">
      <t>タイショウ</t>
    </rPh>
    <rPh sb="4" eb="6">
      <t>シセツ</t>
    </rPh>
    <phoneticPr fontId="2"/>
  </si>
  <si>
    <t>施設の経過年数</t>
    <rPh sb="0" eb="2">
      <t>シセツ</t>
    </rPh>
    <rPh sb="3" eb="5">
      <t>ケイカ</t>
    </rPh>
    <rPh sb="5" eb="7">
      <t>ネンスウ</t>
    </rPh>
    <phoneticPr fontId="2"/>
  </si>
  <si>
    <t>共済対象施設の状況</t>
    <rPh sb="0" eb="2">
      <t>キョウサイ</t>
    </rPh>
    <rPh sb="2" eb="4">
      <t>タイショウ</t>
    </rPh>
    <rPh sb="4" eb="6">
      <t>シセツ</t>
    </rPh>
    <rPh sb="7" eb="9">
      <t>ジョウキョウ</t>
    </rPh>
    <phoneticPr fontId="2"/>
  </si>
  <si>
    <t>ｶﾞﾗｽﾊｳｽ</t>
    <phoneticPr fontId="2"/>
  </si>
  <si>
    <t>共済対象施設</t>
    <rPh sb="0" eb="2">
      <t>キョウサイ</t>
    </rPh>
    <rPh sb="2" eb="4">
      <t>タイショウ</t>
    </rPh>
    <rPh sb="4" eb="6">
      <t>シセツ</t>
    </rPh>
    <phoneticPr fontId="2"/>
  </si>
  <si>
    <t>1年未満</t>
    <rPh sb="1" eb="2">
      <t>ネン</t>
    </rPh>
    <rPh sb="2" eb="4">
      <t>ミマン</t>
    </rPh>
    <phoneticPr fontId="2"/>
  </si>
  <si>
    <t>2年未満</t>
    <rPh sb="1" eb="2">
      <t>ネン</t>
    </rPh>
    <rPh sb="2" eb="4">
      <t>ミマン</t>
    </rPh>
    <phoneticPr fontId="2"/>
  </si>
  <si>
    <t>3年未満</t>
    <rPh sb="1" eb="2">
      <t>ネン</t>
    </rPh>
    <rPh sb="2" eb="4">
      <t>ミマン</t>
    </rPh>
    <phoneticPr fontId="2"/>
  </si>
  <si>
    <t>4年未満</t>
    <rPh sb="1" eb="2">
      <t>ネン</t>
    </rPh>
    <rPh sb="2" eb="4">
      <t>ミマン</t>
    </rPh>
    <phoneticPr fontId="2"/>
  </si>
  <si>
    <t>5年未満</t>
    <rPh sb="1" eb="2">
      <t>ネン</t>
    </rPh>
    <rPh sb="2" eb="4">
      <t>ミマン</t>
    </rPh>
    <phoneticPr fontId="2"/>
  </si>
  <si>
    <t>6年未満</t>
    <rPh sb="1" eb="2">
      <t>ネン</t>
    </rPh>
    <rPh sb="2" eb="4">
      <t>ミマン</t>
    </rPh>
    <phoneticPr fontId="2"/>
  </si>
  <si>
    <t>7年未満</t>
    <rPh sb="1" eb="2">
      <t>ネン</t>
    </rPh>
    <rPh sb="2" eb="4">
      <t>ミマン</t>
    </rPh>
    <phoneticPr fontId="2"/>
  </si>
  <si>
    <t>8年未満</t>
    <rPh sb="1" eb="2">
      <t>ネン</t>
    </rPh>
    <rPh sb="2" eb="4">
      <t>ミマン</t>
    </rPh>
    <phoneticPr fontId="2"/>
  </si>
  <si>
    <t>9年未満</t>
    <rPh sb="1" eb="2">
      <t>ネン</t>
    </rPh>
    <rPh sb="2" eb="4">
      <t>ミマン</t>
    </rPh>
    <phoneticPr fontId="2"/>
  </si>
  <si>
    <t>10年未満</t>
    <rPh sb="2" eb="3">
      <t>ネン</t>
    </rPh>
    <rPh sb="3" eb="5">
      <t>ミマン</t>
    </rPh>
    <phoneticPr fontId="2"/>
  </si>
  <si>
    <t>11年未満</t>
    <rPh sb="2" eb="3">
      <t>ネン</t>
    </rPh>
    <rPh sb="3" eb="5">
      <t>ミマン</t>
    </rPh>
    <phoneticPr fontId="2"/>
  </si>
  <si>
    <t>12年未満</t>
    <rPh sb="2" eb="3">
      <t>ネン</t>
    </rPh>
    <rPh sb="3" eb="5">
      <t>ミマン</t>
    </rPh>
    <phoneticPr fontId="2"/>
  </si>
  <si>
    <t>13年未満</t>
    <rPh sb="2" eb="3">
      <t>ネン</t>
    </rPh>
    <rPh sb="3" eb="5">
      <t>ミマン</t>
    </rPh>
    <phoneticPr fontId="2"/>
  </si>
  <si>
    <t>14年未満</t>
    <rPh sb="2" eb="3">
      <t>ネン</t>
    </rPh>
    <rPh sb="3" eb="5">
      <t>ミマン</t>
    </rPh>
    <phoneticPr fontId="2"/>
  </si>
  <si>
    <t>15年未満</t>
    <rPh sb="2" eb="3">
      <t>ネン</t>
    </rPh>
    <rPh sb="3" eb="5">
      <t>ミマン</t>
    </rPh>
    <phoneticPr fontId="2"/>
  </si>
  <si>
    <t>15年以降</t>
    <rPh sb="2" eb="5">
      <t>ネンイコウ</t>
    </rPh>
    <phoneticPr fontId="2"/>
  </si>
  <si>
    <t>園芸施設共済における特定園芸施設及び附帯施設の時価現有率</t>
    <rPh sb="0" eb="2">
      <t>エンゲイ</t>
    </rPh>
    <rPh sb="2" eb="4">
      <t>シセツ</t>
    </rPh>
    <rPh sb="4" eb="6">
      <t>キョウサイ</t>
    </rPh>
    <rPh sb="10" eb="12">
      <t>トクテイ</t>
    </rPh>
    <rPh sb="12" eb="14">
      <t>エンゲイ</t>
    </rPh>
    <rPh sb="14" eb="16">
      <t>シセツ</t>
    </rPh>
    <rPh sb="16" eb="17">
      <t>オヨ</t>
    </rPh>
    <rPh sb="18" eb="20">
      <t>フタイ</t>
    </rPh>
    <rPh sb="20" eb="22">
      <t>シセツ</t>
    </rPh>
    <rPh sb="23" eb="25">
      <t>ジカ</t>
    </rPh>
    <rPh sb="25" eb="27">
      <t>ゲンユウ</t>
    </rPh>
    <rPh sb="27" eb="28">
      <t>リツ</t>
    </rPh>
    <phoneticPr fontId="2"/>
  </si>
  <si>
    <t>助成金の額は、事業費の１０分の３に相当する額、事業費から地方単独事業による補助金の額と融資額を控除した額のいずれか低い額を限度とします。</t>
    <rPh sb="0" eb="3">
      <t>ジョセイキン</t>
    </rPh>
    <rPh sb="4" eb="5">
      <t>ガク</t>
    </rPh>
    <rPh sb="7" eb="10">
      <t>ジギョウヒ</t>
    </rPh>
    <rPh sb="13" eb="14">
      <t>ブン</t>
    </rPh>
    <rPh sb="17" eb="19">
      <t>ソウトウ</t>
    </rPh>
    <rPh sb="21" eb="22">
      <t>ガク</t>
    </rPh>
    <rPh sb="23" eb="26">
      <t>ジギョウヒ</t>
    </rPh>
    <rPh sb="28" eb="30">
      <t>チホウ</t>
    </rPh>
    <rPh sb="30" eb="32">
      <t>タンドク</t>
    </rPh>
    <rPh sb="32" eb="34">
      <t>ジギョウ</t>
    </rPh>
    <rPh sb="37" eb="40">
      <t>ホジョキン</t>
    </rPh>
    <rPh sb="41" eb="42">
      <t>ガク</t>
    </rPh>
    <rPh sb="43" eb="46">
      <t>ユウシガク</t>
    </rPh>
    <rPh sb="47" eb="49">
      <t>コウジョ</t>
    </rPh>
    <rPh sb="51" eb="52">
      <t>ガク</t>
    </rPh>
    <phoneticPr fontId="2"/>
  </si>
  <si>
    <t>Z=a+b
+c+d</t>
    <phoneticPr fontId="2"/>
  </si>
  <si>
    <r>
      <t>適否</t>
    </r>
    <r>
      <rPr>
        <sz val="8"/>
        <rFont val="ＭＳ Ｐ明朝"/>
        <family val="1"/>
        <charset val="128"/>
      </rPr>
      <t xml:space="preserve">
（市町村：Ⅳの１の事業費の0.4％以内</t>
    </r>
    <rPh sb="0" eb="2">
      <t>テキヒ</t>
    </rPh>
    <rPh sb="1" eb="2">
      <t>イナ</t>
    </rPh>
    <rPh sb="4" eb="7">
      <t>シチョウソン</t>
    </rPh>
    <rPh sb="12" eb="15">
      <t>ジギョウヒ</t>
    </rPh>
    <rPh sb="20" eb="22">
      <t>イナイ</t>
    </rPh>
    <phoneticPr fontId="2"/>
  </si>
  <si>
    <t>その他
Ｇ</t>
    <rPh sb="2" eb="3">
      <t>タ</t>
    </rPh>
    <phoneticPr fontId="2"/>
  </si>
  <si>
    <t>Ｈ＝B/A</t>
    <phoneticPr fontId="2"/>
  </si>
  <si>
    <t>Ｉ</t>
    <phoneticPr fontId="2"/>
  </si>
  <si>
    <r>
      <t xml:space="preserve">計
</t>
    </r>
    <r>
      <rPr>
        <sz val="6"/>
        <rFont val="ＭＳ Ｐ明朝"/>
        <family val="1"/>
        <charset val="128"/>
      </rPr>
      <t>Ｄ＝Ｅ＋Ｆ＋Ｇ</t>
    </r>
    <rPh sb="0" eb="1">
      <t>ケイ</t>
    </rPh>
    <phoneticPr fontId="2"/>
  </si>
  <si>
    <t>整備内容</t>
    <phoneticPr fontId="2"/>
  </si>
  <si>
    <t>融資概要</t>
    <phoneticPr fontId="2"/>
  </si>
  <si>
    <t>機関保証活用状況</t>
    <phoneticPr fontId="2"/>
  </si>
  <si>
    <t>※○棟○㎡</t>
    <phoneticPr fontId="2"/>
  </si>
  <si>
    <t>特定園芸施設及び附帯施設の時価現有率</t>
    <phoneticPr fontId="2"/>
  </si>
  <si>
    <t>除税額</t>
    <rPh sb="0" eb="1">
      <t>ジョ</t>
    </rPh>
    <rPh sb="1" eb="2">
      <t>ゼイ</t>
    </rPh>
    <rPh sb="2" eb="3">
      <t>ガク</t>
    </rPh>
    <phoneticPr fontId="2"/>
  </si>
  <si>
    <t>うち国費</t>
    <rPh sb="2" eb="4">
      <t>コクヒ</t>
    </rPh>
    <phoneticPr fontId="2"/>
  </si>
  <si>
    <t>４　備考欄は、仕入れに係る消費税等相当額について、これを減額した場合には「除税額○○○円　うち国費○○○円」
　を、同税額がない場合には「該当なし」と、同税額が明らかでない場合には「含税額」とそれぞれ記入する。</t>
    <phoneticPr fontId="7"/>
  </si>
  <si>
    <t>助成経営体の整理番号</t>
    <rPh sb="0" eb="2">
      <t>ジョセイ</t>
    </rPh>
    <rPh sb="2" eb="4">
      <t>ケイエイ</t>
    </rPh>
    <rPh sb="4" eb="5">
      <t>カラダ</t>
    </rPh>
    <rPh sb="6" eb="8">
      <t>セイリ</t>
    </rPh>
    <rPh sb="8" eb="10">
      <t>バンゴウ</t>
    </rPh>
    <phoneticPr fontId="2"/>
  </si>
  <si>
    <t>共済金支払通知書の関連する棟番号</t>
    <rPh sb="0" eb="3">
      <t>キョウサイキン</t>
    </rPh>
    <rPh sb="3" eb="4">
      <t>シ</t>
    </rPh>
    <rPh sb="4" eb="5">
      <t>フツ</t>
    </rPh>
    <rPh sb="5" eb="7">
      <t>ツウチ</t>
    </rPh>
    <rPh sb="7" eb="8">
      <t>ショ</t>
    </rPh>
    <rPh sb="9" eb="11">
      <t>カンレン</t>
    </rPh>
    <rPh sb="13" eb="14">
      <t>トウ</t>
    </rPh>
    <rPh sb="14" eb="16">
      <t>バンゴウ</t>
    </rPh>
    <phoneticPr fontId="2"/>
  </si>
  <si>
    <t>本則の課税事業者として消費税及び地方消費税の確定申告をすることが判明している場合は「1」を記入</t>
    <rPh sb="24" eb="26">
      <t>シンコク</t>
    </rPh>
    <rPh sb="38" eb="40">
      <t>バアイ</t>
    </rPh>
    <rPh sb="45" eb="47">
      <t>キニュウ</t>
    </rPh>
    <phoneticPr fontId="2"/>
  </si>
  <si>
    <t>追加的信用供与事業費</t>
    <rPh sb="0" eb="3">
      <t>ツイカテキ</t>
    </rPh>
    <rPh sb="3" eb="5">
      <t>シンヨウ</t>
    </rPh>
    <rPh sb="5" eb="7">
      <t>キョウヨ</t>
    </rPh>
    <rPh sb="7" eb="10">
      <t>ジギョウヒ</t>
    </rPh>
    <phoneticPr fontId="2"/>
  </si>
  <si>
    <t>２．別紙様式第２－３号別添１　融資等活用型補助事業実施内容（内訳）</t>
    <rPh sb="2" eb="4">
      <t>ベッシ</t>
    </rPh>
    <rPh sb="4" eb="6">
      <t>ヨウシキ</t>
    </rPh>
    <rPh sb="6" eb="7">
      <t>ダイ</t>
    </rPh>
    <rPh sb="10" eb="11">
      <t>ゴウ</t>
    </rPh>
    <rPh sb="11" eb="13">
      <t>ベッテン</t>
    </rPh>
    <rPh sb="15" eb="17">
      <t>ユウシ</t>
    </rPh>
    <rPh sb="17" eb="18">
      <t>トウ</t>
    </rPh>
    <rPh sb="18" eb="20">
      <t>カツヨウ</t>
    </rPh>
    <rPh sb="20" eb="21">
      <t>タイケイ</t>
    </rPh>
    <rPh sb="21" eb="25">
      <t>ホジョジギョウ</t>
    </rPh>
    <rPh sb="25" eb="27">
      <t>ジッシ</t>
    </rPh>
    <rPh sb="27" eb="29">
      <t>ナイヨウ</t>
    </rPh>
    <rPh sb="30" eb="32">
      <t>ウチワケ</t>
    </rPh>
    <phoneticPr fontId="2"/>
  </si>
  <si>
    <t>　　別紙様式第２－１号　被災農業者経営支援計画書</t>
    <rPh sb="2" eb="4">
      <t>ベッシ</t>
    </rPh>
    <rPh sb="4" eb="6">
      <t>ヨウシキ</t>
    </rPh>
    <rPh sb="6" eb="7">
      <t>ダイ</t>
    </rPh>
    <rPh sb="10" eb="11">
      <t>ゴウ</t>
    </rPh>
    <rPh sb="12" eb="14">
      <t>ヒサイ</t>
    </rPh>
    <rPh sb="14" eb="17">
      <t>ノウギョウシャ</t>
    </rPh>
    <rPh sb="17" eb="19">
      <t>ケイエイ</t>
    </rPh>
    <rPh sb="19" eb="21">
      <t>シエン</t>
    </rPh>
    <rPh sb="21" eb="24">
      <t>ケイカクショ</t>
    </rPh>
    <phoneticPr fontId="2"/>
  </si>
  <si>
    <t>　共済金支払通知書の棟番号欄は、農業共済組合又は共済事業を実施する市町村から発行される共済金支払通知書の関連する棟番号を記載すること。</t>
    <rPh sb="1" eb="3">
      <t>キョウサイ</t>
    </rPh>
    <rPh sb="3" eb="4">
      <t>キン</t>
    </rPh>
    <rPh sb="4" eb="6">
      <t>シハライ</t>
    </rPh>
    <rPh sb="6" eb="9">
      <t>ツウチショ</t>
    </rPh>
    <rPh sb="10" eb="11">
      <t>トウ</t>
    </rPh>
    <rPh sb="11" eb="13">
      <t>バンゴウ</t>
    </rPh>
    <rPh sb="13" eb="14">
      <t>ラン</t>
    </rPh>
    <rPh sb="16" eb="18">
      <t>ノウギョウ</t>
    </rPh>
    <rPh sb="18" eb="20">
      <t>キョウサイ</t>
    </rPh>
    <rPh sb="20" eb="22">
      <t>クミアイ</t>
    </rPh>
    <rPh sb="22" eb="23">
      <t>マタ</t>
    </rPh>
    <rPh sb="24" eb="26">
      <t>キョウサイ</t>
    </rPh>
    <rPh sb="26" eb="28">
      <t>ジギョウ</t>
    </rPh>
    <rPh sb="29" eb="31">
      <t>ジッシ</t>
    </rPh>
    <rPh sb="33" eb="36">
      <t>シチョウソン</t>
    </rPh>
    <rPh sb="38" eb="40">
      <t>ハッコウ</t>
    </rPh>
    <rPh sb="43" eb="46">
      <t>キョウサイキン</t>
    </rPh>
    <rPh sb="46" eb="48">
      <t>シハラ</t>
    </rPh>
    <rPh sb="48" eb="51">
      <t>ツウチショ</t>
    </rPh>
    <rPh sb="52" eb="54">
      <t>カンレン</t>
    </rPh>
    <rPh sb="56" eb="57">
      <t>トウ</t>
    </rPh>
    <rPh sb="57" eb="59">
      <t>バンゴウ</t>
    </rPh>
    <rPh sb="60" eb="62">
      <t>キサイ</t>
    </rPh>
    <phoneticPr fontId="2"/>
  </si>
  <si>
    <t>　農業用機械を導入する場合には、「被災施設の建設時における国庫補助事業の活用状況欄」のうち「実施年度欄」に国庫補助事業の活用の有無にかかわらず被災前の農業用機械の導入年度を入力すること。</t>
    <rPh sb="1" eb="4">
      <t>ノウギョウヨウ</t>
    </rPh>
    <rPh sb="4" eb="6">
      <t>キカイ</t>
    </rPh>
    <rPh sb="7" eb="9">
      <t>ドウニュウ</t>
    </rPh>
    <rPh sb="11" eb="13">
      <t>バアイ</t>
    </rPh>
    <rPh sb="40" eb="41">
      <t>ラン</t>
    </rPh>
    <rPh sb="46" eb="48">
      <t>ジッシ</t>
    </rPh>
    <rPh sb="48" eb="50">
      <t>ネンド</t>
    </rPh>
    <rPh sb="50" eb="51">
      <t>ラン</t>
    </rPh>
    <rPh sb="53" eb="55">
      <t>コッコ</t>
    </rPh>
    <rPh sb="55" eb="59">
      <t>ホジョジギョウ</t>
    </rPh>
    <rPh sb="60" eb="62">
      <t>カツヨウ</t>
    </rPh>
    <rPh sb="63" eb="65">
      <t>ウム</t>
    </rPh>
    <rPh sb="71" eb="73">
      <t>ヒサイ</t>
    </rPh>
    <rPh sb="73" eb="74">
      <t>マエ</t>
    </rPh>
    <rPh sb="75" eb="78">
      <t>ノウギョウヨウ</t>
    </rPh>
    <rPh sb="78" eb="80">
      <t>キカイ</t>
    </rPh>
    <rPh sb="81" eb="83">
      <t>ドウニュウ</t>
    </rPh>
    <rPh sb="83" eb="85">
      <t>ネンド</t>
    </rPh>
    <rPh sb="86" eb="88">
      <t>ニュウリョク</t>
    </rPh>
    <phoneticPr fontId="2"/>
  </si>
  <si>
    <t>上記の者は、「別途経営局長が定める気象災害等により農産物の生産に必要な施設等について農業被害を受けた者」であることを証明します。</t>
    <rPh sb="0" eb="2">
      <t>ジョウキ</t>
    </rPh>
    <rPh sb="3" eb="4">
      <t>モノ</t>
    </rPh>
    <rPh sb="25" eb="28">
      <t>ノウサンブツ</t>
    </rPh>
    <rPh sb="29" eb="31">
      <t>セイサン</t>
    </rPh>
    <rPh sb="32" eb="34">
      <t>ヒツヨウ</t>
    </rPh>
    <rPh sb="35" eb="37">
      <t>シセツ</t>
    </rPh>
    <rPh sb="37" eb="38">
      <t>トウ</t>
    </rPh>
    <rPh sb="42" eb="44">
      <t>ノウギョウ</t>
    </rPh>
    <rPh sb="44" eb="46">
      <t>ヒガイ</t>
    </rPh>
    <rPh sb="47" eb="48">
      <t>ウ</t>
    </rPh>
    <rPh sb="50" eb="51">
      <t>モノ</t>
    </rPh>
    <rPh sb="58" eb="60">
      <t>ショウメイ</t>
    </rPh>
    <phoneticPr fontId="2"/>
  </si>
  <si>
    <t>（注）交付申請時に本様式を準用する場合は、別紙様式第２－３号別添１及び都道府県交付要綱を添付すること。</t>
    <rPh sb="1" eb="2">
      <t>チュウ</t>
    </rPh>
    <rPh sb="3" eb="5">
      <t>コウフ</t>
    </rPh>
    <rPh sb="5" eb="8">
      <t>シンセイジ</t>
    </rPh>
    <rPh sb="9" eb="10">
      <t>ホン</t>
    </rPh>
    <rPh sb="10" eb="12">
      <t>ヨウシキ</t>
    </rPh>
    <rPh sb="13" eb="15">
      <t>ジュンヨウ</t>
    </rPh>
    <rPh sb="17" eb="19">
      <t>バアイ</t>
    </rPh>
    <rPh sb="21" eb="23">
      <t>ベッシ</t>
    </rPh>
    <rPh sb="23" eb="25">
      <t>ヨウシキ</t>
    </rPh>
    <rPh sb="25" eb="26">
      <t>ダイ</t>
    </rPh>
    <rPh sb="29" eb="30">
      <t>ゴウ</t>
    </rPh>
    <rPh sb="30" eb="32">
      <t>ベッテン</t>
    </rPh>
    <rPh sb="33" eb="34">
      <t>オヨ</t>
    </rPh>
    <rPh sb="35" eb="39">
      <t>トドウフケン</t>
    </rPh>
    <rPh sb="39" eb="41">
      <t>コウフ</t>
    </rPh>
    <rPh sb="41" eb="43">
      <t>ヨウコウ</t>
    </rPh>
    <rPh sb="44" eb="46">
      <t>テンプ</t>
    </rPh>
    <phoneticPr fontId="2"/>
  </si>
  <si>
    <t>２　整理番号欄のある項目は「融資等活用型補助事業整理番号表」を参照の上、該当する番号を記入する。</t>
    <rPh sb="2" eb="4">
      <t>セイリ</t>
    </rPh>
    <rPh sb="4" eb="6">
      <t>バンゴウ</t>
    </rPh>
    <rPh sb="6" eb="7">
      <t>ラン</t>
    </rPh>
    <rPh sb="10" eb="12">
      <t>コウモク</t>
    </rPh>
    <rPh sb="16" eb="17">
      <t>トウ</t>
    </rPh>
    <rPh sb="17" eb="19">
      <t>カツヨウ</t>
    </rPh>
    <rPh sb="19" eb="20">
      <t>ガタ</t>
    </rPh>
    <rPh sb="31" eb="33">
      <t>サンショウ</t>
    </rPh>
    <rPh sb="34" eb="35">
      <t>ウエ</t>
    </rPh>
    <rPh sb="36" eb="38">
      <t>ガイトウ</t>
    </rPh>
    <rPh sb="40" eb="42">
      <t>バンゴウ</t>
    </rPh>
    <rPh sb="43" eb="45">
      <t>キニュウ</t>
    </rPh>
    <phoneticPr fontId="2"/>
  </si>
  <si>
    <t>（１）融資等活用型補助事業</t>
    <rPh sb="3" eb="5">
      <t>ユウシ</t>
    </rPh>
    <rPh sb="5" eb="6">
      <t>トウ</t>
    </rPh>
    <rPh sb="6" eb="8">
      <t>カツヨウ</t>
    </rPh>
    <rPh sb="8" eb="9">
      <t>ガタ</t>
    </rPh>
    <rPh sb="9" eb="11">
      <t>ホジョ</t>
    </rPh>
    <rPh sb="11" eb="13">
      <t>ジギョウ</t>
    </rPh>
    <phoneticPr fontId="2"/>
  </si>
  <si>
    <t>（注）１　都道府県知事は、本様式を地方農政局長（北海道にあっては経営局長、沖縄県にあっては
　　　　内閣府沖縄総合事務局長。以下同じ。）へ報告する際、事業実施主体から提出された報告書
　　　　に添付するものとする。</t>
    <rPh sb="1" eb="2">
      <t>チュウ</t>
    </rPh>
    <rPh sb="5" eb="9">
      <t>トドウフケン</t>
    </rPh>
    <rPh sb="9" eb="11">
      <t>チジ</t>
    </rPh>
    <rPh sb="13" eb="14">
      <t>ホン</t>
    </rPh>
    <rPh sb="14" eb="16">
      <t>ヨウシキ</t>
    </rPh>
    <rPh sb="17" eb="19">
      <t>チホウ</t>
    </rPh>
    <rPh sb="19" eb="21">
      <t>ノウセイ</t>
    </rPh>
    <rPh sb="21" eb="23">
      <t>キョクチョウ</t>
    </rPh>
    <rPh sb="24" eb="27">
      <t>ホッカイドウ</t>
    </rPh>
    <rPh sb="32" eb="34">
      <t>ケイエイ</t>
    </rPh>
    <rPh sb="34" eb="36">
      <t>キョクチョウ</t>
    </rPh>
    <rPh sb="37" eb="40">
      <t>オキナワケン</t>
    </rPh>
    <rPh sb="50" eb="53">
      <t>ナイカクフ</t>
    </rPh>
    <rPh sb="53" eb="55">
      <t>オキナワ</t>
    </rPh>
    <rPh sb="55" eb="57">
      <t>ソウゴウ</t>
    </rPh>
    <rPh sb="59" eb="61">
      <t>キョクチョウ</t>
    </rPh>
    <rPh sb="62" eb="64">
      <t>イカ</t>
    </rPh>
    <rPh sb="64" eb="65">
      <t>オナ</t>
    </rPh>
    <rPh sb="69" eb="71">
      <t>ホウコク</t>
    </rPh>
    <rPh sb="73" eb="74">
      <t>サイ</t>
    </rPh>
    <rPh sb="75" eb="77">
      <t>ジギョウ</t>
    </rPh>
    <rPh sb="77" eb="79">
      <t>ジッシ</t>
    </rPh>
    <rPh sb="79" eb="81">
      <t>シュタイ</t>
    </rPh>
    <rPh sb="83" eb="85">
      <t>テイシュツ</t>
    </rPh>
    <rPh sb="88" eb="91">
      <t>ホウコクショ</t>
    </rPh>
    <rPh sb="97" eb="99">
      <t>テンプ</t>
    </rPh>
    <phoneticPr fontId="8"/>
  </si>
  <si>
    <t>　　　２　成果目標等が未達成であり、事業実施主体に対して指導を行った地区の場合は、所見(評価)
　　　　と合わせて指導内容を記入し、目標等が達成している地区の場合は「―」を記入する。</t>
    <rPh sb="5" eb="7">
      <t>セイカ</t>
    </rPh>
    <rPh sb="7" eb="9">
      <t>モクヒョウ</t>
    </rPh>
    <rPh sb="9" eb="10">
      <t>トウ</t>
    </rPh>
    <rPh sb="11" eb="14">
      <t>ミタッセイ</t>
    </rPh>
    <rPh sb="18" eb="20">
      <t>ジギョウ</t>
    </rPh>
    <rPh sb="20" eb="22">
      <t>ジッシ</t>
    </rPh>
    <rPh sb="22" eb="24">
      <t>シュタイ</t>
    </rPh>
    <rPh sb="25" eb="26">
      <t>タイ</t>
    </rPh>
    <rPh sb="28" eb="30">
      <t>シドウ</t>
    </rPh>
    <rPh sb="31" eb="32">
      <t>オコナ</t>
    </rPh>
    <rPh sb="34" eb="36">
      <t>チク</t>
    </rPh>
    <rPh sb="37" eb="39">
      <t>バアイ</t>
    </rPh>
    <rPh sb="41" eb="43">
      <t>ショケン</t>
    </rPh>
    <rPh sb="44" eb="46">
      <t>ヒョウカ</t>
    </rPh>
    <rPh sb="53" eb="54">
      <t>ア</t>
    </rPh>
    <rPh sb="57" eb="59">
      <t>シドウ</t>
    </rPh>
    <rPh sb="59" eb="61">
      <t>ナイヨウ</t>
    </rPh>
    <rPh sb="62" eb="64">
      <t>キニュウ</t>
    </rPh>
    <rPh sb="66" eb="68">
      <t>モクヒョウ</t>
    </rPh>
    <rPh sb="68" eb="69">
      <t>トウ</t>
    </rPh>
    <rPh sb="86" eb="88">
      <t>キニュウ</t>
    </rPh>
    <phoneticPr fontId="8"/>
  </si>
  <si>
    <t>（注）１　地方農政局長は、本様式を経営局長へ報告する際、都道府県知事から提出された報告書に
　　　　添付するものとする。</t>
    <rPh sb="1" eb="2">
      <t>チュウ</t>
    </rPh>
    <rPh sb="5" eb="7">
      <t>チホウ</t>
    </rPh>
    <rPh sb="7" eb="9">
      <t>ノウセイ</t>
    </rPh>
    <rPh sb="9" eb="11">
      <t>キョクチョウ</t>
    </rPh>
    <rPh sb="13" eb="14">
      <t>ホン</t>
    </rPh>
    <rPh sb="14" eb="16">
      <t>ヨウシキ</t>
    </rPh>
    <rPh sb="17" eb="19">
      <t>ケイエイ</t>
    </rPh>
    <rPh sb="19" eb="21">
      <t>キョクチョウ</t>
    </rPh>
    <rPh sb="22" eb="24">
      <t>ホウコク</t>
    </rPh>
    <rPh sb="26" eb="27">
      <t>サイ</t>
    </rPh>
    <rPh sb="28" eb="32">
      <t>トドウフケン</t>
    </rPh>
    <rPh sb="32" eb="34">
      <t>チジ</t>
    </rPh>
    <rPh sb="36" eb="38">
      <t>テイシュツ</t>
    </rPh>
    <rPh sb="41" eb="44">
      <t>ホウコクショ</t>
    </rPh>
    <rPh sb="50" eb="52">
      <t>テンプ</t>
    </rPh>
    <phoneticPr fontId="8"/>
  </si>
  <si>
    <t>　　　２　成果目標が未達成の地区のみについて記入し、都道府県知事から事業実施主体に対して
　　　　指導内容を踏まえた所見(評価)及び指導内容を記入する。</t>
    <rPh sb="5" eb="7">
      <t>セイカ</t>
    </rPh>
    <rPh sb="7" eb="9">
      <t>モクヒョウ</t>
    </rPh>
    <rPh sb="10" eb="13">
      <t>ミタッセイ</t>
    </rPh>
    <rPh sb="14" eb="16">
      <t>チク</t>
    </rPh>
    <rPh sb="22" eb="24">
      <t>キニュウ</t>
    </rPh>
    <rPh sb="26" eb="30">
      <t>トドウフケン</t>
    </rPh>
    <rPh sb="30" eb="32">
      <t>チジ</t>
    </rPh>
    <rPh sb="34" eb="36">
      <t>ジギョウ</t>
    </rPh>
    <rPh sb="36" eb="38">
      <t>ジッシ</t>
    </rPh>
    <rPh sb="38" eb="40">
      <t>シュタイ</t>
    </rPh>
    <rPh sb="41" eb="42">
      <t>タイ</t>
    </rPh>
    <rPh sb="49" eb="50">
      <t>ユビ</t>
    </rPh>
    <rPh sb="50" eb="51">
      <t>シルベ</t>
    </rPh>
    <rPh sb="51" eb="53">
      <t>ナイヨウ</t>
    </rPh>
    <rPh sb="54" eb="55">
      <t>フ</t>
    </rPh>
    <rPh sb="58" eb="60">
      <t>ショケン</t>
    </rPh>
    <rPh sb="61" eb="63">
      <t>ヒョウカ</t>
    </rPh>
    <rPh sb="64" eb="65">
      <t>オヨ</t>
    </rPh>
    <rPh sb="66" eb="68">
      <t>シドウ</t>
    </rPh>
    <rPh sb="68" eb="70">
      <t>ナイヨウ</t>
    </rPh>
    <rPh sb="71" eb="73">
      <t>キニュウ</t>
    </rPh>
    <phoneticPr fontId="8"/>
  </si>
  <si>
    <t>Ⅰ　都道府県別実施計画</t>
    <rPh sb="2" eb="6">
      <t>トドウフケン</t>
    </rPh>
    <rPh sb="6" eb="7">
      <t>ベツ</t>
    </rPh>
    <rPh sb="7" eb="9">
      <t>ジッシ</t>
    </rPh>
    <rPh sb="9" eb="11">
      <t>ケイカク</t>
    </rPh>
    <phoneticPr fontId="2"/>
  </si>
  <si>
    <t>　　別紙様式第２－１号別添１　融資等活用型補助事業対象経営体調書</t>
    <rPh sb="2" eb="4">
      <t>ベッシ</t>
    </rPh>
    <rPh sb="4" eb="6">
      <t>ヨウシキ</t>
    </rPh>
    <rPh sb="6" eb="7">
      <t>ダイ</t>
    </rPh>
    <rPh sb="10" eb="11">
      <t>ゴウ</t>
    </rPh>
    <rPh sb="11" eb="13">
      <t>ベッテン</t>
    </rPh>
    <rPh sb="15" eb="17">
      <t>ユウシ</t>
    </rPh>
    <rPh sb="17" eb="18">
      <t>トウ</t>
    </rPh>
    <rPh sb="18" eb="20">
      <t>カツヨウ</t>
    </rPh>
    <rPh sb="20" eb="21">
      <t>ガタ</t>
    </rPh>
    <rPh sb="21" eb="23">
      <t>ホジョ</t>
    </rPh>
    <rPh sb="23" eb="25">
      <t>ジギョウ</t>
    </rPh>
    <rPh sb="25" eb="27">
      <t>タイショウ</t>
    </rPh>
    <rPh sb="27" eb="29">
      <t>ケイエイ</t>
    </rPh>
    <rPh sb="29" eb="30">
      <t>タイ</t>
    </rPh>
    <rPh sb="30" eb="32">
      <t>チョウショ</t>
    </rPh>
    <phoneticPr fontId="2"/>
  </si>
  <si>
    <t>　　別紙様式第２－１号別添２　助成対象者に係る被災証明</t>
    <rPh sb="2" eb="4">
      <t>ベッシ</t>
    </rPh>
    <rPh sb="4" eb="6">
      <t>ヨウシキ</t>
    </rPh>
    <rPh sb="6" eb="7">
      <t>ダイ</t>
    </rPh>
    <rPh sb="10" eb="11">
      <t>ゴウ</t>
    </rPh>
    <rPh sb="11" eb="13">
      <t>ベッテン</t>
    </rPh>
    <rPh sb="15" eb="17">
      <t>ジョセイ</t>
    </rPh>
    <rPh sb="17" eb="20">
      <t>タイショウシャ</t>
    </rPh>
    <rPh sb="21" eb="22">
      <t>カカ</t>
    </rPh>
    <rPh sb="23" eb="25">
      <t>ヒサイ</t>
    </rPh>
    <rPh sb="25" eb="27">
      <t>ショウメイ</t>
    </rPh>
    <phoneticPr fontId="2"/>
  </si>
  <si>
    <t>　　　行が不足する場合には、行を追加して記載すること。</t>
    <rPh sb="3" eb="4">
      <t>ギョウ</t>
    </rPh>
    <rPh sb="5" eb="7">
      <t>フソク</t>
    </rPh>
    <rPh sb="9" eb="11">
      <t>バアイ</t>
    </rPh>
    <rPh sb="14" eb="15">
      <t>ギョウ</t>
    </rPh>
    <rPh sb="16" eb="18">
      <t>ツイカ</t>
    </rPh>
    <rPh sb="20" eb="22">
      <t>キサイ</t>
    </rPh>
    <phoneticPr fontId="2"/>
  </si>
  <si>
    <t>　なお、園芸施設共済の加入対象施設である場合には、事業費に２分の１を乗じて得た額から事業費に助成対象施設等の経過年数及び施設の種類に該当する時価現有率並びに10分の４（園芸施設共済の付保割合の最大値である0.8に２分の１を乗じて得た額）を乗じて得た額を差し引いて得た額のうちいずれか低い額が上限です。</t>
    <phoneticPr fontId="2"/>
  </si>
  <si>
    <t>３．計画位置図</t>
    <rPh sb="2" eb="4">
      <t>ケイカク</t>
    </rPh>
    <rPh sb="4" eb="6">
      <t>イチ</t>
    </rPh>
    <rPh sb="6" eb="7">
      <t>ズ</t>
    </rPh>
    <phoneticPr fontId="2"/>
  </si>
  <si>
    <t>４．対象経営体が法人、特定農業団体、集落営農組織、その他任意団体の場合は、当該団体の定款、規約、構成員の状況及びその
　他経営状況が分かる資料</t>
    <rPh sb="2" eb="4">
      <t>タイショウ</t>
    </rPh>
    <rPh sb="4" eb="7">
      <t>ケイエイタイ</t>
    </rPh>
    <rPh sb="8" eb="10">
      <t>ホウジン</t>
    </rPh>
    <rPh sb="11" eb="13">
      <t>トクテイ</t>
    </rPh>
    <rPh sb="13" eb="15">
      <t>ノウギョウ</t>
    </rPh>
    <rPh sb="15" eb="17">
      <t>ダンタイ</t>
    </rPh>
    <rPh sb="18" eb="20">
      <t>シュウラク</t>
    </rPh>
    <rPh sb="20" eb="22">
      <t>エイノウ</t>
    </rPh>
    <rPh sb="22" eb="24">
      <t>ソシキ</t>
    </rPh>
    <rPh sb="27" eb="28">
      <t>タ</t>
    </rPh>
    <rPh sb="28" eb="30">
      <t>ニンイ</t>
    </rPh>
    <rPh sb="30" eb="32">
      <t>ダンタイ</t>
    </rPh>
    <rPh sb="33" eb="35">
      <t>バアイ</t>
    </rPh>
    <rPh sb="37" eb="39">
      <t>トウガイ</t>
    </rPh>
    <rPh sb="39" eb="41">
      <t>ダンタイ</t>
    </rPh>
    <rPh sb="42" eb="44">
      <t>テイカン</t>
    </rPh>
    <rPh sb="45" eb="47">
      <t>キヤク</t>
    </rPh>
    <rPh sb="48" eb="51">
      <t>コウセイイン</t>
    </rPh>
    <rPh sb="52" eb="54">
      <t>ジョウキョウ</t>
    </rPh>
    <rPh sb="54" eb="55">
      <t>オヨ</t>
    </rPh>
    <rPh sb="60" eb="61">
      <t>タ</t>
    </rPh>
    <rPh sb="61" eb="63">
      <t>ケイエイ</t>
    </rPh>
    <rPh sb="63" eb="65">
      <t>ジョウキョウ</t>
    </rPh>
    <rPh sb="66" eb="67">
      <t>ワ</t>
    </rPh>
    <rPh sb="69" eb="71">
      <t>シリョウ</t>
    </rPh>
    <phoneticPr fontId="2"/>
  </si>
  <si>
    <t>５．事業実施主体が定める本補助金の交付に関する規定又は要綱等</t>
    <rPh sb="2" eb="4">
      <t>ジギョウ</t>
    </rPh>
    <rPh sb="4" eb="6">
      <t>ジッシ</t>
    </rPh>
    <rPh sb="6" eb="8">
      <t>シュタイ</t>
    </rPh>
    <rPh sb="9" eb="10">
      <t>サダ</t>
    </rPh>
    <rPh sb="12" eb="13">
      <t>ホン</t>
    </rPh>
    <rPh sb="13" eb="16">
      <t>ホジョキン</t>
    </rPh>
    <rPh sb="17" eb="19">
      <t>コウフ</t>
    </rPh>
    <rPh sb="20" eb="21">
      <t>カン</t>
    </rPh>
    <rPh sb="23" eb="25">
      <t>キテイ</t>
    </rPh>
    <rPh sb="25" eb="26">
      <t>マタ</t>
    </rPh>
    <rPh sb="27" eb="29">
      <t>ヨウコウ</t>
    </rPh>
    <rPh sb="29" eb="30">
      <t>トウ</t>
    </rPh>
    <phoneticPr fontId="2"/>
  </si>
  <si>
    <t>６．その他都道府県知事が必要と認める資料</t>
    <rPh sb="4" eb="5">
      <t>タ</t>
    </rPh>
    <rPh sb="5" eb="9">
      <t>トドウフケン</t>
    </rPh>
    <rPh sb="9" eb="11">
      <t>チジ</t>
    </rPh>
    <rPh sb="11" eb="12">
      <t>キョクチョウ</t>
    </rPh>
    <rPh sb="12" eb="14">
      <t>ヒツヨウ</t>
    </rPh>
    <rPh sb="15" eb="16">
      <t>ミト</t>
    </rPh>
    <rPh sb="18" eb="20">
      <t>シリョウ</t>
    </rPh>
    <phoneticPr fontId="2"/>
  </si>
  <si>
    <t>（注）別紙様式第２－１号別添１の経営体調書を提出している農業者の被災状況について上記に一覧表として取りまとめの上、被災の有無を証明すること。</t>
    <rPh sb="1" eb="2">
      <t>チュウ</t>
    </rPh>
    <rPh sb="3" eb="5">
      <t>ベッシ</t>
    </rPh>
    <rPh sb="5" eb="7">
      <t>ヨウシキ</t>
    </rPh>
    <rPh sb="7" eb="8">
      <t>ダイ</t>
    </rPh>
    <rPh sb="11" eb="12">
      <t>ゴウ</t>
    </rPh>
    <rPh sb="12" eb="14">
      <t>ベッテン</t>
    </rPh>
    <rPh sb="16" eb="19">
      <t>ケイエイタイ</t>
    </rPh>
    <rPh sb="19" eb="21">
      <t>チョウショ</t>
    </rPh>
    <rPh sb="22" eb="24">
      <t>テイシュツ</t>
    </rPh>
    <rPh sb="28" eb="31">
      <t>ノウギョウシャ</t>
    </rPh>
    <rPh sb="32" eb="34">
      <t>ヒサイ</t>
    </rPh>
    <rPh sb="34" eb="36">
      <t>ジョウキョウ</t>
    </rPh>
    <rPh sb="40" eb="42">
      <t>ジョウキ</t>
    </rPh>
    <rPh sb="43" eb="46">
      <t>イチランヒョウ</t>
    </rPh>
    <rPh sb="49" eb="50">
      <t>ト</t>
    </rPh>
    <rPh sb="55" eb="56">
      <t>ウエ</t>
    </rPh>
    <rPh sb="57" eb="59">
      <t>ヒサイ</t>
    </rPh>
    <rPh sb="60" eb="62">
      <t>ウム</t>
    </rPh>
    <rPh sb="63" eb="65">
      <t>ショウメイ</t>
    </rPh>
    <phoneticPr fontId="2"/>
  </si>
  <si>
    <t>１ 　「被災前の経営体数」及び「被災後の経営体数（計画時）」欄は、被災支援計画（別紙様式第２－１号）の「被災前の</t>
    <rPh sb="4" eb="6">
      <t>ヒサイ</t>
    </rPh>
    <rPh sb="6" eb="7">
      <t>マエ</t>
    </rPh>
    <rPh sb="8" eb="10">
      <t>ケイエイ</t>
    </rPh>
    <rPh sb="10" eb="12">
      <t>タイスウ</t>
    </rPh>
    <rPh sb="13" eb="14">
      <t>オヨ</t>
    </rPh>
    <rPh sb="16" eb="19">
      <t>ヒサイゴ</t>
    </rPh>
    <rPh sb="20" eb="22">
      <t>ケイエイ</t>
    </rPh>
    <rPh sb="22" eb="24">
      <t>タイスウ</t>
    </rPh>
    <rPh sb="25" eb="28">
      <t>ケイカクジ</t>
    </rPh>
    <rPh sb="30" eb="31">
      <t>ラン</t>
    </rPh>
    <rPh sb="33" eb="35">
      <t>ヒサイ</t>
    </rPh>
    <rPh sb="35" eb="37">
      <t>シエン</t>
    </rPh>
    <rPh sb="37" eb="39">
      <t>ケイカク</t>
    </rPh>
    <rPh sb="40" eb="42">
      <t>ベッシ</t>
    </rPh>
    <rPh sb="42" eb="44">
      <t>ヨウシキ</t>
    </rPh>
    <rPh sb="44" eb="45">
      <t>ダイ</t>
    </rPh>
    <rPh sb="48" eb="49">
      <t>ゴウ</t>
    </rPh>
    <phoneticPr fontId="2"/>
  </si>
  <si>
    <t>平成２７年度被災農業者経営支援計画書</t>
    <rPh sb="0" eb="2">
      <t>ヘイセイ</t>
    </rPh>
    <rPh sb="4" eb="6">
      <t>ネンド</t>
    </rPh>
    <rPh sb="6" eb="8">
      <t>ヒサイ</t>
    </rPh>
    <rPh sb="8" eb="11">
      <t>ノウギョウシャ</t>
    </rPh>
    <rPh sb="11" eb="13">
      <t>ケイエイ</t>
    </rPh>
    <rPh sb="13" eb="15">
      <t>シエン</t>
    </rPh>
    <rPh sb="15" eb="18">
      <t>ケイカクショ</t>
    </rPh>
    <phoneticPr fontId="2"/>
  </si>
  <si>
    <t>ハウス（パイプ）</t>
    <phoneticPr fontId="2"/>
  </si>
  <si>
    <t>生産・流通関係</t>
    <rPh sb="0" eb="2">
      <t>セイサン</t>
    </rPh>
    <rPh sb="3" eb="5">
      <t>リュウツウ</t>
    </rPh>
    <rPh sb="5" eb="7">
      <t>カンケイ</t>
    </rPh>
    <phoneticPr fontId="2"/>
  </si>
  <si>
    <t>ハウス（鉄骨）</t>
    <rPh sb="4" eb="6">
      <t>テッコツ</t>
    </rPh>
    <phoneticPr fontId="2"/>
  </si>
  <si>
    <t>ハウス（ガラス）</t>
    <phoneticPr fontId="2"/>
  </si>
  <si>
    <t>乾燥調整施設</t>
    <rPh sb="0" eb="2">
      <t>カンソウ</t>
    </rPh>
    <rPh sb="2" eb="4">
      <t>チョウセイ</t>
    </rPh>
    <rPh sb="4" eb="6">
      <t>シセツ</t>
    </rPh>
    <phoneticPr fontId="2"/>
  </si>
  <si>
    <t>農機具格納庫</t>
    <rPh sb="0" eb="3">
      <t>ノウキグ</t>
    </rPh>
    <rPh sb="3" eb="6">
      <t>カクノウコ</t>
    </rPh>
    <phoneticPr fontId="2"/>
  </si>
  <si>
    <t>畜産・酪農関係</t>
    <rPh sb="0" eb="2">
      <t>チクサン</t>
    </rPh>
    <rPh sb="3" eb="5">
      <t>ラクノウ</t>
    </rPh>
    <rPh sb="5" eb="7">
      <t>カンケイ</t>
    </rPh>
    <phoneticPr fontId="2"/>
  </si>
  <si>
    <t>トラクター</t>
    <phoneticPr fontId="2"/>
  </si>
  <si>
    <t>田植機</t>
    <rPh sb="0" eb="3">
      <t>タウエキ</t>
    </rPh>
    <phoneticPr fontId="2"/>
  </si>
  <si>
    <t>コンバイン</t>
    <phoneticPr fontId="2"/>
  </si>
  <si>
    <t>管理機</t>
    <rPh sb="0" eb="3">
      <t>カンリキ</t>
    </rPh>
    <phoneticPr fontId="2"/>
  </si>
  <si>
    <t>アタッチメント</t>
    <phoneticPr fontId="2"/>
  </si>
  <si>
    <t>その他機械</t>
    <rPh sb="2" eb="3">
      <t>タ</t>
    </rPh>
    <rPh sb="3" eb="5">
      <t>キカイ</t>
    </rPh>
    <phoneticPr fontId="2"/>
  </si>
  <si>
    <t>Ⅱ類ﾊﾟｲﾌﾟ</t>
    <rPh sb="1" eb="2">
      <t>ルイ</t>
    </rPh>
    <phoneticPr fontId="2"/>
  </si>
  <si>
    <t>参考様式</t>
    <rPh sb="0" eb="2">
      <t>サンコウ</t>
    </rPh>
    <rPh sb="2" eb="4">
      <t>ヨウシキ</t>
    </rPh>
    <phoneticPr fontId="2"/>
  </si>
  <si>
    <t>助成対象者に係る被災証明等</t>
    <rPh sb="0" eb="2">
      <t>ジョセイ</t>
    </rPh>
    <rPh sb="2" eb="5">
      <t>タイショウシャ</t>
    </rPh>
    <rPh sb="6" eb="7">
      <t>カカ</t>
    </rPh>
    <rPh sb="8" eb="10">
      <t>ヒサイ</t>
    </rPh>
    <rPh sb="10" eb="12">
      <t>ショウメイ</t>
    </rPh>
    <rPh sb="12" eb="13">
      <t>トウ</t>
    </rPh>
    <phoneticPr fontId="2"/>
  </si>
  <si>
    <t>今後の園芸施設共済への加入意向</t>
    <rPh sb="0" eb="2">
      <t>コンゴ</t>
    </rPh>
    <rPh sb="3" eb="5">
      <t>エンゲイ</t>
    </rPh>
    <rPh sb="5" eb="7">
      <t>シセツ</t>
    </rPh>
    <rPh sb="7" eb="9">
      <t>キョウサイ</t>
    </rPh>
    <rPh sb="11" eb="13">
      <t>カニュウ</t>
    </rPh>
    <rPh sb="13" eb="15">
      <t>イコウ</t>
    </rPh>
    <phoneticPr fontId="2"/>
  </si>
  <si>
    <t>共済組合への情報提供</t>
    <rPh sb="0" eb="2">
      <t>キョウサイ</t>
    </rPh>
    <rPh sb="2" eb="4">
      <t>クミアイ</t>
    </rPh>
    <rPh sb="6" eb="8">
      <t>ジョウホウ</t>
    </rPh>
    <rPh sb="8" eb="10">
      <t>テイキョウ</t>
    </rPh>
    <phoneticPr fontId="2"/>
  </si>
  <si>
    <t>上記の者は、「別途経営局長が定める気象災害等により農産物の生産に必要な施設等について農業被害を受けた者」であることを証明します。</t>
    <phoneticPr fontId="2"/>
  </si>
  <si>
    <t>（注）</t>
    <rPh sb="1" eb="2">
      <t>チュウ</t>
    </rPh>
    <phoneticPr fontId="2"/>
  </si>
  <si>
    <t>・別紙様式第２－１号別添１の経営体調書を提出している農業者の被災状況について上記に一覧表として取りまとめの上、被災の有無を証明すること。
・「今後の園芸施設共済への加入の有無」欄は、助成対象者が被災した施設等を再建後に園芸施設共済へ加入する意向がある場合は「あり」と、意向がない場合は「なし」と記載すること。
・「共済組合への情報提供」欄は、農業共済組合が園芸施設共済の説明に伺うため、助成対象者の氏名、住所等を農業共済組合へ提供させていただきたいと考えておりますので、助成対象者が情報提供することに同意いただける場合は「同意」と、同意いただけない場合は「不同意」と記載すること。
　なお、「不同意」の場合は、氏名・住所等を提供することができない理由を簡潔に記載すること。
・行が不足する場合には、行を追加して記載すること。</t>
    <rPh sb="71" eb="73">
      <t>コンゴ</t>
    </rPh>
    <rPh sb="74" eb="76">
      <t>エンゲイ</t>
    </rPh>
    <rPh sb="76" eb="78">
      <t>シセツ</t>
    </rPh>
    <rPh sb="78" eb="80">
      <t>キョウサイ</t>
    </rPh>
    <rPh sb="82" eb="84">
      <t>カニュウ</t>
    </rPh>
    <rPh sb="85" eb="87">
      <t>ウム</t>
    </rPh>
    <rPh sb="88" eb="89">
      <t>ラン</t>
    </rPh>
    <rPh sb="91" eb="93">
      <t>ジョセイ</t>
    </rPh>
    <rPh sb="93" eb="96">
      <t>タイショウシャ</t>
    </rPh>
    <rPh sb="134" eb="136">
      <t>イコウ</t>
    </rPh>
    <rPh sb="157" eb="159">
      <t>キョウサイ</t>
    </rPh>
    <rPh sb="159" eb="161">
      <t>クミアイ</t>
    </rPh>
    <rPh sb="163" eb="165">
      <t>ジョウホウ</t>
    </rPh>
    <rPh sb="165" eb="167">
      <t>テイキョウ</t>
    </rPh>
    <rPh sb="168" eb="169">
      <t>ラン</t>
    </rPh>
    <rPh sb="171" eb="173">
      <t>ノウギョウ</t>
    </rPh>
    <rPh sb="173" eb="175">
      <t>キョウサイ</t>
    </rPh>
    <rPh sb="175" eb="177">
      <t>クミアイ</t>
    </rPh>
    <rPh sb="178" eb="180">
      <t>エンゲイ</t>
    </rPh>
    <rPh sb="180" eb="182">
      <t>シセツ</t>
    </rPh>
    <rPh sb="182" eb="184">
      <t>キョウサイ</t>
    </rPh>
    <rPh sb="185" eb="187">
      <t>セツメイ</t>
    </rPh>
    <rPh sb="188" eb="189">
      <t>ウカガ</t>
    </rPh>
    <rPh sb="193" eb="195">
      <t>ジョセイ</t>
    </rPh>
    <rPh sb="195" eb="198">
      <t>タイショウシャ</t>
    </rPh>
    <rPh sb="199" eb="201">
      <t>シメイ</t>
    </rPh>
    <rPh sb="202" eb="204">
      <t>ジュウショ</t>
    </rPh>
    <rPh sb="204" eb="205">
      <t>トウ</t>
    </rPh>
    <rPh sb="206" eb="208">
      <t>ノウギョウ</t>
    </rPh>
    <rPh sb="208" eb="210">
      <t>キョウサイ</t>
    </rPh>
    <rPh sb="210" eb="212">
      <t>クミアイ</t>
    </rPh>
    <rPh sb="213" eb="215">
      <t>テイキョウ</t>
    </rPh>
    <rPh sb="225" eb="226">
      <t>カンガ</t>
    </rPh>
    <rPh sb="235" eb="237">
      <t>ジョセイ</t>
    </rPh>
    <rPh sb="237" eb="240">
      <t>タイショウシャ</t>
    </rPh>
    <rPh sb="241" eb="243">
      <t>ジョウホウ</t>
    </rPh>
    <rPh sb="243" eb="245">
      <t>テイキョウ</t>
    </rPh>
    <rPh sb="250" eb="252">
      <t>ドウイ</t>
    </rPh>
    <rPh sb="257" eb="259">
      <t>バアイ</t>
    </rPh>
    <rPh sb="261" eb="263">
      <t>ドウイ</t>
    </rPh>
    <rPh sb="266" eb="268">
      <t>ドウイ</t>
    </rPh>
    <rPh sb="274" eb="276">
      <t>バアイ</t>
    </rPh>
    <rPh sb="278" eb="281">
      <t>フドウイ</t>
    </rPh>
    <rPh sb="283" eb="285">
      <t>キサイ</t>
    </rPh>
    <rPh sb="296" eb="299">
      <t>フドウイ</t>
    </rPh>
    <rPh sb="301" eb="303">
      <t>バアイ</t>
    </rPh>
    <rPh sb="305" eb="307">
      <t>シメイ</t>
    </rPh>
    <rPh sb="308" eb="310">
      <t>ジュウショ</t>
    </rPh>
    <rPh sb="310" eb="311">
      <t>トウ</t>
    </rPh>
    <rPh sb="312" eb="314">
      <t>テイキョウ</t>
    </rPh>
    <rPh sb="323" eb="325">
      <t>リユウ</t>
    </rPh>
    <rPh sb="326" eb="328">
      <t>カンケツ</t>
    </rPh>
    <rPh sb="329" eb="331">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</si>
</sst>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Red]&quot;¥&quot;\-#,##0"/>
    <numFmt numFmtId="176" formatCode="#,##0_ "/>
    <numFmt numFmtId="177" formatCode="[$-411]ggge&quot;年&quot;m&quot;月&quot;d&quot;日&quot;;@"/>
    <numFmt numFmtId="178" formatCode="0.000%"/>
    <numFmt numFmtId="179" formatCode="#,##0_ ;[Red]\-#,##0\ "/>
    <numFmt numFmtId="180" formatCode="&quot;除&quot;&quot;税&quot;&quot;額&quot;\ #,##0\ &quot;円&quot;"/>
    <numFmt numFmtId="181" formatCode="&quot;う&quot;&quot;ち&quot;&quot;国&quot;&quot;費&quot;\ #,##0\ &quot;円&quot;"/>
    <numFmt numFmtId="182" formatCode="0.00000_ "/>
    <numFmt numFmtId="183" formatCode="#,##0_);[Red]\(#,##0\)"/>
    <numFmt numFmtId="184" formatCode="#,##0.00000;[Red]\-#,##0.00000"/>
  </numFmts>
  <fonts count="41" x14ac:knownFonts="1">
    <font>
      <sz val="11"/>
      <name val="ＭＳ Ｐゴシック"/>
      <family val="3"/>
      <charset val="128"/>
    </font>
    <font>
      <sz val="11"/>
      <name val="ＭＳ Ｐゴシック"/>
      <family val="3"/>
      <charset val="128"/>
    </font>
    <font>
      <sz val="6"/>
      <name val="ＭＳ Ｐゴシック"/>
      <family val="3"/>
      <charset val="128"/>
    </font>
    <font>
      <b/>
      <sz val="9"/>
      <color indexed="81"/>
      <name val="ＭＳ Ｐゴシック"/>
      <family val="3"/>
      <charset val="128"/>
    </font>
    <font>
      <sz val="9"/>
      <color indexed="81"/>
      <name val="ＭＳ Ｐゴシック"/>
      <family val="3"/>
      <charset val="128"/>
    </font>
    <font>
      <sz val="11"/>
      <color theme="1"/>
      <name val="ＭＳ Ｐゴシック"/>
      <family val="3"/>
      <charset val="128"/>
      <scheme val="minor"/>
    </font>
    <font>
      <sz val="14"/>
      <name val="ＭＳ 明朝"/>
      <family val="1"/>
      <charset val="128"/>
    </font>
    <font>
      <sz val="6"/>
      <name val="ＭＳ Ｐゴシック"/>
      <family val="2"/>
      <charset val="128"/>
      <scheme val="minor"/>
    </font>
    <font>
      <sz val="6"/>
      <name val="ＭＳ 明朝"/>
      <family val="1"/>
      <charset val="128"/>
    </font>
    <font>
      <sz val="9"/>
      <name val="ＭＳ Ｐ明朝"/>
      <family val="1"/>
      <charset val="128"/>
    </font>
    <font>
      <sz val="10"/>
      <name val="ＭＳ Ｐ明朝"/>
      <family val="1"/>
      <charset val="128"/>
    </font>
    <font>
      <sz val="9"/>
      <name val="ＭＳ 明朝"/>
      <family val="1"/>
      <charset val="128"/>
    </font>
    <font>
      <sz val="10"/>
      <name val="ＭＳ Ｐゴシック"/>
      <family val="3"/>
      <charset val="128"/>
    </font>
    <font>
      <b/>
      <sz val="14"/>
      <name val="ＭＳ Ｐゴシック"/>
      <family val="3"/>
      <charset val="128"/>
    </font>
    <font>
      <sz val="12"/>
      <name val="ＭＳ Ｐゴシック"/>
      <family val="3"/>
      <charset val="128"/>
    </font>
    <font>
      <b/>
      <sz val="9"/>
      <name val="ＭＳ Ｐゴシック"/>
      <family val="3"/>
      <charset val="128"/>
    </font>
    <font>
      <sz val="9"/>
      <name val="ＭＳ Ｐゴシック"/>
      <family val="3"/>
      <charset val="128"/>
    </font>
    <font>
      <strike/>
      <sz val="9"/>
      <name val="ＭＳ Ｐゴシック"/>
      <family val="3"/>
      <charset val="128"/>
    </font>
    <font>
      <sz val="8"/>
      <name val="ＭＳ Ｐ明朝"/>
      <family val="1"/>
      <charset val="128"/>
    </font>
    <font>
      <b/>
      <sz val="10"/>
      <name val="ＭＳ Ｐ明朝"/>
      <family val="1"/>
      <charset val="128"/>
    </font>
    <font>
      <sz val="11"/>
      <name val="ＭＳ Ｐ明朝"/>
      <family val="1"/>
      <charset val="128"/>
    </font>
    <font>
      <b/>
      <sz val="14"/>
      <name val="ＭＳ Ｐ明朝"/>
      <family val="1"/>
      <charset val="128"/>
    </font>
    <font>
      <b/>
      <sz val="9"/>
      <name val="ＭＳ Ｐ明朝"/>
      <family val="1"/>
      <charset val="128"/>
    </font>
    <font>
      <strike/>
      <sz val="9"/>
      <name val="ＭＳ Ｐ明朝"/>
      <family val="1"/>
      <charset val="128"/>
    </font>
    <font>
      <sz val="10"/>
      <name val="ＭＳ 明朝"/>
      <family val="1"/>
      <charset val="128"/>
    </font>
    <font>
      <sz val="12"/>
      <name val="ＭＳ 明朝"/>
      <family val="1"/>
      <charset val="128"/>
    </font>
    <font>
      <sz val="11"/>
      <name val="ＭＳ Ｐゴシック"/>
      <family val="3"/>
      <charset val="128"/>
      <scheme val="minor"/>
    </font>
    <font>
      <sz val="8"/>
      <name val="ＭＳ 明朝"/>
      <family val="1"/>
      <charset val="128"/>
    </font>
    <font>
      <sz val="11"/>
      <name val="ＭＳ 明朝"/>
      <family val="1"/>
      <charset val="128"/>
    </font>
    <font>
      <sz val="8"/>
      <name val="ＭＳ Ｐゴシック"/>
      <family val="3"/>
      <charset val="128"/>
    </font>
    <font>
      <b/>
      <sz val="14"/>
      <name val="ＭＳ 明朝"/>
      <family val="1"/>
      <charset val="128"/>
    </font>
    <font>
      <b/>
      <sz val="9"/>
      <name val="ＭＳ 明朝"/>
      <family val="1"/>
      <charset val="128"/>
    </font>
    <font>
      <sz val="14"/>
      <name val="ＭＳ Ｐゴシック"/>
      <family val="3"/>
      <charset val="128"/>
    </font>
    <font>
      <sz val="14"/>
      <name val="ＭＳ Ｐ明朝"/>
      <family val="1"/>
      <charset val="128"/>
    </font>
    <font>
      <b/>
      <sz val="11"/>
      <name val="ＭＳ Ｐ明朝"/>
      <family val="1"/>
      <charset val="128"/>
    </font>
    <font>
      <sz val="9"/>
      <color indexed="10"/>
      <name val="ＭＳ Ｐゴシック"/>
      <family val="3"/>
      <charset val="128"/>
    </font>
    <font>
      <sz val="9"/>
      <color rgb="FFFF0000"/>
      <name val="ＭＳ Ｐ明朝"/>
      <family val="1"/>
      <charset val="128"/>
    </font>
    <font>
      <sz val="6"/>
      <name val="ＭＳ Ｐ明朝"/>
      <family val="1"/>
      <charset val="128"/>
    </font>
    <font>
      <sz val="8"/>
      <color rgb="FF0000FF"/>
      <name val="ＭＳ 明朝"/>
      <family val="1"/>
      <charset val="128"/>
    </font>
    <font>
      <sz val="8"/>
      <color rgb="FF0000FF"/>
      <name val="ＭＳ Ｐゴシック"/>
      <family val="3"/>
      <charset val="128"/>
      <scheme val="minor"/>
    </font>
    <font>
      <sz val="6.5"/>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rgb="FFFFFF99"/>
        <bgColor indexed="64"/>
      </patternFill>
    </fill>
  </fills>
  <borders count="39">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diagonalUp="1">
      <left style="thin">
        <color indexed="64"/>
      </left>
      <right/>
      <top style="double">
        <color indexed="64"/>
      </top>
      <bottom/>
      <diagonal style="thin">
        <color indexed="64"/>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style="double">
        <color indexed="64"/>
      </top>
      <bottom style="thin">
        <color indexed="64"/>
      </bottom>
      <diagonal/>
    </border>
    <border diagonalUp="1">
      <left/>
      <right style="thin">
        <color indexed="64"/>
      </right>
      <top style="double">
        <color indexed="64"/>
      </top>
      <bottom/>
      <diagonal style="thin">
        <color indexed="64"/>
      </diagonal>
    </border>
    <border diagonalUp="1">
      <left/>
      <right/>
      <top style="double">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diagonalUp="1">
      <left style="thin">
        <color indexed="64"/>
      </left>
      <right/>
      <top/>
      <bottom style="double">
        <color indexed="64"/>
      </bottom>
      <diagonal style="thin">
        <color indexed="64"/>
      </diagonal>
    </border>
    <border diagonalUp="1">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9">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5" fillId="0" borderId="0">
      <alignment vertical="center"/>
    </xf>
    <xf numFmtId="9" fontId="5" fillId="0" borderId="0" applyFont="0" applyFill="0" applyBorder="0" applyAlignment="0" applyProtection="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6" fillId="0" borderId="0"/>
  </cellStyleXfs>
  <cellXfs count="713">
    <xf numFmtId="0" fontId="0" fillId="0" borderId="0" xfId="0">
      <alignment vertical="center"/>
    </xf>
    <xf numFmtId="0" fontId="9" fillId="2" borderId="0" xfId="0" applyFont="1" applyFill="1">
      <alignment vertical="center"/>
    </xf>
    <xf numFmtId="0" fontId="12" fillId="2" borderId="0" xfId="0" applyFont="1" applyFill="1">
      <alignment vertical="center"/>
    </xf>
    <xf numFmtId="0" fontId="10" fillId="2" borderId="0" xfId="0" applyFont="1" applyFill="1">
      <alignment vertical="center"/>
    </xf>
    <xf numFmtId="0" fontId="15" fillId="2" borderId="0" xfId="0" applyFont="1" applyFill="1">
      <alignment vertical="center"/>
    </xf>
    <xf numFmtId="0" fontId="16" fillId="2" borderId="0" xfId="0" applyFont="1" applyFill="1">
      <alignment vertical="center"/>
    </xf>
    <xf numFmtId="0" fontId="9" fillId="2" borderId="0" xfId="0" applyFont="1" applyFill="1" applyBorder="1" applyAlignment="1">
      <alignment vertical="center"/>
    </xf>
    <xf numFmtId="0" fontId="9" fillId="2" borderId="0" xfId="0" applyFont="1" applyFill="1" applyBorder="1" applyAlignment="1">
      <alignment horizontal="left" vertical="center" indent="1"/>
    </xf>
    <xf numFmtId="0" fontId="17" fillId="2" borderId="0" xfId="0" applyFont="1" applyFill="1">
      <alignment vertical="center"/>
    </xf>
    <xf numFmtId="0" fontId="17" fillId="2" borderId="0" xfId="0" applyFont="1" applyFill="1" applyAlignment="1">
      <alignment horizontal="right" vertical="center"/>
    </xf>
    <xf numFmtId="0" fontId="16" fillId="2" borderId="0" xfId="0" applyFont="1" applyFill="1" applyBorder="1" applyAlignment="1">
      <alignment vertical="center"/>
    </xf>
    <xf numFmtId="0" fontId="9" fillId="2" borderId="0" xfId="0" applyFont="1" applyFill="1" applyBorder="1" applyAlignment="1">
      <alignment horizontal="center" vertical="center"/>
    </xf>
    <xf numFmtId="0" fontId="9" fillId="2" borderId="0" xfId="0" applyFont="1" applyFill="1" applyAlignment="1">
      <alignment horizontal="right" vertical="center"/>
    </xf>
    <xf numFmtId="0" fontId="18" fillId="2" borderId="6" xfId="0" applyFont="1" applyFill="1" applyBorder="1" applyAlignment="1">
      <alignment vertical="center"/>
    </xf>
    <xf numFmtId="0" fontId="18" fillId="2" borderId="10" xfId="0" applyFont="1" applyFill="1" applyBorder="1" applyAlignment="1">
      <alignment vertical="center"/>
    </xf>
    <xf numFmtId="0" fontId="18" fillId="2" borderId="5" xfId="0" applyFont="1" applyFill="1" applyBorder="1" applyAlignment="1">
      <alignment vertical="center" shrinkToFit="1"/>
    </xf>
    <xf numFmtId="0" fontId="18" fillId="2" borderId="32" xfId="0" applyFont="1" applyFill="1" applyBorder="1" applyAlignment="1">
      <alignment vertical="center"/>
    </xf>
    <xf numFmtId="183" fontId="9" fillId="2" borderId="0" xfId="0" applyNumberFormat="1" applyFont="1" applyFill="1" applyBorder="1" applyAlignment="1">
      <alignment horizontal="center" vertical="center"/>
    </xf>
    <xf numFmtId="176" fontId="9" fillId="2" borderId="0" xfId="0" applyNumberFormat="1" applyFont="1" applyFill="1" applyBorder="1" applyAlignment="1">
      <alignment horizontal="center" vertical="center"/>
    </xf>
    <xf numFmtId="0" fontId="19" fillId="2" borderId="0" xfId="0" applyFont="1" applyFill="1">
      <alignment vertical="center"/>
    </xf>
    <xf numFmtId="0" fontId="20" fillId="2" borderId="0" xfId="0" applyFont="1" applyFill="1">
      <alignment vertical="center"/>
    </xf>
    <xf numFmtId="0" fontId="9" fillId="2" borderId="0" xfId="0" applyFont="1" applyFill="1" applyAlignment="1">
      <alignment vertical="center"/>
    </xf>
    <xf numFmtId="0" fontId="18" fillId="2" borderId="1" xfId="0" applyFont="1" applyFill="1" applyBorder="1" applyAlignment="1">
      <alignment vertical="center" wrapText="1"/>
    </xf>
    <xf numFmtId="0" fontId="10" fillId="2" borderId="0" xfId="0" applyFont="1" applyFill="1" applyBorder="1" applyAlignment="1">
      <alignment vertical="center" wrapText="1"/>
    </xf>
    <xf numFmtId="0" fontId="12" fillId="2" borderId="0" xfId="0" applyFont="1" applyFill="1" applyBorder="1" applyAlignment="1">
      <alignment vertical="center"/>
    </xf>
    <xf numFmtId="0" fontId="20" fillId="2" borderId="0" xfId="0" applyFont="1" applyFill="1" applyBorder="1" applyAlignment="1">
      <alignment vertical="center"/>
    </xf>
    <xf numFmtId="0" fontId="20" fillId="2" borderId="0" xfId="0" applyFont="1" applyFill="1" applyBorder="1">
      <alignment vertical="center"/>
    </xf>
    <xf numFmtId="0" fontId="10" fillId="2" borderId="0" xfId="0" applyFont="1" applyFill="1" applyBorder="1" applyAlignment="1">
      <alignment vertical="center"/>
    </xf>
    <xf numFmtId="0" fontId="20" fillId="2" borderId="0" xfId="0" applyFont="1" applyFill="1" applyBorder="1" applyAlignment="1">
      <alignment vertical="center" shrinkToFit="1"/>
    </xf>
    <xf numFmtId="0" fontId="9" fillId="2" borderId="0" xfId="0" applyFont="1" applyFill="1" applyAlignment="1">
      <alignment vertical="center" wrapText="1"/>
    </xf>
    <xf numFmtId="0" fontId="22" fillId="2" borderId="0" xfId="0" applyFont="1" applyFill="1" applyAlignment="1" applyProtection="1">
      <alignment vertical="center"/>
      <protection locked="0"/>
    </xf>
    <xf numFmtId="0" fontId="9" fillId="2" borderId="0" xfId="0" applyFont="1" applyFill="1" applyAlignment="1" applyProtection="1">
      <alignment vertical="center" wrapText="1"/>
      <protection locked="0"/>
    </xf>
    <xf numFmtId="0" fontId="10" fillId="2" borderId="0" xfId="0" applyFont="1" applyFill="1" applyAlignment="1">
      <alignment vertical="center" wrapText="1"/>
    </xf>
    <xf numFmtId="0" fontId="9" fillId="2" borderId="0" xfId="0" applyFont="1" applyFill="1" applyBorder="1" applyAlignment="1">
      <alignment vertical="center" wrapText="1"/>
    </xf>
    <xf numFmtId="0" fontId="18" fillId="2" borderId="0" xfId="0" applyFont="1" applyFill="1" applyBorder="1" applyAlignment="1">
      <alignment vertical="top" wrapText="1"/>
    </xf>
    <xf numFmtId="0" fontId="22" fillId="2" borderId="0" xfId="0" applyFont="1" applyFill="1">
      <alignment vertical="center"/>
    </xf>
    <xf numFmtId="0" fontId="9" fillId="2" borderId="0" xfId="0" applyFont="1" applyFill="1" applyProtection="1">
      <alignment vertical="center"/>
      <protection locked="0"/>
    </xf>
    <xf numFmtId="0" fontId="9" fillId="2" borderId="0" xfId="0" applyFont="1" applyFill="1" applyBorder="1" applyAlignment="1" applyProtection="1">
      <alignment horizontal="center" vertical="center"/>
      <protection locked="0"/>
    </xf>
    <xf numFmtId="0" fontId="9" fillId="2" borderId="8" xfId="0" applyFont="1" applyFill="1" applyBorder="1" applyAlignment="1">
      <alignment vertical="center" wrapText="1"/>
    </xf>
    <xf numFmtId="0" fontId="9" fillId="2" borderId="8" xfId="0" applyFont="1" applyFill="1" applyBorder="1" applyAlignment="1" applyProtection="1">
      <alignment vertical="center"/>
      <protection locked="0"/>
    </xf>
    <xf numFmtId="0" fontId="9" fillId="2" borderId="0" xfId="0" applyFont="1" applyFill="1" applyBorder="1" applyAlignment="1" applyProtection="1">
      <alignment vertical="center"/>
      <protection locked="0"/>
    </xf>
    <xf numFmtId="176" fontId="9" fillId="2" borderId="0" xfId="0" applyNumberFormat="1" applyFont="1" applyFill="1" applyBorder="1" applyAlignment="1">
      <alignment horizontal="right" vertical="center"/>
    </xf>
    <xf numFmtId="176" fontId="9" fillId="2" borderId="0" xfId="0" applyNumberFormat="1" applyFont="1" applyFill="1" applyBorder="1" applyAlignment="1">
      <alignment vertical="center"/>
    </xf>
    <xf numFmtId="178" fontId="9" fillId="2" borderId="0" xfId="1" applyNumberFormat="1" applyFont="1" applyFill="1" applyBorder="1" applyAlignment="1">
      <alignment horizontal="center" vertical="center"/>
    </xf>
    <xf numFmtId="176" fontId="9" fillId="2" borderId="0" xfId="1" applyNumberFormat="1" applyFont="1" applyFill="1" applyBorder="1" applyAlignment="1">
      <alignment vertical="center"/>
    </xf>
    <xf numFmtId="182" fontId="9" fillId="2" borderId="0" xfId="0" applyNumberFormat="1" applyFont="1" applyFill="1" applyProtection="1">
      <alignment vertical="center"/>
      <protection locked="0"/>
    </xf>
    <xf numFmtId="0" fontId="23" fillId="2" borderId="0" xfId="0" applyFont="1" applyFill="1">
      <alignment vertical="center"/>
    </xf>
    <xf numFmtId="0" fontId="23" fillId="2" borderId="0" xfId="0" applyFont="1" applyFill="1" applyAlignment="1">
      <alignment horizontal="right" vertical="center"/>
    </xf>
    <xf numFmtId="176" fontId="9" fillId="2" borderId="0" xfId="0" applyNumberFormat="1" applyFont="1" applyFill="1">
      <alignment vertical="center"/>
    </xf>
    <xf numFmtId="177" fontId="9" fillId="2" borderId="1" xfId="0" applyNumberFormat="1" applyFont="1" applyFill="1" applyBorder="1" applyAlignment="1">
      <alignment vertical="center"/>
    </xf>
    <xf numFmtId="177" fontId="9" fillId="2" borderId="5" xfId="0" applyNumberFormat="1" applyFont="1" applyFill="1" applyBorder="1" applyAlignment="1">
      <alignment vertical="center"/>
    </xf>
    <xf numFmtId="177" fontId="9" fillId="2" borderId="2" xfId="0" applyNumberFormat="1" applyFont="1" applyFill="1" applyBorder="1" applyAlignment="1">
      <alignment vertical="center"/>
    </xf>
    <xf numFmtId="177" fontId="9" fillId="2" borderId="3" xfId="0" applyNumberFormat="1" applyFont="1" applyFill="1" applyBorder="1" applyAlignment="1">
      <alignment vertical="center"/>
    </xf>
    <xf numFmtId="0" fontId="24" fillId="2" borderId="0" xfId="3" applyFont="1" applyFill="1" applyAlignment="1">
      <alignment vertical="center"/>
    </xf>
    <xf numFmtId="0" fontId="25" fillId="2" borderId="0" xfId="3" applyFont="1" applyFill="1" applyAlignment="1">
      <alignment vertical="center"/>
    </xf>
    <xf numFmtId="0" fontId="1" fillId="2" borderId="0" xfId="3" applyFont="1" applyFill="1">
      <alignment vertical="center"/>
    </xf>
    <xf numFmtId="0" fontId="1" fillId="2" borderId="0" xfId="3" applyFont="1" applyFill="1" applyAlignment="1">
      <alignment horizontal="center" vertical="center"/>
    </xf>
    <xf numFmtId="0" fontId="25" fillId="2" borderId="0" xfId="3" applyFont="1" applyFill="1" applyBorder="1" applyAlignment="1">
      <alignment vertical="center"/>
    </xf>
    <xf numFmtId="0" fontId="27" fillId="2" borderId="10" xfId="3" applyFont="1" applyFill="1" applyBorder="1">
      <alignment vertical="center"/>
    </xf>
    <xf numFmtId="0" fontId="1" fillId="2" borderId="18" xfId="3" applyFont="1" applyFill="1" applyBorder="1">
      <alignment vertical="center"/>
    </xf>
    <xf numFmtId="0" fontId="16" fillId="2" borderId="18" xfId="3" applyFont="1" applyFill="1" applyBorder="1" applyAlignment="1">
      <alignment horizontal="center" vertical="center" shrinkToFit="1"/>
    </xf>
    <xf numFmtId="0" fontId="16" fillId="2" borderId="18" xfId="3" applyFont="1" applyFill="1" applyBorder="1" applyAlignment="1">
      <alignment vertical="center" shrinkToFit="1"/>
    </xf>
    <xf numFmtId="38" fontId="16" fillId="2" borderId="18" xfId="6" applyFont="1" applyFill="1" applyBorder="1" applyAlignment="1">
      <alignment vertical="center" shrinkToFit="1"/>
    </xf>
    <xf numFmtId="38" fontId="16" fillId="2" borderId="18" xfId="6" applyFont="1" applyFill="1" applyBorder="1">
      <alignment vertical="center"/>
    </xf>
    <xf numFmtId="9" fontId="16" fillId="2" borderId="18" xfId="5" applyFont="1" applyFill="1" applyBorder="1" applyAlignment="1">
      <alignment vertical="center" shrinkToFit="1"/>
    </xf>
    <xf numFmtId="38" fontId="16" fillId="2" borderId="29" xfId="6" applyFont="1" applyFill="1" applyBorder="1">
      <alignment vertical="center"/>
    </xf>
    <xf numFmtId="0" fontId="1" fillId="2" borderId="18" xfId="3" applyFont="1" applyFill="1" applyBorder="1" applyAlignment="1">
      <alignment horizontal="center" vertical="center"/>
    </xf>
    <xf numFmtId="0" fontId="28" fillId="2" borderId="1" xfId="4" applyFont="1" applyFill="1" applyBorder="1" applyAlignment="1">
      <alignment vertical="center"/>
    </xf>
    <xf numFmtId="0" fontId="16" fillId="2" borderId="0" xfId="3" applyFont="1" applyFill="1" applyAlignment="1">
      <alignment horizontal="center" vertical="center"/>
    </xf>
    <xf numFmtId="0" fontId="16" fillId="2" borderId="0" xfId="3" applyFont="1" applyFill="1" applyAlignment="1">
      <alignment vertical="center" shrinkToFit="1"/>
    </xf>
    <xf numFmtId="0" fontId="16" fillId="2" borderId="0" xfId="3" applyFont="1" applyFill="1">
      <alignment vertical="center"/>
    </xf>
    <xf numFmtId="9" fontId="16" fillId="2" borderId="0" xfId="5" applyFont="1" applyFill="1" applyAlignment="1">
      <alignment vertical="center" shrinkToFit="1"/>
    </xf>
    <xf numFmtId="0" fontId="16" fillId="2" borderId="0" xfId="3" applyFont="1" applyFill="1" applyAlignment="1">
      <alignment horizontal="center" vertical="center" shrinkToFit="1"/>
    </xf>
    <xf numFmtId="0" fontId="28" fillId="2" borderId="0" xfId="4" applyFont="1" applyFill="1" applyAlignment="1">
      <alignment vertical="center"/>
    </xf>
    <xf numFmtId="0" fontId="28" fillId="2" borderId="0" xfId="3" applyFont="1" applyFill="1" applyAlignment="1">
      <alignment vertical="center"/>
    </xf>
    <xf numFmtId="0" fontId="30" fillId="2" borderId="0" xfId="3" applyFont="1" applyFill="1" applyAlignment="1">
      <alignment vertical="center"/>
    </xf>
    <xf numFmtId="0" fontId="11" fillId="2" borderId="0" xfId="3" applyFont="1" applyFill="1" applyAlignment="1">
      <alignment vertical="center"/>
    </xf>
    <xf numFmtId="0" fontId="11" fillId="2" borderId="0" xfId="3" applyFont="1" applyFill="1" applyAlignment="1">
      <alignment horizontal="center" vertical="center"/>
    </xf>
    <xf numFmtId="0" fontId="16" fillId="2" borderId="0" xfId="3" applyFont="1" applyFill="1" applyAlignment="1">
      <alignment vertical="center"/>
    </xf>
    <xf numFmtId="0" fontId="31" fillId="2" borderId="0" xfId="3" applyFont="1" applyFill="1" applyBorder="1" applyAlignment="1">
      <alignment vertical="center"/>
    </xf>
    <xf numFmtId="0" fontId="31" fillId="2" borderId="0" xfId="3" applyFont="1" applyFill="1" applyAlignment="1">
      <alignment vertical="center"/>
    </xf>
    <xf numFmtId="0" fontId="31" fillId="2" borderId="0" xfId="3" applyFont="1" applyFill="1" applyBorder="1" applyAlignment="1">
      <alignment horizontal="left" vertical="center"/>
    </xf>
    <xf numFmtId="0" fontId="15" fillId="2" borderId="0" xfId="3" applyFont="1" applyFill="1" applyAlignment="1">
      <alignment vertical="center"/>
    </xf>
    <xf numFmtId="0" fontId="11" fillId="2" borderId="0" xfId="3" applyFont="1" applyFill="1" applyBorder="1" applyAlignment="1">
      <alignment horizontal="center" vertical="center" shrinkToFit="1"/>
    </xf>
    <xf numFmtId="0" fontId="31" fillId="2" borderId="0" xfId="3" applyFont="1" applyFill="1" applyAlignment="1">
      <alignment vertical="center" shrinkToFit="1"/>
    </xf>
    <xf numFmtId="0" fontId="11" fillId="2" borderId="18" xfId="3" applyFont="1" applyFill="1" applyBorder="1" applyAlignment="1">
      <alignment horizontal="center" vertical="center" shrinkToFit="1"/>
    </xf>
    <xf numFmtId="0" fontId="11" fillId="2" borderId="8" xfId="3" applyFont="1" applyFill="1" applyBorder="1" applyAlignment="1">
      <alignment horizontal="center" vertical="center" shrinkToFit="1"/>
    </xf>
    <xf numFmtId="0" fontId="11" fillId="2" borderId="4" xfId="3" applyFont="1" applyFill="1" applyBorder="1" applyAlignment="1">
      <alignment horizontal="center" vertical="center" shrinkToFit="1"/>
    </xf>
    <xf numFmtId="0" fontId="11" fillId="2" borderId="25" xfId="3" applyFont="1" applyFill="1" applyBorder="1" applyAlignment="1">
      <alignment horizontal="center" vertical="center" shrinkToFit="1"/>
    </xf>
    <xf numFmtId="0" fontId="11" fillId="2" borderId="0" xfId="3" applyFont="1" applyFill="1" applyBorder="1" applyAlignment="1">
      <alignment vertical="center" shrinkToFit="1"/>
    </xf>
    <xf numFmtId="0" fontId="11" fillId="2" borderId="0" xfId="3" applyFont="1" applyFill="1" applyAlignment="1">
      <alignment vertical="center" shrinkToFit="1"/>
    </xf>
    <xf numFmtId="0" fontId="15" fillId="2" borderId="0" xfId="3" applyFont="1" applyFill="1" applyAlignment="1">
      <alignment vertical="center" shrinkToFit="1"/>
    </xf>
    <xf numFmtId="0" fontId="11" fillId="2" borderId="18" xfId="3" applyFont="1" applyFill="1" applyBorder="1" applyAlignment="1">
      <alignment vertical="center" shrinkToFit="1"/>
    </xf>
    <xf numFmtId="0" fontId="11" fillId="2" borderId="8" xfId="3" applyFont="1" applyFill="1" applyBorder="1" applyAlignment="1">
      <alignment vertical="center" shrinkToFit="1"/>
    </xf>
    <xf numFmtId="0" fontId="11" fillId="2" borderId="4" xfId="3" applyFont="1" applyFill="1" applyBorder="1" applyAlignment="1">
      <alignment vertical="center" shrinkToFit="1"/>
    </xf>
    <xf numFmtId="0" fontId="11" fillId="2" borderId="25" xfId="3" applyFont="1" applyFill="1" applyBorder="1" applyAlignment="1">
      <alignment vertical="center" shrinkToFit="1"/>
    </xf>
    <xf numFmtId="0" fontId="11" fillId="2" borderId="18" xfId="3" applyFont="1" applyFill="1" applyBorder="1" applyAlignment="1">
      <alignment horizontal="left" vertical="center" shrinkToFit="1"/>
    </xf>
    <xf numFmtId="0" fontId="11" fillId="2" borderId="0" xfId="3" applyFont="1" applyFill="1" applyBorder="1" applyAlignment="1">
      <alignment horizontal="left" vertical="center" shrinkToFit="1"/>
    </xf>
    <xf numFmtId="0" fontId="11" fillId="2" borderId="4" xfId="3" applyFont="1" applyFill="1" applyBorder="1" applyAlignment="1">
      <alignment horizontal="left" vertical="center" shrinkToFit="1"/>
    </xf>
    <xf numFmtId="0" fontId="11" fillId="2" borderId="25" xfId="3" applyFont="1" applyFill="1" applyBorder="1" applyAlignment="1">
      <alignment horizontal="left" vertical="center" shrinkToFit="1"/>
    </xf>
    <xf numFmtId="0" fontId="11" fillId="2" borderId="1" xfId="3" applyFont="1" applyFill="1" applyBorder="1" applyAlignment="1">
      <alignment horizontal="center" vertical="center" shrinkToFit="1"/>
    </xf>
    <xf numFmtId="0" fontId="11" fillId="2" borderId="1" xfId="3" applyFont="1" applyFill="1" applyBorder="1" applyAlignment="1">
      <alignment horizontal="left" vertical="center" shrinkToFit="1"/>
    </xf>
    <xf numFmtId="0" fontId="31" fillId="2" borderId="0" xfId="3" applyFont="1" applyFill="1" applyBorder="1" applyAlignment="1">
      <alignment vertical="center" shrinkToFit="1"/>
    </xf>
    <xf numFmtId="0" fontId="11" fillId="2" borderId="0" xfId="3" applyFont="1" applyFill="1" applyBorder="1" applyAlignment="1">
      <alignment horizontal="center" vertical="center" wrapText="1"/>
    </xf>
    <xf numFmtId="0" fontId="11" fillId="2" borderId="0" xfId="3" applyFont="1" applyFill="1" applyAlignment="1">
      <alignment horizontal="center" vertical="center" shrinkToFit="1"/>
    </xf>
    <xf numFmtId="0" fontId="32" fillId="2" borderId="0" xfId="0" applyFont="1" applyFill="1" applyBorder="1" applyAlignment="1">
      <alignment vertical="center"/>
    </xf>
    <xf numFmtId="0" fontId="13" fillId="2" borderId="0" xfId="0" applyFont="1" applyFill="1" applyAlignment="1">
      <alignment vertical="center"/>
    </xf>
    <xf numFmtId="0" fontId="14" fillId="2" borderId="0" xfId="0" applyFont="1" applyFill="1" applyAlignment="1">
      <alignment vertical="center"/>
    </xf>
    <xf numFmtId="0" fontId="12" fillId="2" borderId="0" xfId="0" applyFont="1" applyFill="1" applyAlignment="1">
      <alignment vertical="center"/>
    </xf>
    <xf numFmtId="0" fontId="16" fillId="2" borderId="0" xfId="0" applyFont="1" applyFill="1" applyBorder="1">
      <alignment vertical="center"/>
    </xf>
    <xf numFmtId="0" fontId="12" fillId="2" borderId="0" xfId="0" applyFont="1" applyFill="1" applyBorder="1">
      <alignment vertical="center"/>
    </xf>
    <xf numFmtId="0" fontId="9" fillId="2" borderId="0" xfId="0" applyFont="1" applyFill="1" applyBorder="1" applyAlignment="1">
      <alignment horizontal="right" vertical="center"/>
    </xf>
    <xf numFmtId="0" fontId="10" fillId="2" borderId="0" xfId="0" applyFont="1" applyFill="1" applyBorder="1">
      <alignment vertical="center"/>
    </xf>
    <xf numFmtId="0" fontId="10" fillId="2" borderId="0" xfId="0" applyFont="1" applyFill="1" applyAlignment="1">
      <alignment horizontal="right" vertical="center"/>
    </xf>
    <xf numFmtId="179" fontId="9" fillId="2" borderId="0" xfId="2" applyNumberFormat="1" applyFont="1" applyFill="1" applyBorder="1" applyAlignment="1">
      <alignment vertical="center"/>
    </xf>
    <xf numFmtId="0" fontId="9" fillId="2" borderId="0" xfId="0" applyFont="1" applyFill="1" applyAlignment="1">
      <alignment horizontal="left" vertical="center"/>
    </xf>
    <xf numFmtId="0" fontId="8" fillId="2" borderId="0" xfId="0" applyFont="1" applyFill="1">
      <alignment vertical="center"/>
    </xf>
    <xf numFmtId="0" fontId="11" fillId="2" borderId="0" xfId="0" applyFont="1" applyFill="1">
      <alignment vertical="center"/>
    </xf>
    <xf numFmtId="0" fontId="11" fillId="2" borderId="0" xfId="0" applyFont="1" applyFill="1" applyBorder="1">
      <alignment vertical="center"/>
    </xf>
    <xf numFmtId="0" fontId="11" fillId="2" borderId="18" xfId="0" applyFont="1" applyFill="1" applyBorder="1">
      <alignment vertical="center"/>
    </xf>
    <xf numFmtId="0" fontId="11" fillId="2" borderId="18" xfId="0" applyFont="1" applyFill="1" applyBorder="1" applyAlignment="1">
      <alignment horizontal="center" vertical="center"/>
    </xf>
    <xf numFmtId="0" fontId="0" fillId="2" borderId="0" xfId="0" applyFont="1" applyFill="1">
      <alignment vertical="center"/>
    </xf>
    <xf numFmtId="0" fontId="11" fillId="2" borderId="0" xfId="0" applyFont="1" applyFill="1" applyBorder="1" applyAlignment="1">
      <alignment horizontal="center" vertical="center"/>
    </xf>
    <xf numFmtId="0" fontId="11" fillId="2" borderId="0" xfId="0" applyFont="1" applyFill="1" applyBorder="1" applyAlignment="1">
      <alignment vertical="center"/>
    </xf>
    <xf numFmtId="0" fontId="0" fillId="2" borderId="0" xfId="0" applyFont="1" applyFill="1" applyBorder="1" applyAlignment="1">
      <alignment vertical="center"/>
    </xf>
    <xf numFmtId="0" fontId="11" fillId="2" borderId="20" xfId="0" applyFont="1" applyFill="1" applyBorder="1">
      <alignment vertical="center"/>
    </xf>
    <xf numFmtId="0" fontId="16" fillId="3" borderId="18" xfId="3" applyFont="1" applyFill="1" applyBorder="1" applyAlignment="1">
      <alignment horizontal="center" vertical="center" shrinkToFit="1"/>
    </xf>
    <xf numFmtId="0" fontId="16" fillId="3" borderId="18" xfId="3" applyFont="1" applyFill="1" applyBorder="1" applyAlignment="1">
      <alignment vertical="center" shrinkToFit="1"/>
    </xf>
    <xf numFmtId="38" fontId="16" fillId="3" borderId="18" xfId="6" applyFont="1" applyFill="1" applyBorder="1" applyAlignment="1">
      <alignment vertical="center" shrinkToFit="1"/>
    </xf>
    <xf numFmtId="38" fontId="16" fillId="3" borderId="18" xfId="6" applyFont="1" applyFill="1" applyBorder="1">
      <alignment vertical="center"/>
    </xf>
    <xf numFmtId="9" fontId="16" fillId="3" borderId="18" xfId="5" applyFont="1" applyFill="1" applyBorder="1" applyAlignment="1">
      <alignment vertical="center" shrinkToFit="1"/>
    </xf>
    <xf numFmtId="0" fontId="16" fillId="3" borderId="18" xfId="3" applyFont="1" applyFill="1" applyBorder="1" applyAlignment="1">
      <alignment horizontal="center" vertical="center"/>
    </xf>
    <xf numFmtId="0" fontId="1" fillId="3" borderId="18" xfId="3" applyFont="1" applyFill="1" applyBorder="1">
      <alignment vertical="center"/>
    </xf>
    <xf numFmtId="0" fontId="1" fillId="3" borderId="18" xfId="3" applyFont="1" applyFill="1" applyBorder="1" applyAlignment="1">
      <alignment horizontal="center" vertical="center"/>
    </xf>
    <xf numFmtId="0" fontId="34" fillId="2" borderId="0" xfId="0" applyFont="1" applyFill="1">
      <alignment vertical="center"/>
    </xf>
    <xf numFmtId="0" fontId="10" fillId="2" borderId="8"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8" xfId="0" applyFont="1" applyFill="1" applyBorder="1">
      <alignment vertical="center"/>
    </xf>
    <xf numFmtId="0" fontId="10" fillId="2" borderId="4" xfId="0" applyFont="1" applyFill="1" applyBorder="1">
      <alignment vertical="center"/>
    </xf>
    <xf numFmtId="0" fontId="10" fillId="2" borderId="9" xfId="0" applyFont="1" applyFill="1" applyBorder="1">
      <alignment vertical="center"/>
    </xf>
    <xf numFmtId="0" fontId="10" fillId="2" borderId="1" xfId="0" applyFont="1" applyFill="1" applyBorder="1">
      <alignment vertical="center"/>
    </xf>
    <xf numFmtId="0" fontId="10" fillId="2" borderId="5" xfId="0" applyFont="1" applyFill="1" applyBorder="1">
      <alignment vertical="center"/>
    </xf>
    <xf numFmtId="0" fontId="10" fillId="2" borderId="7" xfId="0" applyFont="1" applyFill="1" applyBorder="1">
      <alignment vertical="center"/>
    </xf>
    <xf numFmtId="0" fontId="10" fillId="2" borderId="2" xfId="0" applyFont="1" applyFill="1" applyBorder="1">
      <alignment vertical="center"/>
    </xf>
    <xf numFmtId="0" fontId="10" fillId="2" borderId="3" xfId="0" applyFont="1" applyFill="1" applyBorder="1">
      <alignment vertical="center"/>
    </xf>
    <xf numFmtId="0" fontId="9" fillId="2" borderId="18" xfId="0" applyFont="1" applyFill="1" applyBorder="1" applyAlignment="1">
      <alignment vertical="center" wrapText="1"/>
    </xf>
    <xf numFmtId="38" fontId="9" fillId="2" borderId="0" xfId="2" applyFont="1" applyFill="1">
      <alignment vertical="center"/>
    </xf>
    <xf numFmtId="0" fontId="9" fillId="2" borderId="19" xfId="0" applyFont="1" applyFill="1" applyBorder="1" applyAlignment="1">
      <alignment vertical="center" wrapText="1"/>
    </xf>
    <xf numFmtId="0" fontId="9" fillId="2" borderId="19" xfId="0" applyFont="1" applyFill="1" applyBorder="1" applyAlignment="1" applyProtection="1">
      <alignment vertical="center"/>
      <protection locked="0"/>
    </xf>
    <xf numFmtId="0" fontId="9" fillId="2" borderId="20" xfId="0" applyFont="1" applyFill="1" applyBorder="1" applyAlignment="1" applyProtection="1">
      <alignment vertical="center"/>
      <protection locked="0"/>
    </xf>
    <xf numFmtId="0" fontId="9" fillId="2" borderId="10" xfId="0" applyFont="1" applyFill="1" applyBorder="1" applyAlignment="1" applyProtection="1">
      <alignment vertical="center"/>
      <protection locked="0"/>
    </xf>
    <xf numFmtId="0" fontId="18" fillId="2" borderId="19" xfId="0" applyFont="1" applyFill="1" applyBorder="1" applyAlignment="1" applyProtection="1">
      <alignment vertical="center"/>
      <protection locked="0"/>
    </xf>
    <xf numFmtId="0" fontId="9" fillId="2" borderId="9" xfId="0" applyFont="1" applyFill="1" applyBorder="1" applyAlignment="1">
      <alignment vertical="center" wrapText="1"/>
    </xf>
    <xf numFmtId="0" fontId="9" fillId="2" borderId="3" xfId="0" applyFont="1" applyFill="1" applyBorder="1" applyAlignment="1">
      <alignment vertical="center" wrapText="1"/>
    </xf>
    <xf numFmtId="0" fontId="9" fillId="2" borderId="5" xfId="0" applyFont="1" applyFill="1" applyBorder="1" applyAlignment="1">
      <alignment horizontal="right" vertical="center" wrapText="1"/>
    </xf>
    <xf numFmtId="0" fontId="36" fillId="2" borderId="2" xfId="0" applyFont="1" applyFill="1" applyBorder="1" applyAlignment="1">
      <alignment vertical="center"/>
    </xf>
    <xf numFmtId="0" fontId="11" fillId="2" borderId="1" xfId="0" applyFont="1" applyFill="1" applyBorder="1" applyAlignment="1" applyProtection="1">
      <alignment vertical="center"/>
      <protection locked="0"/>
    </xf>
    <xf numFmtId="0" fontId="11" fillId="2" borderId="0" xfId="0" applyFont="1" applyFill="1" applyBorder="1" applyAlignment="1">
      <alignment horizontal="left" vertical="center"/>
    </xf>
    <xf numFmtId="0" fontId="11" fillId="2" borderId="18" xfId="3" applyFont="1" applyFill="1" applyBorder="1" applyAlignment="1">
      <alignment horizontal="center" vertical="center" wrapText="1"/>
    </xf>
    <xf numFmtId="0" fontId="27" fillId="2" borderId="18" xfId="3" applyFont="1" applyFill="1" applyBorder="1" applyAlignment="1">
      <alignment horizontal="center" vertical="center" wrapText="1"/>
    </xf>
    <xf numFmtId="0" fontId="9" fillId="2" borderId="18" xfId="0" applyFont="1" applyFill="1" applyBorder="1" applyAlignment="1">
      <alignment horizontal="center" vertical="center"/>
    </xf>
    <xf numFmtId="0" fontId="9" fillId="2" borderId="18" xfId="0" applyFont="1" applyFill="1" applyBorder="1" applyAlignment="1">
      <alignment horizontal="center" vertical="center" wrapText="1"/>
    </xf>
    <xf numFmtId="0" fontId="9" fillId="2" borderId="2" xfId="0" applyFont="1" applyFill="1" applyBorder="1" applyAlignment="1">
      <alignment vertical="center"/>
    </xf>
    <xf numFmtId="0" fontId="9" fillId="2" borderId="18" xfId="0" applyFont="1" applyFill="1" applyBorder="1" applyAlignment="1" applyProtection="1">
      <alignment horizontal="center" vertical="center"/>
      <protection locked="0"/>
    </xf>
    <xf numFmtId="0" fontId="9" fillId="2" borderId="19" xfId="0" applyFont="1" applyFill="1" applyBorder="1" applyAlignment="1">
      <alignment horizontal="center" vertical="center"/>
    </xf>
    <xf numFmtId="0" fontId="9" fillId="2" borderId="18" xfId="0" applyFont="1" applyFill="1" applyBorder="1" applyAlignment="1" applyProtection="1">
      <alignment vertical="center"/>
      <protection locked="0"/>
    </xf>
    <xf numFmtId="0" fontId="16" fillId="2" borderId="18" xfId="3" applyFont="1" applyFill="1" applyBorder="1" applyAlignment="1">
      <alignment horizontal="center" vertical="center"/>
    </xf>
    <xf numFmtId="38" fontId="29" fillId="2" borderId="18" xfId="2" applyFont="1" applyFill="1" applyBorder="1" applyAlignment="1">
      <alignment vertical="center" shrinkToFit="1"/>
    </xf>
    <xf numFmtId="184" fontId="29" fillId="2" borderId="18" xfId="2" applyNumberFormat="1" applyFont="1" applyFill="1" applyBorder="1" applyAlignment="1">
      <alignment vertical="center" shrinkToFit="1"/>
    </xf>
    <xf numFmtId="10" fontId="16" fillId="3" borderId="18" xfId="5" applyNumberFormat="1" applyFont="1" applyFill="1" applyBorder="1" applyAlignment="1">
      <alignment vertical="center" shrinkToFit="1"/>
    </xf>
    <xf numFmtId="0" fontId="29" fillId="2" borderId="18" xfId="3" applyFont="1" applyFill="1" applyBorder="1" applyAlignment="1">
      <alignment horizontal="center" vertical="center" shrinkToFit="1"/>
    </xf>
    <xf numFmtId="0" fontId="16" fillId="2" borderId="18" xfId="3" applyFont="1" applyFill="1" applyBorder="1" applyAlignment="1">
      <alignment horizontal="center" vertical="center"/>
    </xf>
    <xf numFmtId="0" fontId="29" fillId="3" borderId="18" xfId="3" applyFont="1" applyFill="1" applyBorder="1" applyAlignment="1">
      <alignment horizontal="center" vertical="center" shrinkToFit="1"/>
    </xf>
    <xf numFmtId="0" fontId="9" fillId="2" borderId="0" xfId="0" applyFont="1" applyFill="1" applyBorder="1" applyAlignment="1">
      <alignment horizontal="center" vertical="center"/>
    </xf>
    <xf numFmtId="0" fontId="9" fillId="2" borderId="18" xfId="0" applyFont="1" applyFill="1" applyBorder="1" applyAlignment="1">
      <alignment horizontal="center" vertical="center" wrapText="1"/>
    </xf>
    <xf numFmtId="0" fontId="10" fillId="2" borderId="4" xfId="0" applyFont="1" applyFill="1" applyBorder="1" applyAlignment="1">
      <alignment horizontal="center" vertical="center"/>
    </xf>
    <xf numFmtId="0" fontId="9" fillId="2" borderId="18" xfId="0" applyFont="1" applyFill="1" applyBorder="1" applyAlignment="1">
      <alignment horizontal="center" vertical="center"/>
    </xf>
    <xf numFmtId="0" fontId="9" fillId="2" borderId="0" xfId="0" applyFont="1" applyFill="1" applyBorder="1" applyAlignment="1">
      <alignment horizontal="left" vertical="center"/>
    </xf>
    <xf numFmtId="0" fontId="9" fillId="2" borderId="0" xfId="0" applyFont="1" applyFill="1" applyBorder="1" applyAlignment="1">
      <alignment vertical="center"/>
    </xf>
    <xf numFmtId="0" fontId="9" fillId="2" borderId="7" xfId="0" applyFont="1" applyFill="1" applyBorder="1" applyAlignment="1">
      <alignment vertical="center"/>
    </xf>
    <xf numFmtId="0" fontId="9" fillId="2" borderId="2" xfId="0" applyFont="1" applyFill="1" applyBorder="1" applyAlignment="1">
      <alignment vertical="center"/>
    </xf>
    <xf numFmtId="0" fontId="9" fillId="2" borderId="18" xfId="0"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shrinkToFit="1"/>
      <protection locked="0"/>
    </xf>
    <xf numFmtId="0" fontId="9" fillId="2" borderId="2" xfId="0" applyFont="1" applyFill="1" applyBorder="1" applyAlignment="1" applyProtection="1">
      <alignment horizontal="center" vertical="center" shrinkToFit="1"/>
      <protection locked="0"/>
    </xf>
    <xf numFmtId="0" fontId="9" fillId="2" borderId="18" xfId="0" applyFont="1" applyFill="1" applyBorder="1" applyAlignment="1" applyProtection="1">
      <alignment vertical="center"/>
      <protection locked="0"/>
    </xf>
    <xf numFmtId="0" fontId="9" fillId="2" borderId="19" xfId="0" applyFont="1" applyFill="1" applyBorder="1" applyAlignment="1">
      <alignment horizontal="center" vertical="center"/>
    </xf>
    <xf numFmtId="0" fontId="9" fillId="2" borderId="0" xfId="0" applyFont="1" applyFill="1" applyBorder="1" applyAlignment="1">
      <alignment vertical="center" wrapText="1"/>
    </xf>
    <xf numFmtId="0" fontId="20" fillId="2" borderId="1" xfId="0" applyFont="1" applyFill="1" applyBorder="1" applyAlignment="1">
      <alignment vertical="center"/>
    </xf>
    <xf numFmtId="0" fontId="10" fillId="2" borderId="9"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5" xfId="0" applyFont="1" applyFill="1" applyBorder="1" applyAlignment="1">
      <alignment horizontal="center" vertical="center"/>
    </xf>
    <xf numFmtId="0" fontId="20" fillId="2" borderId="0" xfId="0" applyFont="1" applyFill="1" applyBorder="1" applyAlignment="1">
      <alignment horizontal="center" vertical="center"/>
    </xf>
    <xf numFmtId="0" fontId="18" fillId="2" borderId="19" xfId="0" applyFont="1" applyFill="1" applyBorder="1" applyAlignment="1" applyProtection="1">
      <alignment vertical="center" shrinkToFit="1"/>
      <protection locked="0"/>
    </xf>
    <xf numFmtId="0" fontId="9" fillId="3" borderId="18" xfId="0" applyFont="1" applyFill="1" applyBorder="1" applyAlignment="1">
      <alignment horizontal="center" vertical="center"/>
    </xf>
    <xf numFmtId="0" fontId="11" fillId="0" borderId="18" xfId="3" applyFont="1" applyBorder="1" applyAlignment="1">
      <alignment horizontal="center" vertical="center"/>
    </xf>
    <xf numFmtId="0" fontId="11" fillId="0" borderId="18" xfId="3" applyFont="1" applyBorder="1">
      <alignment vertical="center"/>
    </xf>
    <xf numFmtId="0" fontId="11" fillId="0" borderId="18" xfId="3" applyFont="1" applyFill="1" applyBorder="1">
      <alignment vertical="center"/>
    </xf>
    <xf numFmtId="0" fontId="11" fillId="3" borderId="18" xfId="3" applyFont="1" applyFill="1" applyBorder="1" applyAlignment="1">
      <alignment horizontal="center" vertical="center" shrinkToFit="1"/>
    </xf>
    <xf numFmtId="0" fontId="9" fillId="3" borderId="9" xfId="0" applyFont="1" applyFill="1" applyBorder="1" applyAlignment="1">
      <alignment vertical="center" wrapText="1"/>
    </xf>
    <xf numFmtId="0" fontId="9" fillId="3" borderId="5" xfId="0" applyFont="1" applyFill="1" applyBorder="1" applyAlignment="1">
      <alignment horizontal="right" vertical="center" wrapText="1"/>
    </xf>
    <xf numFmtId="0" fontId="9" fillId="3" borderId="7" xfId="0" applyFont="1" applyFill="1" applyBorder="1" applyAlignment="1">
      <alignment vertical="center" shrinkToFit="1"/>
    </xf>
    <xf numFmtId="0" fontId="9" fillId="3" borderId="3" xfId="0" applyFont="1" applyFill="1" applyBorder="1" applyAlignment="1">
      <alignment vertical="center" wrapText="1"/>
    </xf>
    <xf numFmtId="0" fontId="20" fillId="2" borderId="0" xfId="0" applyFont="1" applyFill="1" applyAlignment="1">
      <alignment vertical="center"/>
    </xf>
    <xf numFmtId="0" fontId="20" fillId="2" borderId="0" xfId="0" applyFont="1" applyFill="1" applyAlignment="1">
      <alignment vertical="center" wrapText="1"/>
    </xf>
    <xf numFmtId="0" fontId="9" fillId="2" borderId="36" xfId="0" applyFont="1" applyFill="1" applyBorder="1" applyAlignment="1">
      <alignment horizontal="center" vertical="center"/>
    </xf>
    <xf numFmtId="0" fontId="9" fillId="2" borderId="37" xfId="0" applyFont="1" applyFill="1" applyBorder="1" applyAlignment="1">
      <alignment horizontal="center" vertical="center"/>
    </xf>
    <xf numFmtId="0" fontId="9" fillId="2" borderId="38" xfId="0" applyFont="1" applyFill="1" applyBorder="1" applyAlignment="1">
      <alignment horizontal="center" vertical="center"/>
    </xf>
    <xf numFmtId="183" fontId="9" fillId="3" borderId="36" xfId="0" applyNumberFormat="1" applyFont="1" applyFill="1" applyBorder="1" applyAlignment="1">
      <alignment horizontal="center" vertical="center" shrinkToFit="1"/>
    </xf>
    <xf numFmtId="183" fontId="9" fillId="3" borderId="37" xfId="0" applyNumberFormat="1" applyFont="1" applyFill="1" applyBorder="1" applyAlignment="1">
      <alignment horizontal="center" vertical="center" shrinkToFit="1"/>
    </xf>
    <xf numFmtId="183" fontId="9" fillId="3" borderId="38" xfId="0" applyNumberFormat="1" applyFont="1" applyFill="1" applyBorder="1" applyAlignment="1">
      <alignment horizontal="center" vertical="center" shrinkToFit="1"/>
    </xf>
    <xf numFmtId="176" fontId="9" fillId="2" borderId="36" xfId="0" applyNumberFormat="1" applyFont="1" applyFill="1" applyBorder="1" applyAlignment="1">
      <alignment horizontal="center" vertical="center"/>
    </xf>
    <xf numFmtId="176" fontId="9" fillId="2" borderId="37" xfId="0" applyNumberFormat="1" applyFont="1" applyFill="1" applyBorder="1" applyAlignment="1">
      <alignment horizontal="center" vertical="center"/>
    </xf>
    <xf numFmtId="176" fontId="9" fillId="2" borderId="38" xfId="0" applyNumberFormat="1" applyFont="1" applyFill="1" applyBorder="1" applyAlignment="1">
      <alignment horizontal="center" vertical="center"/>
    </xf>
    <xf numFmtId="176" fontId="9" fillId="2" borderId="20" xfId="0" applyNumberFormat="1" applyFont="1" applyFill="1" applyBorder="1" applyAlignment="1">
      <alignment horizontal="center" vertical="center"/>
    </xf>
    <xf numFmtId="176" fontId="9" fillId="2" borderId="6" xfId="0" applyNumberFormat="1" applyFont="1" applyFill="1" applyBorder="1" applyAlignment="1">
      <alignment horizontal="center" vertical="center"/>
    </xf>
    <xf numFmtId="0" fontId="9" fillId="2" borderId="9" xfId="0" applyFont="1" applyFill="1" applyBorder="1" applyAlignment="1">
      <alignment horizontal="left" vertical="center" shrinkToFit="1"/>
    </xf>
    <xf numFmtId="0" fontId="9" fillId="2" borderId="1" xfId="0" applyFont="1" applyFill="1" applyBorder="1" applyAlignment="1">
      <alignment horizontal="left" vertical="center" shrinkToFit="1"/>
    </xf>
    <xf numFmtId="0" fontId="9" fillId="2" borderId="5" xfId="0" applyFont="1" applyFill="1" applyBorder="1" applyAlignment="1">
      <alignment horizontal="left" vertical="center" shrinkToFit="1"/>
    </xf>
    <xf numFmtId="0" fontId="9" fillId="2" borderId="30" xfId="0" applyFont="1" applyFill="1" applyBorder="1" applyAlignment="1">
      <alignment horizontal="left" vertical="center" shrinkToFit="1"/>
    </xf>
    <xf numFmtId="0" fontId="9" fillId="2" borderId="31" xfId="0" applyFont="1" applyFill="1" applyBorder="1" applyAlignment="1">
      <alignment horizontal="left" vertical="center" shrinkToFit="1"/>
    </xf>
    <xf numFmtId="0" fontId="9" fillId="2" borderId="32" xfId="0" applyFont="1" applyFill="1" applyBorder="1" applyAlignment="1">
      <alignment horizontal="left" vertical="center" shrinkToFit="1"/>
    </xf>
    <xf numFmtId="183" fontId="9" fillId="3" borderId="9" xfId="0" applyNumberFormat="1" applyFont="1" applyFill="1" applyBorder="1" applyAlignment="1">
      <alignment horizontal="center" vertical="center" shrinkToFit="1"/>
    </xf>
    <xf numFmtId="183" fontId="9" fillId="3" borderId="1" xfId="0" applyNumberFormat="1" applyFont="1" applyFill="1" applyBorder="1" applyAlignment="1">
      <alignment horizontal="center" vertical="center" shrinkToFit="1"/>
    </xf>
    <xf numFmtId="183" fontId="9" fillId="3" borderId="5" xfId="0" applyNumberFormat="1" applyFont="1" applyFill="1" applyBorder="1" applyAlignment="1">
      <alignment horizontal="center" vertical="center" shrinkToFit="1"/>
    </xf>
    <xf numFmtId="183" fontId="9" fillId="3" borderId="30" xfId="0" applyNumberFormat="1" applyFont="1" applyFill="1" applyBorder="1" applyAlignment="1">
      <alignment horizontal="center" vertical="center" shrinkToFit="1"/>
    </xf>
    <xf numFmtId="183" fontId="9" fillId="3" borderId="31" xfId="0" applyNumberFormat="1" applyFont="1" applyFill="1" applyBorder="1" applyAlignment="1">
      <alignment horizontal="center" vertical="center" shrinkToFit="1"/>
    </xf>
    <xf numFmtId="183" fontId="9" fillId="3" borderId="32" xfId="0" applyNumberFormat="1" applyFont="1" applyFill="1" applyBorder="1" applyAlignment="1">
      <alignment horizontal="center" vertical="center" shrinkToFit="1"/>
    </xf>
    <xf numFmtId="183" fontId="9" fillId="2" borderId="12" xfId="0" applyNumberFormat="1" applyFont="1" applyFill="1" applyBorder="1" applyAlignment="1">
      <alignment horizontal="center" vertical="center" shrinkToFit="1"/>
    </xf>
    <xf numFmtId="183" fontId="9" fillId="2" borderId="13" xfId="0" applyNumberFormat="1" applyFont="1" applyFill="1" applyBorder="1" applyAlignment="1">
      <alignment horizontal="center" vertical="center" shrinkToFit="1"/>
    </xf>
    <xf numFmtId="183" fontId="9" fillId="2" borderId="14" xfId="0" applyNumberFormat="1" applyFont="1" applyFill="1" applyBorder="1" applyAlignment="1">
      <alignment horizontal="center" vertical="center" shrinkToFit="1"/>
    </xf>
    <xf numFmtId="183" fontId="9" fillId="2" borderId="33" xfId="0" applyNumberFormat="1" applyFont="1" applyFill="1" applyBorder="1" applyAlignment="1">
      <alignment horizontal="center" vertical="center" shrinkToFit="1"/>
    </xf>
    <xf numFmtId="183" fontId="9" fillId="2" borderId="34" xfId="0" applyNumberFormat="1" applyFont="1" applyFill="1" applyBorder="1" applyAlignment="1">
      <alignment horizontal="center" vertical="center" shrinkToFit="1"/>
    </xf>
    <xf numFmtId="183" fontId="9" fillId="2" borderId="35" xfId="0" applyNumberFormat="1" applyFont="1" applyFill="1" applyBorder="1" applyAlignment="1">
      <alignment horizontal="center" vertical="center" shrinkToFit="1"/>
    </xf>
    <xf numFmtId="0" fontId="9" fillId="2" borderId="12" xfId="0" applyFont="1" applyFill="1" applyBorder="1" applyAlignment="1">
      <alignment horizontal="center" vertical="center" shrinkToFit="1"/>
    </xf>
    <xf numFmtId="0" fontId="9" fillId="2" borderId="13" xfId="0" applyFont="1" applyFill="1" applyBorder="1" applyAlignment="1">
      <alignment horizontal="center" vertical="center" shrinkToFit="1"/>
    </xf>
    <xf numFmtId="0" fontId="9" fillId="2" borderId="14" xfId="0" applyFont="1" applyFill="1" applyBorder="1" applyAlignment="1">
      <alignment horizontal="center" vertical="center" shrinkToFit="1"/>
    </xf>
    <xf numFmtId="0" fontId="9" fillId="2" borderId="33" xfId="0" applyFont="1" applyFill="1" applyBorder="1" applyAlignment="1">
      <alignment horizontal="center" vertical="center" shrinkToFit="1"/>
    </xf>
    <xf numFmtId="0" fontId="9" fillId="2" borderId="34" xfId="0" applyFont="1" applyFill="1" applyBorder="1" applyAlignment="1">
      <alignment horizontal="center" vertical="center" shrinkToFit="1"/>
    </xf>
    <xf numFmtId="0" fontId="9" fillId="2" borderId="35" xfId="0" applyFont="1" applyFill="1" applyBorder="1" applyAlignment="1">
      <alignment horizontal="center" vertical="center" shrinkToFit="1"/>
    </xf>
    <xf numFmtId="0" fontId="18" fillId="2" borderId="9" xfId="0" applyFont="1" applyFill="1" applyBorder="1" applyAlignment="1">
      <alignment horizontal="center" vertical="center" shrinkToFit="1"/>
    </xf>
    <xf numFmtId="0" fontId="18" fillId="2" borderId="1" xfId="0" applyFont="1" applyFill="1" applyBorder="1" applyAlignment="1">
      <alignment horizontal="center" vertical="center" shrinkToFit="1"/>
    </xf>
    <xf numFmtId="38" fontId="9" fillId="2" borderId="30" xfId="2" applyFont="1" applyFill="1" applyBorder="1" applyAlignment="1">
      <alignment horizontal="center" vertical="center"/>
    </xf>
    <xf numFmtId="38" fontId="9" fillId="2" borderId="31" xfId="2" applyFont="1" applyFill="1" applyBorder="1" applyAlignment="1">
      <alignment horizontal="center" vertical="center"/>
    </xf>
    <xf numFmtId="0" fontId="9" fillId="2" borderId="7"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20" xfId="0" applyFont="1" applyFill="1" applyBorder="1" applyAlignment="1">
      <alignment horizontal="left" vertical="center" shrinkToFit="1"/>
    </xf>
    <xf numFmtId="0" fontId="9" fillId="2" borderId="6" xfId="0" applyFont="1" applyFill="1" applyBorder="1" applyAlignment="1">
      <alignment horizontal="left" vertical="center" shrinkToFit="1"/>
    </xf>
    <xf numFmtId="0" fontId="9" fillId="2" borderId="10" xfId="0" applyFont="1" applyFill="1" applyBorder="1" applyAlignment="1">
      <alignment horizontal="left" vertical="center" shrinkToFit="1"/>
    </xf>
    <xf numFmtId="183" fontId="9" fillId="3" borderId="20" xfId="0" applyNumberFormat="1" applyFont="1" applyFill="1" applyBorder="1" applyAlignment="1">
      <alignment horizontal="center" vertical="center" shrinkToFit="1"/>
    </xf>
    <xf numFmtId="183" fontId="9" fillId="3" borderId="6" xfId="0" applyNumberFormat="1" applyFont="1" applyFill="1" applyBorder="1" applyAlignment="1">
      <alignment horizontal="center" vertical="center" shrinkToFit="1"/>
    </xf>
    <xf numFmtId="183" fontId="9" fillId="3" borderId="10" xfId="0" applyNumberFormat="1" applyFont="1" applyFill="1" applyBorder="1" applyAlignment="1">
      <alignment horizontal="center" vertical="center" shrinkToFit="1"/>
    </xf>
    <xf numFmtId="183" fontId="9" fillId="2" borderId="20" xfId="0" applyNumberFormat="1" applyFont="1" applyFill="1" applyBorder="1" applyAlignment="1">
      <alignment horizontal="center" vertical="center" shrinkToFit="1"/>
    </xf>
    <xf numFmtId="183" fontId="9" fillId="2" borderId="6" xfId="0" applyNumberFormat="1" applyFont="1" applyFill="1" applyBorder="1" applyAlignment="1">
      <alignment horizontal="center" vertical="center" shrinkToFit="1"/>
    </xf>
    <xf numFmtId="183" fontId="9" fillId="2" borderId="10" xfId="0" applyNumberFormat="1" applyFont="1" applyFill="1" applyBorder="1" applyAlignment="1">
      <alignment horizontal="center" vertical="center" shrinkToFit="1"/>
    </xf>
    <xf numFmtId="176" fontId="9" fillId="2" borderId="20" xfId="0" applyNumberFormat="1" applyFont="1" applyFill="1" applyBorder="1" applyAlignment="1">
      <alignment horizontal="center" vertical="center" shrinkToFit="1"/>
    </xf>
    <xf numFmtId="176" fontId="9" fillId="2" borderId="6" xfId="0" applyNumberFormat="1" applyFont="1" applyFill="1" applyBorder="1" applyAlignment="1">
      <alignment horizontal="center" vertical="center" shrinkToFit="1"/>
    </xf>
    <xf numFmtId="176" fontId="9" fillId="2" borderId="10" xfId="0" applyNumberFormat="1" applyFont="1" applyFill="1" applyBorder="1" applyAlignment="1">
      <alignment horizontal="center" vertical="center" shrinkToFit="1"/>
    </xf>
    <xf numFmtId="0" fontId="9" fillId="2" borderId="9"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5" xfId="0" applyFont="1" applyFill="1" applyBorder="1" applyAlignment="1">
      <alignment horizontal="center" vertical="center"/>
    </xf>
    <xf numFmtId="38" fontId="9" fillId="3" borderId="9" xfId="2" applyFont="1" applyFill="1" applyBorder="1" applyAlignment="1">
      <alignment horizontal="center" vertical="center"/>
    </xf>
    <xf numFmtId="38" fontId="9" fillId="3" borderId="1" xfId="2" applyFont="1" applyFill="1" applyBorder="1" applyAlignment="1">
      <alignment horizontal="center" vertical="center"/>
    </xf>
    <xf numFmtId="38" fontId="9" fillId="3" borderId="7" xfId="2" applyFont="1" applyFill="1" applyBorder="1" applyAlignment="1">
      <alignment horizontal="center" vertical="center"/>
    </xf>
    <xf numFmtId="38" fontId="9" fillId="3" borderId="2" xfId="2" applyFont="1" applyFill="1" applyBorder="1" applyAlignment="1">
      <alignment horizontal="center" vertical="center"/>
    </xf>
    <xf numFmtId="38" fontId="9" fillId="2" borderId="9" xfId="2" applyFont="1" applyFill="1" applyBorder="1" applyAlignment="1">
      <alignment horizontal="center" vertical="center"/>
    </xf>
    <xf numFmtId="38" fontId="9" fillId="2" borderId="1" xfId="2" applyFont="1" applyFill="1" applyBorder="1" applyAlignment="1">
      <alignment horizontal="center" vertical="center"/>
    </xf>
    <xf numFmtId="38" fontId="9" fillId="2" borderId="7" xfId="2" applyFont="1" applyFill="1" applyBorder="1" applyAlignment="1">
      <alignment horizontal="center" vertical="center"/>
    </xf>
    <xf numFmtId="38" fontId="9" fillId="2" borderId="2" xfId="2" applyFont="1" applyFill="1" applyBorder="1" applyAlignment="1">
      <alignment horizontal="center" vertical="center"/>
    </xf>
    <xf numFmtId="38" fontId="9" fillId="2" borderId="12" xfId="2" applyFont="1" applyFill="1" applyBorder="1" applyAlignment="1">
      <alignment horizontal="center" vertical="center"/>
    </xf>
    <xf numFmtId="38" fontId="9" fillId="2" borderId="13" xfId="2" applyFont="1" applyFill="1" applyBorder="1" applyAlignment="1">
      <alignment horizontal="center" vertical="center"/>
    </xf>
    <xf numFmtId="38" fontId="9" fillId="2" borderId="14" xfId="2" applyFont="1" applyFill="1" applyBorder="1" applyAlignment="1">
      <alignment horizontal="center" vertical="center"/>
    </xf>
    <xf numFmtId="38" fontId="9" fillId="2" borderId="15" xfId="2" applyFont="1" applyFill="1" applyBorder="1" applyAlignment="1">
      <alignment horizontal="center" vertical="center"/>
    </xf>
    <xf numFmtId="38" fontId="9" fillId="2" borderId="16" xfId="2" applyFont="1" applyFill="1" applyBorder="1" applyAlignment="1">
      <alignment horizontal="center" vertical="center"/>
    </xf>
    <xf numFmtId="38" fontId="9" fillId="2" borderId="17" xfId="2" applyFont="1" applyFill="1" applyBorder="1" applyAlignment="1">
      <alignment horizontal="center" vertical="center"/>
    </xf>
    <xf numFmtId="38" fontId="9" fillId="2" borderId="18" xfId="2" applyFont="1" applyFill="1" applyBorder="1" applyAlignment="1">
      <alignment horizontal="center" vertical="center"/>
    </xf>
    <xf numFmtId="0" fontId="9" fillId="3" borderId="18"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9"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8" xfId="0" applyFont="1" applyFill="1" applyBorder="1" applyAlignment="1">
      <alignment horizontal="center" vertical="center" shrinkToFit="1"/>
    </xf>
    <xf numFmtId="0" fontId="10" fillId="2" borderId="0" xfId="0" applyFont="1" applyFill="1" applyBorder="1" applyAlignment="1">
      <alignment horizontal="center" vertical="center" shrinkToFit="1"/>
    </xf>
    <xf numFmtId="0" fontId="10" fillId="2" borderId="4" xfId="0" applyFont="1" applyFill="1" applyBorder="1" applyAlignment="1">
      <alignment horizontal="center" vertical="center" shrinkToFit="1"/>
    </xf>
    <xf numFmtId="0" fontId="18" fillId="2" borderId="7" xfId="0" applyFont="1" applyFill="1" applyBorder="1" applyAlignment="1">
      <alignment horizontal="center" vertical="center" shrinkToFit="1"/>
    </xf>
    <xf numFmtId="0" fontId="18" fillId="2" borderId="2" xfId="0" applyFont="1" applyFill="1" applyBorder="1" applyAlignment="1">
      <alignment horizontal="center" vertical="center" shrinkToFit="1"/>
    </xf>
    <xf numFmtId="0" fontId="18" fillId="2" borderId="3" xfId="0" applyFont="1" applyFill="1" applyBorder="1" applyAlignment="1">
      <alignment horizontal="center" vertical="center" shrinkToFit="1"/>
    </xf>
    <xf numFmtId="0" fontId="18" fillId="2" borderId="8"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9" fillId="2" borderId="9" xfId="0" applyFont="1" applyFill="1" applyBorder="1" applyAlignment="1">
      <alignment horizontal="center" vertical="center" shrinkToFit="1"/>
    </xf>
    <xf numFmtId="0" fontId="9" fillId="2" borderId="1" xfId="0" applyFont="1" applyFill="1" applyBorder="1" applyAlignment="1">
      <alignment horizontal="center" vertical="center" shrinkToFit="1"/>
    </xf>
    <xf numFmtId="0" fontId="9" fillId="2" borderId="5" xfId="0" applyFont="1" applyFill="1" applyBorder="1" applyAlignment="1">
      <alignment horizontal="center" vertical="center" shrinkToFit="1"/>
    </xf>
    <xf numFmtId="0" fontId="9" fillId="2" borderId="7"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20" xfId="0" applyFont="1" applyFill="1" applyBorder="1" applyAlignment="1">
      <alignment horizontal="center" vertical="center"/>
    </xf>
    <xf numFmtId="0" fontId="9" fillId="2" borderId="18"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9" xfId="0" applyFont="1" applyFill="1" applyBorder="1" applyAlignment="1">
      <alignment horizontal="center" vertical="center" shrinkToFit="1"/>
    </xf>
    <xf numFmtId="0" fontId="10" fillId="2" borderId="1" xfId="0" applyFont="1" applyFill="1" applyBorder="1" applyAlignment="1">
      <alignment horizontal="center" vertical="center" shrinkToFit="1"/>
    </xf>
    <xf numFmtId="0" fontId="10" fillId="2" borderId="5" xfId="0" applyFont="1" applyFill="1" applyBorder="1" applyAlignment="1">
      <alignment horizontal="center" vertical="center" shrinkToFit="1"/>
    </xf>
    <xf numFmtId="0" fontId="10" fillId="2" borderId="0" xfId="0" applyFont="1" applyFill="1" applyAlignment="1">
      <alignment horizontal="center" vertical="center"/>
    </xf>
    <xf numFmtId="0" fontId="10" fillId="2" borderId="4" xfId="0" applyFont="1" applyFill="1" applyBorder="1" applyAlignment="1">
      <alignment horizontal="center" vertical="center"/>
    </xf>
    <xf numFmtId="0" fontId="10" fillId="2" borderId="0" xfId="0" applyFont="1" applyFill="1" applyAlignment="1">
      <alignment horizontal="left" vertical="center" wrapText="1"/>
    </xf>
    <xf numFmtId="0" fontId="9" fillId="2" borderId="7" xfId="0" applyFont="1" applyFill="1" applyBorder="1" applyAlignment="1">
      <alignment horizontal="center" vertical="center" shrinkToFit="1"/>
    </xf>
    <xf numFmtId="0" fontId="9" fillId="2" borderId="2"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18" xfId="0" applyFont="1" applyFill="1" applyBorder="1" applyAlignment="1">
      <alignment horizontal="center" vertical="center" shrinkToFit="1"/>
    </xf>
    <xf numFmtId="0" fontId="9" fillId="2" borderId="18" xfId="0" applyFont="1" applyFill="1" applyBorder="1" applyAlignment="1">
      <alignment horizontal="center" vertical="center"/>
    </xf>
    <xf numFmtId="0" fontId="9" fillId="2" borderId="2" xfId="0" applyFont="1" applyFill="1" applyBorder="1" applyAlignment="1">
      <alignment horizontal="left" vertical="center" shrinkToFit="1"/>
    </xf>
    <xf numFmtId="0" fontId="9" fillId="2" borderId="3" xfId="0" applyFont="1" applyFill="1" applyBorder="1" applyAlignment="1">
      <alignment horizontal="left" vertical="center" shrinkToFit="1"/>
    </xf>
    <xf numFmtId="0" fontId="9" fillId="2" borderId="20"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13" fillId="2" borderId="0" xfId="0" applyFont="1" applyFill="1" applyAlignment="1">
      <alignment horizontal="center" vertical="center"/>
    </xf>
    <xf numFmtId="0" fontId="14" fillId="2" borderId="2" xfId="0" applyFont="1" applyFill="1" applyBorder="1" applyAlignment="1">
      <alignment horizontal="center" vertical="center"/>
    </xf>
    <xf numFmtId="0" fontId="12" fillId="2" borderId="2" xfId="0" applyFont="1" applyFill="1" applyBorder="1" applyAlignment="1">
      <alignment horizontal="center" vertical="center"/>
    </xf>
    <xf numFmtId="0" fontId="9" fillId="2" borderId="1" xfId="0" applyFont="1" applyFill="1" applyBorder="1" applyAlignment="1">
      <alignment horizontal="left" vertical="center" wrapText="1"/>
    </xf>
    <xf numFmtId="0" fontId="9" fillId="2" borderId="1" xfId="0" applyFont="1" applyFill="1" applyBorder="1" applyAlignment="1">
      <alignment horizontal="left" vertical="center"/>
    </xf>
    <xf numFmtId="0" fontId="9" fillId="2" borderId="0" xfId="0" applyFont="1" applyFill="1" applyBorder="1" applyAlignment="1">
      <alignment horizontal="left" vertical="center"/>
    </xf>
    <xf numFmtId="0" fontId="9" fillId="2" borderId="0" xfId="0" applyFont="1" applyFill="1" applyBorder="1" applyAlignment="1">
      <alignment horizontal="left" vertical="center" wrapText="1"/>
    </xf>
    <xf numFmtId="0" fontId="9" fillId="2" borderId="9" xfId="0" applyFont="1" applyFill="1" applyBorder="1" applyAlignment="1">
      <alignment vertical="center"/>
    </xf>
    <xf numFmtId="0" fontId="9" fillId="2" borderId="1" xfId="0" applyFont="1" applyFill="1" applyBorder="1" applyAlignment="1">
      <alignment vertical="center"/>
    </xf>
    <xf numFmtId="0" fontId="9" fillId="2" borderId="5" xfId="0" applyFont="1" applyFill="1" applyBorder="1" applyAlignment="1">
      <alignment vertical="center"/>
    </xf>
    <xf numFmtId="0" fontId="9" fillId="2" borderId="8" xfId="0" applyFont="1" applyFill="1" applyBorder="1" applyAlignment="1">
      <alignment vertical="center"/>
    </xf>
    <xf numFmtId="0" fontId="9" fillId="2" borderId="0" xfId="0" applyFont="1" applyFill="1" applyBorder="1" applyAlignment="1">
      <alignment vertical="center"/>
    </xf>
    <xf numFmtId="0" fontId="9" fillId="2" borderId="4" xfId="0" applyFont="1" applyFill="1" applyBorder="1" applyAlignment="1">
      <alignment vertical="center"/>
    </xf>
    <xf numFmtId="0" fontId="9" fillId="2" borderId="7" xfId="0" applyFont="1" applyFill="1" applyBorder="1" applyAlignment="1">
      <alignment vertical="center"/>
    </xf>
    <xf numFmtId="0" fontId="9" fillId="2" borderId="2" xfId="0" applyFont="1" applyFill="1" applyBorder="1" applyAlignment="1">
      <alignment vertical="center"/>
    </xf>
    <xf numFmtId="0" fontId="9" fillId="2" borderId="3" xfId="0" applyFont="1" applyFill="1" applyBorder="1" applyAlignment="1">
      <alignment vertical="center"/>
    </xf>
    <xf numFmtId="0" fontId="9" fillId="2" borderId="18" xfId="0" applyFont="1" applyFill="1" applyBorder="1" applyAlignment="1" applyProtection="1">
      <alignment horizontal="center" vertical="center"/>
      <protection locked="0"/>
    </xf>
    <xf numFmtId="0" fontId="9" fillId="2" borderId="11" xfId="0" applyFont="1" applyFill="1" applyBorder="1" applyAlignment="1">
      <alignment horizontal="center" vertical="center" wrapText="1"/>
    </xf>
    <xf numFmtId="176" fontId="9" fillId="2" borderId="9" xfId="1" applyNumberFormat="1" applyFont="1" applyFill="1" applyBorder="1" applyAlignment="1" applyProtection="1">
      <alignment vertical="center"/>
      <protection locked="0"/>
    </xf>
    <xf numFmtId="176" fontId="9" fillId="2" borderId="1" xfId="1" applyNumberFormat="1" applyFont="1" applyFill="1" applyBorder="1" applyAlignment="1" applyProtection="1">
      <alignment vertical="center"/>
      <protection locked="0"/>
    </xf>
    <xf numFmtId="176" fontId="9" fillId="2" borderId="7" xfId="1" applyNumberFormat="1" applyFont="1" applyFill="1" applyBorder="1" applyAlignment="1" applyProtection="1">
      <alignment vertical="center"/>
      <protection locked="0"/>
    </xf>
    <xf numFmtId="176" fontId="9" fillId="2" borderId="2" xfId="1" applyNumberFormat="1" applyFont="1" applyFill="1" applyBorder="1" applyAlignment="1" applyProtection="1">
      <alignment vertical="center"/>
      <protection locked="0"/>
    </xf>
    <xf numFmtId="0" fontId="9" fillId="2" borderId="9" xfId="0"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protection locked="0"/>
    </xf>
    <xf numFmtId="0" fontId="9" fillId="2" borderId="5" xfId="0" applyFont="1" applyFill="1" applyBorder="1" applyAlignment="1" applyProtection="1">
      <alignment horizontal="center" vertical="center"/>
      <protection locked="0"/>
    </xf>
    <xf numFmtId="0" fontId="9" fillId="2" borderId="7"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11" fillId="2" borderId="0" xfId="0" applyFont="1" applyFill="1" applyAlignment="1">
      <alignment vertical="center" wrapText="1"/>
    </xf>
    <xf numFmtId="0" fontId="9" fillId="2" borderId="1" xfId="0" applyFont="1" applyFill="1" applyBorder="1" applyAlignment="1" applyProtection="1">
      <alignment horizontal="center" vertical="center" shrinkToFit="1"/>
      <protection locked="0"/>
    </xf>
    <xf numFmtId="0" fontId="9" fillId="2" borderId="5" xfId="0" applyFont="1" applyFill="1" applyBorder="1" applyAlignment="1" applyProtection="1">
      <alignment horizontal="center" vertical="center" shrinkToFit="1"/>
      <protection locked="0"/>
    </xf>
    <xf numFmtId="0" fontId="9" fillId="2" borderId="2" xfId="0" applyFont="1" applyFill="1" applyBorder="1" applyAlignment="1" applyProtection="1">
      <alignment horizontal="center" vertical="center" shrinkToFit="1"/>
      <protection locked="0"/>
    </xf>
    <xf numFmtId="0" fontId="9" fillId="2" borderId="3" xfId="0" applyFont="1" applyFill="1" applyBorder="1" applyAlignment="1" applyProtection="1">
      <alignment horizontal="center" vertical="center" shrinkToFit="1"/>
      <protection locked="0"/>
    </xf>
    <xf numFmtId="180" fontId="9" fillId="2" borderId="9" xfId="0" applyNumberFormat="1" applyFont="1" applyFill="1" applyBorder="1" applyAlignment="1" applyProtection="1">
      <alignment horizontal="center" vertical="center"/>
    </xf>
    <xf numFmtId="180" fontId="9" fillId="2" borderId="1" xfId="0" applyNumberFormat="1" applyFont="1" applyFill="1" applyBorder="1" applyAlignment="1" applyProtection="1">
      <alignment horizontal="center" vertical="center"/>
    </xf>
    <xf numFmtId="180" fontId="9" fillId="2" borderId="5" xfId="0" applyNumberFormat="1" applyFont="1" applyFill="1" applyBorder="1" applyAlignment="1" applyProtection="1">
      <alignment horizontal="center" vertical="center"/>
    </xf>
    <xf numFmtId="181" fontId="9" fillId="2" borderId="7" xfId="0" applyNumberFormat="1" applyFont="1" applyFill="1" applyBorder="1" applyAlignment="1">
      <alignment horizontal="center" vertical="center"/>
    </xf>
    <xf numFmtId="181" fontId="9" fillId="2" borderId="2" xfId="0" applyNumberFormat="1" applyFont="1" applyFill="1" applyBorder="1" applyAlignment="1">
      <alignment horizontal="center" vertical="center"/>
    </xf>
    <xf numFmtId="181" fontId="9" fillId="2" borderId="3" xfId="0" applyNumberFormat="1" applyFont="1" applyFill="1" applyBorder="1" applyAlignment="1">
      <alignment horizontal="center" vertical="center"/>
    </xf>
    <xf numFmtId="0" fontId="9" fillId="2" borderId="9" xfId="0" applyFont="1" applyFill="1" applyBorder="1" applyAlignment="1" applyProtection="1">
      <alignment horizontal="center" vertical="center" shrinkToFit="1"/>
      <protection locked="0"/>
    </xf>
    <xf numFmtId="0" fontId="9" fillId="2" borderId="7" xfId="0" applyFont="1" applyFill="1" applyBorder="1" applyAlignment="1" applyProtection="1">
      <alignment horizontal="center" vertical="center" shrinkToFit="1"/>
      <protection locked="0"/>
    </xf>
    <xf numFmtId="0" fontId="20" fillId="2" borderId="1" xfId="0" applyFont="1" applyFill="1" applyBorder="1" applyAlignment="1" applyProtection="1">
      <alignment vertical="center"/>
      <protection locked="0"/>
    </xf>
    <xf numFmtId="0" fontId="20" fillId="2" borderId="7" xfId="0" applyFont="1" applyFill="1" applyBorder="1" applyAlignment="1" applyProtection="1">
      <alignment vertical="center"/>
      <protection locked="0"/>
    </xf>
    <xf numFmtId="0" fontId="20" fillId="2" borderId="2" xfId="0" applyFont="1" applyFill="1" applyBorder="1" applyAlignment="1" applyProtection="1">
      <alignment vertical="center"/>
      <protection locked="0"/>
    </xf>
    <xf numFmtId="0" fontId="9" fillId="2" borderId="1" xfId="0" applyFont="1" applyFill="1" applyBorder="1" applyAlignment="1" applyProtection="1">
      <alignment horizontal="right" vertical="center" shrinkToFit="1"/>
      <protection locked="0"/>
    </xf>
    <xf numFmtId="0" fontId="20" fillId="2" borderId="5" xfId="0" applyFont="1" applyFill="1" applyBorder="1" applyAlignment="1" applyProtection="1">
      <alignment horizontal="right" vertical="center" shrinkToFit="1"/>
      <protection locked="0"/>
    </xf>
    <xf numFmtId="0" fontId="20" fillId="2" borderId="2" xfId="0" applyFont="1" applyFill="1" applyBorder="1" applyAlignment="1" applyProtection="1">
      <alignment horizontal="right" vertical="center" shrinkToFit="1"/>
      <protection locked="0"/>
    </xf>
    <xf numFmtId="0" fontId="20" fillId="2" borderId="3" xfId="0" applyFont="1" applyFill="1" applyBorder="1" applyAlignment="1" applyProtection="1">
      <alignment horizontal="right" vertical="center" shrinkToFit="1"/>
      <protection locked="0"/>
    </xf>
    <xf numFmtId="0" fontId="11" fillId="2" borderId="0" xfId="0" applyFont="1" applyFill="1" applyAlignment="1">
      <alignment vertical="top" wrapText="1"/>
    </xf>
    <xf numFmtId="176" fontId="9" fillId="2" borderId="9" xfId="0" applyNumberFormat="1" applyFont="1" applyFill="1" applyBorder="1" applyAlignment="1" applyProtection="1">
      <alignment vertical="center"/>
      <protection locked="0"/>
    </xf>
    <xf numFmtId="176" fontId="9" fillId="2" borderId="1" xfId="0" applyNumberFormat="1" applyFont="1" applyFill="1" applyBorder="1" applyAlignment="1" applyProtection="1">
      <alignment vertical="center"/>
      <protection locked="0"/>
    </xf>
    <xf numFmtId="176" fontId="9" fillId="2" borderId="5" xfId="0" applyNumberFormat="1" applyFont="1" applyFill="1" applyBorder="1" applyAlignment="1" applyProtection="1">
      <alignment vertical="center"/>
      <protection locked="0"/>
    </xf>
    <xf numFmtId="176" fontId="9" fillId="2" borderId="8" xfId="0" applyNumberFormat="1" applyFont="1" applyFill="1" applyBorder="1" applyAlignment="1" applyProtection="1">
      <alignment vertical="center"/>
      <protection locked="0"/>
    </xf>
    <xf numFmtId="176" fontId="9" fillId="2" borderId="0" xfId="0" applyNumberFormat="1" applyFont="1" applyFill="1" applyBorder="1" applyAlignment="1" applyProtection="1">
      <alignment vertical="center"/>
      <protection locked="0"/>
    </xf>
    <xf numFmtId="176" fontId="9" fillId="2" borderId="4" xfId="0" applyNumberFormat="1" applyFont="1" applyFill="1" applyBorder="1" applyAlignment="1" applyProtection="1">
      <alignment vertical="center"/>
      <protection locked="0"/>
    </xf>
    <xf numFmtId="176" fontId="9" fillId="3" borderId="9" xfId="0" applyNumberFormat="1" applyFont="1" applyFill="1" applyBorder="1" applyAlignment="1" applyProtection="1">
      <alignment vertical="center"/>
    </xf>
    <xf numFmtId="176" fontId="9" fillId="3" borderId="1" xfId="0" applyNumberFormat="1" applyFont="1" applyFill="1" applyBorder="1" applyAlignment="1" applyProtection="1">
      <alignment vertical="center"/>
    </xf>
    <xf numFmtId="176" fontId="9" fillId="3" borderId="5" xfId="0" applyNumberFormat="1" applyFont="1" applyFill="1" applyBorder="1" applyAlignment="1" applyProtection="1">
      <alignment vertical="center"/>
    </xf>
    <xf numFmtId="176" fontId="9" fillId="3" borderId="7" xfId="0" applyNumberFormat="1" applyFont="1" applyFill="1" applyBorder="1" applyAlignment="1" applyProtection="1">
      <alignment vertical="center"/>
    </xf>
    <xf numFmtId="176" fontId="9" fillId="3" borderId="2" xfId="0" applyNumberFormat="1" applyFont="1" applyFill="1" applyBorder="1" applyAlignment="1" applyProtection="1">
      <alignment vertical="center"/>
    </xf>
    <xf numFmtId="176" fontId="9" fillId="3" borderId="3" xfId="0" applyNumberFormat="1" applyFont="1" applyFill="1" applyBorder="1" applyAlignment="1" applyProtection="1">
      <alignment vertical="center"/>
    </xf>
    <xf numFmtId="178" fontId="9" fillId="2" borderId="8" xfId="1" applyNumberFormat="1" applyFont="1" applyFill="1" applyBorder="1" applyAlignment="1" applyProtection="1">
      <alignment vertical="center" shrinkToFit="1"/>
    </xf>
    <xf numFmtId="178" fontId="9" fillId="2" borderId="0" xfId="1" applyNumberFormat="1" applyFont="1" applyFill="1" applyBorder="1" applyAlignment="1" applyProtection="1">
      <alignment vertical="center" shrinkToFit="1"/>
    </xf>
    <xf numFmtId="178" fontId="9" fillId="2" borderId="4" xfId="1" applyNumberFormat="1" applyFont="1" applyFill="1" applyBorder="1" applyAlignment="1" applyProtection="1">
      <alignment vertical="center" shrinkToFit="1"/>
    </xf>
    <xf numFmtId="178" fontId="9" fillId="2" borderId="7" xfId="1" applyNumberFormat="1" applyFont="1" applyFill="1" applyBorder="1" applyAlignment="1" applyProtection="1">
      <alignment vertical="center" shrinkToFit="1"/>
    </xf>
    <xf numFmtId="178" fontId="9" fillId="2" borderId="2" xfId="1" applyNumberFormat="1" applyFont="1" applyFill="1" applyBorder="1" applyAlignment="1" applyProtection="1">
      <alignment vertical="center" shrinkToFit="1"/>
    </xf>
    <xf numFmtId="178" fontId="9" fillId="2" borderId="3" xfId="1" applyNumberFormat="1" applyFont="1" applyFill="1" applyBorder="1" applyAlignment="1" applyProtection="1">
      <alignment vertical="center" shrinkToFit="1"/>
    </xf>
    <xf numFmtId="0" fontId="9" fillId="2" borderId="19" xfId="0" applyFont="1" applyFill="1" applyBorder="1" applyAlignment="1" applyProtection="1">
      <alignment horizontal="center" vertical="center"/>
      <protection locked="0"/>
    </xf>
    <xf numFmtId="176" fontId="9" fillId="3" borderId="19" xfId="0" applyNumberFormat="1" applyFont="1" applyFill="1" applyBorder="1" applyAlignment="1" applyProtection="1">
      <alignment vertical="center"/>
    </xf>
    <xf numFmtId="176" fontId="9" fillId="3" borderId="11" xfId="0" applyNumberFormat="1" applyFont="1" applyFill="1" applyBorder="1" applyAlignment="1" applyProtection="1">
      <alignment vertical="center"/>
    </xf>
    <xf numFmtId="176" fontId="9" fillId="2" borderId="19" xfId="0" applyNumberFormat="1" applyFont="1" applyFill="1" applyBorder="1" applyAlignment="1" applyProtection="1">
      <alignment vertical="center"/>
      <protection locked="0"/>
    </xf>
    <xf numFmtId="176" fontId="9" fillId="2" borderId="11" xfId="0" applyNumberFormat="1" applyFont="1" applyFill="1" applyBorder="1" applyAlignment="1" applyProtection="1">
      <alignment vertical="center"/>
      <protection locked="0"/>
    </xf>
    <xf numFmtId="176" fontId="9" fillId="3" borderId="30" xfId="0" applyNumberFormat="1" applyFont="1" applyFill="1" applyBorder="1" applyAlignment="1" applyProtection="1">
      <alignment vertical="center"/>
    </xf>
    <xf numFmtId="176" fontId="9" fillId="3" borderId="31" xfId="0" applyNumberFormat="1" applyFont="1" applyFill="1" applyBorder="1" applyAlignment="1" applyProtection="1">
      <alignment vertical="center"/>
    </xf>
    <xf numFmtId="176" fontId="9" fillId="3" borderId="32" xfId="0" applyNumberFormat="1" applyFont="1" applyFill="1" applyBorder="1" applyAlignment="1" applyProtection="1">
      <alignment vertical="center"/>
    </xf>
    <xf numFmtId="178" fontId="9" fillId="2" borderId="9" xfId="1" applyNumberFormat="1" applyFont="1" applyFill="1" applyBorder="1" applyAlignment="1" applyProtection="1">
      <alignment vertical="center" shrinkToFit="1"/>
    </xf>
    <xf numFmtId="178" fontId="9" fillId="2" borderId="1" xfId="1" applyNumberFormat="1" applyFont="1" applyFill="1" applyBorder="1" applyAlignment="1" applyProtection="1">
      <alignment vertical="center" shrinkToFit="1"/>
    </xf>
    <xf numFmtId="178" fontId="9" fillId="2" borderId="5" xfId="1" applyNumberFormat="1" applyFont="1" applyFill="1" applyBorder="1" applyAlignment="1" applyProtection="1">
      <alignment vertical="center" shrinkToFit="1"/>
    </xf>
    <xf numFmtId="176" fontId="9" fillId="2" borderId="9" xfId="0" applyNumberFormat="1" applyFont="1" applyFill="1" applyBorder="1" applyAlignment="1" applyProtection="1">
      <alignment vertical="center"/>
    </xf>
    <xf numFmtId="176" fontId="9" fillId="2" borderId="1" xfId="0" applyNumberFormat="1" applyFont="1" applyFill="1" applyBorder="1" applyAlignment="1" applyProtection="1">
      <alignment vertical="center"/>
    </xf>
    <xf numFmtId="176" fontId="9" fillId="2" borderId="5" xfId="0" applyNumberFormat="1" applyFont="1" applyFill="1" applyBorder="1" applyAlignment="1" applyProtection="1">
      <alignment vertical="center"/>
    </xf>
    <xf numFmtId="176" fontId="9" fillId="2" borderId="7" xfId="0" applyNumberFormat="1" applyFont="1" applyFill="1" applyBorder="1" applyAlignment="1" applyProtection="1">
      <alignment vertical="center"/>
    </xf>
    <xf numFmtId="176" fontId="9" fillId="2" borderId="2" xfId="0" applyNumberFormat="1" applyFont="1" applyFill="1" applyBorder="1" applyAlignment="1" applyProtection="1">
      <alignment vertical="center"/>
    </xf>
    <xf numFmtId="176" fontId="9" fillId="2" borderId="3" xfId="0" applyNumberFormat="1" applyFont="1" applyFill="1" applyBorder="1" applyAlignment="1" applyProtection="1">
      <alignment vertical="center"/>
    </xf>
    <xf numFmtId="176" fontId="9" fillId="2" borderId="30" xfId="0" applyNumberFormat="1" applyFont="1" applyFill="1" applyBorder="1" applyAlignment="1" applyProtection="1">
      <alignment vertical="center"/>
    </xf>
    <xf numFmtId="176" fontId="9" fillId="2" borderId="31" xfId="0" applyNumberFormat="1" applyFont="1" applyFill="1" applyBorder="1" applyAlignment="1" applyProtection="1">
      <alignment vertical="center"/>
    </xf>
    <xf numFmtId="176" fontId="9" fillId="2" borderId="32" xfId="0" applyNumberFormat="1" applyFont="1" applyFill="1" applyBorder="1" applyAlignment="1" applyProtection="1">
      <alignment vertical="center"/>
    </xf>
    <xf numFmtId="0" fontId="18" fillId="2" borderId="8" xfId="0" applyFont="1" applyFill="1" applyBorder="1" applyAlignment="1">
      <alignment horizontal="center" vertical="center" wrapText="1" shrinkToFit="1"/>
    </xf>
    <xf numFmtId="0" fontId="18" fillId="2" borderId="0" xfId="0" applyFont="1" applyFill="1" applyBorder="1" applyAlignment="1">
      <alignment horizontal="center" vertical="center" wrapText="1" shrinkToFit="1"/>
    </xf>
    <xf numFmtId="0" fontId="18" fillId="2" borderId="4" xfId="0" applyFont="1" applyFill="1" applyBorder="1" applyAlignment="1">
      <alignment horizontal="center" vertical="center" wrapText="1" shrinkToFit="1"/>
    </xf>
    <xf numFmtId="0" fontId="18" fillId="2" borderId="7" xfId="0" applyFont="1" applyFill="1" applyBorder="1" applyAlignment="1">
      <alignment horizontal="center" vertical="center" wrapText="1" shrinkToFit="1"/>
    </xf>
    <xf numFmtId="0" fontId="18" fillId="2" borderId="2" xfId="0" applyFont="1" applyFill="1" applyBorder="1" applyAlignment="1">
      <alignment horizontal="center" vertical="center" wrapText="1" shrinkToFit="1"/>
    </xf>
    <xf numFmtId="0" fontId="18" fillId="2" borderId="3" xfId="0" applyFont="1" applyFill="1" applyBorder="1" applyAlignment="1">
      <alignment horizontal="center" vertical="center" wrapText="1" shrinkToFit="1"/>
    </xf>
    <xf numFmtId="0" fontId="18" fillId="2" borderId="20" xfId="0" applyFont="1" applyFill="1" applyBorder="1" applyAlignment="1">
      <alignment horizontal="center" vertical="center" wrapText="1" shrinkToFit="1"/>
    </xf>
    <xf numFmtId="0" fontId="18" fillId="2" borderId="6" xfId="0" applyFont="1" applyFill="1" applyBorder="1" applyAlignment="1">
      <alignment horizontal="center" vertical="center" wrapText="1" shrinkToFit="1"/>
    </xf>
    <xf numFmtId="0" fontId="18" fillId="2" borderId="10" xfId="0" applyFont="1" applyFill="1" applyBorder="1" applyAlignment="1">
      <alignment horizontal="center" vertical="center" wrapText="1" shrinkToFit="1"/>
    </xf>
    <xf numFmtId="0" fontId="9" fillId="2" borderId="25" xfId="0" applyFont="1" applyFill="1" applyBorder="1" applyAlignment="1">
      <alignment horizontal="center" vertical="center" wrapText="1"/>
    </xf>
    <xf numFmtId="0" fontId="20" fillId="2" borderId="18" xfId="0" applyFont="1" applyFill="1" applyBorder="1" applyAlignment="1">
      <alignment horizontal="center" vertical="center"/>
    </xf>
    <xf numFmtId="0" fontId="10" fillId="2" borderId="18" xfId="0" applyFont="1" applyFill="1" applyBorder="1" applyAlignment="1" applyProtection="1">
      <alignment vertical="center" wrapText="1"/>
      <protection locked="0"/>
    </xf>
    <xf numFmtId="0" fontId="9" fillId="2" borderId="9" xfId="0" applyFont="1" applyFill="1" applyBorder="1" applyAlignment="1" applyProtection="1">
      <alignment vertical="center" wrapText="1"/>
      <protection locked="0"/>
    </xf>
    <xf numFmtId="0" fontId="9" fillId="2" borderId="1" xfId="0" applyFont="1" applyFill="1" applyBorder="1" applyAlignment="1" applyProtection="1">
      <alignment vertical="center" wrapText="1"/>
      <protection locked="0"/>
    </xf>
    <xf numFmtId="0" fontId="9" fillId="2" borderId="5" xfId="0" applyFont="1" applyFill="1" applyBorder="1" applyAlignment="1" applyProtection="1">
      <alignment vertical="center" wrapText="1"/>
      <protection locked="0"/>
    </xf>
    <xf numFmtId="0" fontId="9" fillId="2" borderId="8" xfId="0" applyFont="1" applyFill="1" applyBorder="1" applyAlignment="1" applyProtection="1">
      <alignment vertical="center" wrapText="1"/>
      <protection locked="0"/>
    </xf>
    <xf numFmtId="0" fontId="9" fillId="2" borderId="0" xfId="0" applyFont="1" applyFill="1" applyBorder="1" applyAlignment="1" applyProtection="1">
      <alignment vertical="center" wrapText="1"/>
      <protection locked="0"/>
    </xf>
    <xf numFmtId="0" fontId="9" fillId="2" borderId="4" xfId="0" applyFont="1" applyFill="1" applyBorder="1" applyAlignment="1" applyProtection="1">
      <alignment vertical="center" wrapText="1"/>
      <protection locked="0"/>
    </xf>
    <xf numFmtId="0" fontId="10" fillId="2" borderId="0" xfId="0" applyFont="1" applyFill="1" applyAlignment="1">
      <alignment vertical="center"/>
    </xf>
    <xf numFmtId="0" fontId="10" fillId="2" borderId="9" xfId="0" applyFont="1" applyFill="1" applyBorder="1" applyAlignment="1">
      <alignment vertical="center"/>
    </xf>
    <xf numFmtId="0" fontId="10" fillId="2" borderId="1" xfId="0" applyFont="1" applyFill="1" applyBorder="1" applyAlignment="1">
      <alignment vertical="center"/>
    </xf>
    <xf numFmtId="0" fontId="10" fillId="2" borderId="5" xfId="0" applyFont="1" applyFill="1" applyBorder="1" applyAlignment="1">
      <alignment vertical="center"/>
    </xf>
    <xf numFmtId="0" fontId="10" fillId="2" borderId="7" xfId="0" applyFont="1" applyFill="1" applyBorder="1" applyAlignment="1">
      <alignment vertical="center"/>
    </xf>
    <xf numFmtId="0" fontId="10" fillId="2" borderId="2" xfId="0" applyFont="1" applyFill="1" applyBorder="1" applyAlignment="1">
      <alignment vertical="center"/>
    </xf>
    <xf numFmtId="0" fontId="10" fillId="2" borderId="3" xfId="0" applyFont="1" applyFill="1" applyBorder="1" applyAlignment="1">
      <alignment vertical="center"/>
    </xf>
    <xf numFmtId="0" fontId="20" fillId="2" borderId="9" xfId="0" applyFont="1" applyFill="1" applyBorder="1" applyAlignment="1">
      <alignment horizontal="center" vertical="center"/>
    </xf>
    <xf numFmtId="0" fontId="20" fillId="2" borderId="5" xfId="0" applyFont="1" applyFill="1" applyBorder="1" applyAlignment="1">
      <alignment horizontal="center" vertical="center"/>
    </xf>
    <xf numFmtId="0" fontId="20" fillId="2" borderId="7" xfId="0" applyFont="1" applyFill="1" applyBorder="1" applyAlignment="1">
      <alignment horizontal="center" vertical="center"/>
    </xf>
    <xf numFmtId="0" fontId="20" fillId="2" borderId="3" xfId="0" applyFont="1" applyFill="1" applyBorder="1" applyAlignment="1">
      <alignment horizontal="center" vertical="center"/>
    </xf>
    <xf numFmtId="0" fontId="9" fillId="2" borderId="18" xfId="0" applyFont="1" applyFill="1" applyBorder="1" applyAlignment="1" applyProtection="1">
      <alignment horizontal="center" vertical="center" wrapText="1"/>
      <protection locked="0"/>
    </xf>
    <xf numFmtId="0" fontId="9" fillId="2" borderId="18" xfId="0" applyFont="1" applyFill="1" applyBorder="1" applyAlignment="1" applyProtection="1">
      <alignment vertical="center"/>
      <protection locked="0"/>
    </xf>
    <xf numFmtId="0" fontId="9" fillId="2" borderId="19" xfId="0" applyFont="1" applyFill="1" applyBorder="1" applyAlignment="1">
      <alignment horizontal="center" vertical="center"/>
    </xf>
    <xf numFmtId="0" fontId="9" fillId="2" borderId="11"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0" xfId="0" applyFont="1" applyFill="1" applyBorder="1" applyAlignment="1">
      <alignment horizontal="center" vertical="center"/>
    </xf>
    <xf numFmtId="176" fontId="9" fillId="3" borderId="22" xfId="0" applyNumberFormat="1" applyFont="1" applyFill="1" applyBorder="1" applyAlignment="1" applyProtection="1">
      <alignment vertical="center" shrinkToFit="1"/>
    </xf>
    <xf numFmtId="176" fontId="9" fillId="3" borderId="23" xfId="0" applyNumberFormat="1" applyFont="1" applyFill="1" applyBorder="1" applyAlignment="1" applyProtection="1">
      <alignment vertical="center" shrinkToFit="1"/>
    </xf>
    <xf numFmtId="176" fontId="9" fillId="3" borderId="24" xfId="0" applyNumberFormat="1" applyFont="1" applyFill="1" applyBorder="1" applyAlignment="1" applyProtection="1">
      <alignment vertical="center" shrinkToFit="1"/>
    </xf>
    <xf numFmtId="176" fontId="9" fillId="3" borderId="7" xfId="0" applyNumberFormat="1" applyFont="1" applyFill="1" applyBorder="1" applyAlignment="1" applyProtection="1">
      <alignment vertical="center" shrinkToFit="1"/>
    </xf>
    <xf numFmtId="176" fontId="9" fillId="3" borderId="2" xfId="0" applyNumberFormat="1" applyFont="1" applyFill="1" applyBorder="1" applyAlignment="1" applyProtection="1">
      <alignment vertical="center" shrinkToFit="1"/>
    </xf>
    <xf numFmtId="176" fontId="9" fillId="3" borderId="3" xfId="0" applyNumberFormat="1" applyFont="1" applyFill="1" applyBorder="1" applyAlignment="1" applyProtection="1">
      <alignment vertical="center" shrinkToFit="1"/>
    </xf>
    <xf numFmtId="0" fontId="9" fillId="2" borderId="18" xfId="0" applyFont="1" applyFill="1" applyBorder="1" applyAlignment="1" applyProtection="1">
      <alignment vertical="center" shrinkToFit="1"/>
      <protection locked="0"/>
    </xf>
    <xf numFmtId="0" fontId="9" fillId="2" borderId="1" xfId="0" applyFont="1" applyFill="1" applyBorder="1" applyAlignment="1">
      <alignment vertical="center" wrapText="1"/>
    </xf>
    <xf numFmtId="0" fontId="9" fillId="2" borderId="0" xfId="0" applyFont="1" applyFill="1" applyBorder="1" applyAlignment="1">
      <alignment vertical="center" wrapText="1"/>
    </xf>
    <xf numFmtId="0" fontId="18" fillId="2" borderId="9"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40" fillId="2" borderId="9" xfId="0" applyFont="1" applyFill="1" applyBorder="1" applyAlignment="1">
      <alignment vertical="center" wrapText="1"/>
    </xf>
    <xf numFmtId="0" fontId="40" fillId="2" borderId="1" xfId="0" applyFont="1" applyFill="1" applyBorder="1" applyAlignment="1">
      <alignment vertical="center" wrapText="1"/>
    </xf>
    <xf numFmtId="0" fontId="40" fillId="2" borderId="5" xfId="0" applyFont="1" applyFill="1" applyBorder="1" applyAlignment="1">
      <alignment vertical="center" wrapText="1"/>
    </xf>
    <xf numFmtId="0" fontId="40" fillId="2" borderId="8" xfId="0" applyFont="1" applyFill="1" applyBorder="1" applyAlignment="1">
      <alignment vertical="center" wrapText="1"/>
    </xf>
    <xf numFmtId="0" fontId="40" fillId="2" borderId="0" xfId="0" applyFont="1" applyFill="1" applyBorder="1" applyAlignment="1">
      <alignment vertical="center" wrapText="1"/>
    </xf>
    <xf numFmtId="0" fontId="40" fillId="2" borderId="4" xfId="0" applyFont="1" applyFill="1" applyBorder="1" applyAlignment="1">
      <alignment vertical="center" wrapText="1"/>
    </xf>
    <xf numFmtId="177" fontId="9" fillId="2" borderId="1" xfId="0" applyNumberFormat="1" applyFont="1" applyFill="1" applyBorder="1" applyAlignment="1" applyProtection="1">
      <alignment horizontal="center" vertical="center"/>
      <protection locked="0"/>
    </xf>
    <xf numFmtId="177" fontId="9" fillId="2" borderId="2" xfId="0" applyNumberFormat="1" applyFont="1" applyFill="1" applyBorder="1" applyAlignment="1" applyProtection="1">
      <alignment horizontal="center" vertical="center"/>
      <protection locked="0"/>
    </xf>
    <xf numFmtId="0" fontId="21" fillId="2" borderId="0" xfId="0" applyFont="1" applyFill="1" applyAlignment="1">
      <alignment horizontal="center" vertical="center"/>
    </xf>
    <xf numFmtId="0" fontId="9" fillId="2" borderId="9" xfId="0" applyFont="1" applyFill="1" applyBorder="1" applyAlignment="1" applyProtection="1">
      <alignment horizontal="center" vertical="center" wrapText="1"/>
      <protection locked="0"/>
    </xf>
    <xf numFmtId="0" fontId="9" fillId="2" borderId="1" xfId="0" applyFont="1" applyFill="1" applyBorder="1" applyAlignment="1" applyProtection="1">
      <alignment horizontal="center" vertical="center" wrapText="1"/>
      <protection locked="0"/>
    </xf>
    <xf numFmtId="0" fontId="9" fillId="2" borderId="5" xfId="0" applyFont="1" applyFill="1" applyBorder="1" applyAlignment="1" applyProtection="1">
      <alignment horizontal="center" vertical="center" wrapText="1"/>
      <protection locked="0"/>
    </xf>
    <xf numFmtId="0" fontId="9" fillId="2" borderId="7" xfId="0" applyFont="1" applyFill="1" applyBorder="1" applyAlignment="1" applyProtection="1">
      <alignment horizontal="center" vertical="center" wrapText="1"/>
      <protection locked="0"/>
    </xf>
    <xf numFmtId="0" fontId="9" fillId="2" borderId="2" xfId="0" applyFont="1" applyFill="1" applyBorder="1" applyAlignment="1" applyProtection="1">
      <alignment horizontal="center" vertical="center" wrapText="1"/>
      <protection locked="0"/>
    </xf>
    <xf numFmtId="0" fontId="9" fillId="2" borderId="3" xfId="0" applyFont="1" applyFill="1" applyBorder="1" applyAlignment="1" applyProtection="1">
      <alignment horizontal="center" vertical="center" wrapText="1"/>
      <protection locked="0"/>
    </xf>
    <xf numFmtId="49" fontId="9" fillId="2" borderId="9" xfId="0" applyNumberFormat="1" applyFont="1" applyFill="1" applyBorder="1" applyAlignment="1" applyProtection="1">
      <alignment horizontal="center" vertical="center"/>
      <protection locked="0"/>
    </xf>
    <xf numFmtId="49" fontId="9" fillId="2" borderId="1" xfId="0" applyNumberFormat="1" applyFont="1" applyFill="1" applyBorder="1" applyAlignment="1" applyProtection="1">
      <alignment horizontal="center" vertical="center"/>
      <protection locked="0"/>
    </xf>
    <xf numFmtId="49" fontId="9" fillId="2" borderId="5" xfId="0" applyNumberFormat="1" applyFont="1" applyFill="1" applyBorder="1" applyAlignment="1" applyProtection="1">
      <alignment horizontal="center" vertical="center"/>
      <protection locked="0"/>
    </xf>
    <xf numFmtId="49" fontId="9" fillId="2" borderId="7" xfId="0" applyNumberFormat="1" applyFont="1" applyFill="1" applyBorder="1" applyAlignment="1" applyProtection="1">
      <alignment horizontal="center" vertical="center"/>
      <protection locked="0"/>
    </xf>
    <xf numFmtId="49" fontId="9" fillId="2" borderId="2" xfId="0" applyNumberFormat="1" applyFont="1" applyFill="1" applyBorder="1" applyAlignment="1" applyProtection="1">
      <alignment horizontal="center" vertical="center"/>
      <protection locked="0"/>
    </xf>
    <xf numFmtId="49" fontId="9" fillId="2" borderId="3" xfId="0" applyNumberFormat="1" applyFont="1" applyFill="1" applyBorder="1" applyAlignment="1" applyProtection="1">
      <alignment horizontal="center" vertical="center"/>
      <protection locked="0"/>
    </xf>
    <xf numFmtId="0" fontId="20" fillId="2" borderId="1" xfId="0" applyFont="1" applyFill="1" applyBorder="1" applyAlignment="1">
      <alignment vertical="center"/>
    </xf>
    <xf numFmtId="0" fontId="20" fillId="2" borderId="7" xfId="0" applyFont="1" applyFill="1" applyBorder="1" applyAlignment="1">
      <alignment vertical="center"/>
    </xf>
    <xf numFmtId="0" fontId="20" fillId="2" borderId="2" xfId="0" applyFont="1" applyFill="1" applyBorder="1" applyAlignment="1">
      <alignment vertical="center"/>
    </xf>
    <xf numFmtId="0" fontId="20" fillId="2" borderId="5" xfId="0" applyFont="1" applyFill="1" applyBorder="1" applyAlignment="1">
      <alignment horizontal="right" vertical="center" shrinkToFit="1"/>
    </xf>
    <xf numFmtId="0" fontId="20" fillId="2" borderId="2" xfId="0" applyFont="1" applyFill="1" applyBorder="1" applyAlignment="1">
      <alignment horizontal="right" vertical="center" shrinkToFit="1"/>
    </xf>
    <xf numFmtId="0" fontId="20" fillId="2" borderId="3" xfId="0" applyFont="1" applyFill="1" applyBorder="1" applyAlignment="1">
      <alignment horizontal="right" vertical="center" shrinkToFit="1"/>
    </xf>
    <xf numFmtId="0" fontId="9" fillId="2" borderId="30" xfId="0" applyFont="1" applyFill="1" applyBorder="1" applyAlignment="1" applyProtection="1">
      <alignment horizontal="center" vertical="center"/>
      <protection locked="0"/>
    </xf>
    <xf numFmtId="0" fontId="9" fillId="2" borderId="31" xfId="0" applyFont="1" applyFill="1" applyBorder="1" applyAlignment="1" applyProtection="1">
      <alignment horizontal="center" vertical="center"/>
      <protection locked="0"/>
    </xf>
    <xf numFmtId="0" fontId="9" fillId="2" borderId="32" xfId="0" applyFont="1" applyFill="1" applyBorder="1" applyAlignment="1" applyProtection="1">
      <alignment horizontal="center" vertical="center"/>
      <protection locked="0"/>
    </xf>
    <xf numFmtId="176" fontId="9" fillId="3" borderId="22" xfId="1" applyNumberFormat="1" applyFont="1" applyFill="1" applyBorder="1" applyAlignment="1" applyProtection="1">
      <alignment vertical="center" shrinkToFit="1"/>
    </xf>
    <xf numFmtId="176" fontId="9" fillId="3" borderId="23" xfId="1" applyNumberFormat="1" applyFont="1" applyFill="1" applyBorder="1" applyAlignment="1" applyProtection="1">
      <alignment vertical="center" shrinkToFit="1"/>
    </xf>
    <xf numFmtId="176" fontId="9" fillId="3" borderId="24" xfId="1" applyNumberFormat="1" applyFont="1" applyFill="1" applyBorder="1" applyAlignment="1" applyProtection="1">
      <alignment vertical="center" shrinkToFit="1"/>
    </xf>
    <xf numFmtId="176" fontId="9" fillId="3" borderId="7" xfId="1" applyNumberFormat="1" applyFont="1" applyFill="1" applyBorder="1" applyAlignment="1" applyProtection="1">
      <alignment vertical="center" shrinkToFit="1"/>
    </xf>
    <xf numFmtId="176" fontId="9" fillId="3" borderId="2" xfId="1" applyNumberFormat="1" applyFont="1" applyFill="1" applyBorder="1" applyAlignment="1" applyProtection="1">
      <alignment vertical="center" shrinkToFit="1"/>
    </xf>
    <xf numFmtId="176" fontId="9" fillId="3" borderId="3" xfId="1" applyNumberFormat="1" applyFont="1" applyFill="1" applyBorder="1" applyAlignment="1" applyProtection="1">
      <alignment vertical="center" shrinkToFit="1"/>
    </xf>
    <xf numFmtId="176" fontId="9" fillId="3" borderId="22" xfId="1" applyNumberFormat="1" applyFont="1" applyFill="1" applyBorder="1" applyAlignment="1" applyProtection="1">
      <alignment horizontal="center" vertical="center" shrinkToFit="1"/>
    </xf>
    <xf numFmtId="176" fontId="9" fillId="3" borderId="23" xfId="1" applyNumberFormat="1" applyFont="1" applyFill="1" applyBorder="1" applyAlignment="1" applyProtection="1">
      <alignment horizontal="center" vertical="center" shrinkToFit="1"/>
    </xf>
    <xf numFmtId="176" fontId="9" fillId="3" borderId="24" xfId="1" applyNumberFormat="1" applyFont="1" applyFill="1" applyBorder="1" applyAlignment="1" applyProtection="1">
      <alignment horizontal="center" vertical="center" shrinkToFit="1"/>
    </xf>
    <xf numFmtId="176" fontId="9" fillId="3" borderId="7" xfId="1" applyNumberFormat="1" applyFont="1" applyFill="1" applyBorder="1" applyAlignment="1" applyProtection="1">
      <alignment horizontal="center" vertical="center" shrinkToFit="1"/>
    </xf>
    <xf numFmtId="176" fontId="9" fillId="3" borderId="2" xfId="1" applyNumberFormat="1" applyFont="1" applyFill="1" applyBorder="1" applyAlignment="1" applyProtection="1">
      <alignment horizontal="center" vertical="center" shrinkToFit="1"/>
    </xf>
    <xf numFmtId="176" fontId="9" fillId="3" borderId="3" xfId="1" applyNumberFormat="1" applyFont="1" applyFill="1" applyBorder="1" applyAlignment="1" applyProtection="1">
      <alignment horizontal="center" vertical="center" shrinkToFit="1"/>
    </xf>
    <xf numFmtId="178" fontId="9" fillId="3" borderId="21" xfId="1" applyNumberFormat="1" applyFont="1" applyFill="1" applyBorder="1" applyAlignment="1" applyProtection="1">
      <alignment vertical="center" shrinkToFit="1"/>
      <protection locked="0"/>
    </xf>
    <xf numFmtId="178" fontId="9" fillId="3" borderId="28" xfId="1" applyNumberFormat="1" applyFont="1" applyFill="1" applyBorder="1" applyAlignment="1" applyProtection="1">
      <alignment vertical="center" shrinkToFit="1"/>
      <protection locked="0"/>
    </xf>
    <xf numFmtId="178" fontId="9" fillId="3" borderId="27" xfId="1" applyNumberFormat="1" applyFont="1" applyFill="1" applyBorder="1" applyAlignment="1" applyProtection="1">
      <alignment vertical="center" shrinkToFit="1"/>
      <protection locked="0"/>
    </xf>
    <xf numFmtId="178" fontId="9" fillId="3" borderId="15" xfId="1" applyNumberFormat="1" applyFont="1" applyFill="1" applyBorder="1" applyAlignment="1" applyProtection="1">
      <alignment vertical="center" shrinkToFit="1"/>
      <protection locked="0"/>
    </xf>
    <xf numFmtId="178" fontId="9" fillId="3" borderId="16" xfId="1" applyNumberFormat="1" applyFont="1" applyFill="1" applyBorder="1" applyAlignment="1" applyProtection="1">
      <alignment vertical="center" shrinkToFit="1"/>
      <protection locked="0"/>
    </xf>
    <xf numFmtId="178" fontId="9" fillId="3" borderId="17" xfId="1" applyNumberFormat="1" applyFont="1" applyFill="1" applyBorder="1" applyAlignment="1" applyProtection="1">
      <alignment vertical="center" shrinkToFit="1"/>
      <protection locked="0"/>
    </xf>
    <xf numFmtId="0" fontId="9" fillId="2" borderId="9" xfId="0" applyFont="1" applyFill="1" applyBorder="1" applyAlignment="1">
      <alignment horizontal="center" vertical="center" wrapText="1" shrinkToFit="1"/>
    </xf>
    <xf numFmtId="0" fontId="9" fillId="2" borderId="1" xfId="0" applyFont="1" applyFill="1" applyBorder="1" applyAlignment="1">
      <alignment horizontal="center" vertical="center" wrapText="1" shrinkToFit="1"/>
    </xf>
    <xf numFmtId="0" fontId="9" fillId="2" borderId="5" xfId="0" applyFont="1" applyFill="1" applyBorder="1" applyAlignment="1">
      <alignment horizontal="center" vertical="center" wrapText="1" shrinkToFit="1"/>
    </xf>
    <xf numFmtId="0" fontId="9" fillId="2" borderId="8" xfId="0" applyFont="1" applyFill="1" applyBorder="1" applyAlignment="1">
      <alignment horizontal="center" vertical="center" wrapText="1" shrinkToFit="1"/>
    </xf>
    <xf numFmtId="0" fontId="9" fillId="2" borderId="0" xfId="0" applyFont="1" applyFill="1" applyBorder="1" applyAlignment="1">
      <alignment horizontal="center" vertical="center" wrapText="1" shrinkToFit="1"/>
    </xf>
    <xf numFmtId="0" fontId="9" fillId="2" borderId="4" xfId="0" applyFont="1" applyFill="1" applyBorder="1" applyAlignment="1">
      <alignment horizontal="center" vertical="center" wrapText="1" shrinkToFit="1"/>
    </xf>
    <xf numFmtId="0" fontId="9" fillId="2" borderId="7" xfId="0" applyFont="1" applyFill="1" applyBorder="1" applyAlignment="1">
      <alignment horizontal="center" vertical="center" wrapText="1" shrinkToFit="1"/>
    </xf>
    <xf numFmtId="0" fontId="9" fillId="2" borderId="2" xfId="0" applyFont="1" applyFill="1" applyBorder="1" applyAlignment="1">
      <alignment horizontal="center" vertical="center" wrapText="1" shrinkToFit="1"/>
    </xf>
    <xf numFmtId="0" fontId="9" fillId="2" borderId="3" xfId="0" applyFont="1" applyFill="1" applyBorder="1" applyAlignment="1">
      <alignment horizontal="center" vertical="center" wrapText="1" shrinkToFit="1"/>
    </xf>
    <xf numFmtId="0" fontId="9" fillId="2" borderId="26" xfId="0" applyFont="1" applyFill="1" applyBorder="1" applyAlignment="1">
      <alignment horizontal="center" vertical="center"/>
    </xf>
    <xf numFmtId="0" fontId="18" fillId="2" borderId="8" xfId="0" applyFont="1" applyFill="1" applyBorder="1" applyAlignment="1">
      <alignment vertical="center" wrapText="1"/>
    </xf>
    <xf numFmtId="0" fontId="18" fillId="2" borderId="0" xfId="0" applyFont="1" applyFill="1" applyAlignment="1">
      <alignment vertical="center" wrapText="1"/>
    </xf>
    <xf numFmtId="0" fontId="9" fillId="2" borderId="0" xfId="0" applyFont="1" applyFill="1">
      <alignment vertical="center"/>
    </xf>
    <xf numFmtId="0" fontId="20" fillId="2" borderId="0" xfId="0" applyFont="1" applyFill="1" applyAlignment="1">
      <alignment horizontal="center" vertical="top" wrapText="1"/>
    </xf>
    <xf numFmtId="0" fontId="20" fillId="2" borderId="0" xfId="0" applyFont="1" applyFill="1" applyAlignment="1">
      <alignment vertical="top" wrapText="1"/>
    </xf>
    <xf numFmtId="0" fontId="20" fillId="2" borderId="20" xfId="0" applyFont="1" applyFill="1" applyBorder="1" applyAlignment="1">
      <alignment horizontal="center" vertical="center"/>
    </xf>
    <xf numFmtId="0" fontId="20" fillId="2" borderId="6" xfId="0" applyFont="1" applyFill="1" applyBorder="1" applyAlignment="1">
      <alignment horizontal="center" vertical="center"/>
    </xf>
    <xf numFmtId="0" fontId="20" fillId="2" borderId="10" xfId="0" applyFont="1" applyFill="1" applyBorder="1" applyAlignment="1">
      <alignment horizontal="center" vertical="center"/>
    </xf>
    <xf numFmtId="0" fontId="20" fillId="2" borderId="9"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20" fillId="2" borderId="7"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20" fillId="2" borderId="20"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0" xfId="0" applyFont="1" applyFill="1" applyBorder="1" applyAlignment="1">
      <alignment horizontal="center" vertical="center" wrapText="1"/>
    </xf>
    <xf numFmtId="38" fontId="10" fillId="3" borderId="8" xfId="2" applyFont="1" applyFill="1" applyBorder="1" applyAlignment="1">
      <alignment vertical="center"/>
    </xf>
    <xf numFmtId="38" fontId="10" fillId="3" borderId="0" xfId="2" applyFont="1" applyFill="1" applyBorder="1" applyAlignment="1">
      <alignment vertical="center"/>
    </xf>
    <xf numFmtId="38" fontId="10" fillId="3" borderId="4" xfId="2" applyFont="1" applyFill="1" applyBorder="1" applyAlignment="1">
      <alignment vertical="center"/>
    </xf>
    <xf numFmtId="38" fontId="10" fillId="3" borderId="7" xfId="2" applyFont="1" applyFill="1" applyBorder="1" applyAlignment="1">
      <alignment vertical="center"/>
    </xf>
    <xf numFmtId="38" fontId="10" fillId="3" borderId="2" xfId="2" applyFont="1" applyFill="1" applyBorder="1" applyAlignment="1">
      <alignment vertical="center"/>
    </xf>
    <xf numFmtId="38" fontId="10" fillId="3" borderId="3" xfId="2" applyFont="1" applyFill="1" applyBorder="1" applyAlignment="1">
      <alignment vertical="center"/>
    </xf>
    <xf numFmtId="0" fontId="10" fillId="2" borderId="9"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38" fontId="10" fillId="3" borderId="9" xfId="2" applyFont="1" applyFill="1" applyBorder="1" applyAlignment="1">
      <alignment vertical="center"/>
    </xf>
    <xf numFmtId="38" fontId="10" fillId="3" borderId="1" xfId="2" applyFont="1" applyFill="1" applyBorder="1" applyAlignment="1">
      <alignment vertical="center"/>
    </xf>
    <xf numFmtId="38" fontId="10" fillId="3" borderId="5" xfId="2" applyFont="1" applyFill="1" applyBorder="1" applyAlignment="1">
      <alignment vertical="center"/>
    </xf>
    <xf numFmtId="0" fontId="9" fillId="2" borderId="8" xfId="0" applyFont="1" applyFill="1" applyBorder="1" applyAlignment="1">
      <alignment horizontal="left" vertical="center" shrinkToFit="1"/>
    </xf>
    <xf numFmtId="0" fontId="9" fillId="2" borderId="0" xfId="0" applyFont="1" applyFill="1" applyBorder="1" applyAlignment="1">
      <alignment horizontal="left" vertical="center" shrinkToFit="1"/>
    </xf>
    <xf numFmtId="0" fontId="9" fillId="2" borderId="4" xfId="0" applyFont="1" applyFill="1" applyBorder="1" applyAlignment="1">
      <alignment horizontal="left" vertical="center" shrinkToFit="1"/>
    </xf>
    <xf numFmtId="0" fontId="9" fillId="2" borderId="7" xfId="0" applyFont="1" applyFill="1" applyBorder="1" applyAlignment="1">
      <alignment horizontal="left" vertical="center" shrinkToFit="1"/>
    </xf>
    <xf numFmtId="38" fontId="10" fillId="2" borderId="8" xfId="2" applyFont="1" applyFill="1" applyBorder="1" applyAlignment="1">
      <alignment vertical="center"/>
    </xf>
    <xf numFmtId="38" fontId="10" fillId="2" borderId="0" xfId="2" applyFont="1" applyFill="1" applyBorder="1" applyAlignment="1">
      <alignment vertical="center"/>
    </xf>
    <xf numFmtId="38" fontId="10" fillId="2" borderId="4" xfId="2" applyFont="1" applyFill="1" applyBorder="1" applyAlignment="1">
      <alignment vertical="center"/>
    </xf>
    <xf numFmtId="38" fontId="10" fillId="2" borderId="7" xfId="2" applyFont="1" applyFill="1" applyBorder="1" applyAlignment="1">
      <alignment vertical="center"/>
    </xf>
    <xf numFmtId="38" fontId="10" fillId="2" borderId="2" xfId="2" applyFont="1" applyFill="1" applyBorder="1" applyAlignment="1">
      <alignment vertical="center"/>
    </xf>
    <xf numFmtId="38" fontId="10" fillId="2" borderId="3" xfId="2" applyFont="1" applyFill="1" applyBorder="1" applyAlignment="1">
      <alignment vertical="center"/>
    </xf>
    <xf numFmtId="0" fontId="10" fillId="2" borderId="9" xfId="0" applyFont="1" applyFill="1" applyBorder="1" applyAlignment="1">
      <alignment horizontal="right" vertical="center"/>
    </xf>
    <xf numFmtId="0" fontId="10" fillId="2" borderId="1" xfId="0" applyFont="1" applyFill="1" applyBorder="1" applyAlignment="1">
      <alignment horizontal="right" vertical="center"/>
    </xf>
    <xf numFmtId="0" fontId="10" fillId="2" borderId="5" xfId="0" applyFont="1" applyFill="1" applyBorder="1" applyAlignment="1">
      <alignment horizontal="right" vertical="center"/>
    </xf>
    <xf numFmtId="0" fontId="10" fillId="3" borderId="9" xfId="0" applyFont="1" applyFill="1" applyBorder="1" applyAlignment="1">
      <alignment horizontal="right" vertical="center"/>
    </xf>
    <xf numFmtId="0" fontId="10" fillId="3" borderId="1" xfId="0" applyFont="1" applyFill="1" applyBorder="1" applyAlignment="1">
      <alignment horizontal="right" vertical="center"/>
    </xf>
    <xf numFmtId="0" fontId="10" fillId="3" borderId="5" xfId="0" applyFont="1" applyFill="1" applyBorder="1" applyAlignment="1">
      <alignment horizontal="right" vertical="center"/>
    </xf>
    <xf numFmtId="0" fontId="9" fillId="2" borderId="8" xfId="0" applyFont="1" applyFill="1" applyBorder="1" applyAlignment="1">
      <alignment horizontal="left" vertical="center"/>
    </xf>
    <xf numFmtId="0" fontId="9" fillId="2" borderId="4" xfId="0" applyFont="1" applyFill="1" applyBorder="1" applyAlignment="1">
      <alignment horizontal="left" vertical="center"/>
    </xf>
    <xf numFmtId="0" fontId="10" fillId="2" borderId="18" xfId="0" applyFont="1" applyFill="1" applyBorder="1" applyAlignment="1">
      <alignment horizontal="center" vertical="center"/>
    </xf>
    <xf numFmtId="0" fontId="10" fillId="2" borderId="8" xfId="0" applyFont="1" applyFill="1" applyBorder="1" applyAlignment="1">
      <alignment horizontal="left" vertical="center"/>
    </xf>
    <xf numFmtId="0" fontId="10" fillId="2" borderId="0" xfId="0" applyFont="1" applyFill="1" applyBorder="1" applyAlignment="1">
      <alignment horizontal="left" vertical="center"/>
    </xf>
    <xf numFmtId="38" fontId="20" fillId="3" borderId="9" xfId="2" applyFont="1" applyFill="1" applyBorder="1" applyAlignment="1">
      <alignment vertical="center"/>
    </xf>
    <xf numFmtId="38" fontId="20" fillId="3" borderId="1" xfId="2" applyFont="1" applyFill="1" applyBorder="1" applyAlignment="1">
      <alignment vertical="center"/>
    </xf>
    <xf numFmtId="38" fontId="20" fillId="3" borderId="5" xfId="2" applyFont="1" applyFill="1" applyBorder="1" applyAlignment="1">
      <alignment vertical="center"/>
    </xf>
    <xf numFmtId="38" fontId="20" fillId="3" borderId="7" xfId="2" applyFont="1" applyFill="1" applyBorder="1" applyAlignment="1">
      <alignment vertical="center"/>
    </xf>
    <xf numFmtId="38" fontId="20" fillId="3" borderId="2" xfId="2" applyFont="1" applyFill="1" applyBorder="1" applyAlignment="1">
      <alignment vertical="center"/>
    </xf>
    <xf numFmtId="38" fontId="20" fillId="3" borderId="3" xfId="2" applyFont="1" applyFill="1" applyBorder="1" applyAlignment="1">
      <alignment vertical="center"/>
    </xf>
    <xf numFmtId="0" fontId="20" fillId="3" borderId="9" xfId="0" applyFont="1" applyFill="1" applyBorder="1" applyAlignment="1">
      <alignment horizontal="center" vertical="center"/>
    </xf>
    <xf numFmtId="0" fontId="20" fillId="3" borderId="1" xfId="0" applyFont="1" applyFill="1" applyBorder="1" applyAlignment="1">
      <alignment horizontal="center" vertical="center"/>
    </xf>
    <xf numFmtId="0" fontId="20" fillId="3" borderId="5" xfId="0" applyFont="1" applyFill="1" applyBorder="1" applyAlignment="1">
      <alignment horizontal="center" vertical="center"/>
    </xf>
    <xf numFmtId="0" fontId="20" fillId="3" borderId="7" xfId="0" applyFont="1" applyFill="1" applyBorder="1" applyAlignment="1">
      <alignment horizontal="center"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2" borderId="1" xfId="0" applyFont="1" applyFill="1" applyBorder="1" applyAlignment="1">
      <alignment horizontal="center" vertical="center"/>
    </xf>
    <xf numFmtId="0" fontId="20" fillId="2" borderId="2" xfId="0" applyFont="1" applyFill="1" applyBorder="1" applyAlignment="1">
      <alignment horizontal="center" vertical="center"/>
    </xf>
    <xf numFmtId="0" fontId="20" fillId="2" borderId="8" xfId="0" applyFont="1" applyFill="1" applyBorder="1" applyAlignment="1">
      <alignment horizontal="center" vertical="center"/>
    </xf>
    <xf numFmtId="0" fontId="20" fillId="2" borderId="0" xfId="0" applyFont="1" applyFill="1" applyBorder="1" applyAlignment="1">
      <alignment horizontal="center" vertical="center"/>
    </xf>
    <xf numFmtId="0" fontId="20" fillId="2" borderId="4" xfId="0" applyFont="1" applyFill="1" applyBorder="1" applyAlignment="1">
      <alignment horizontal="center" vertical="center"/>
    </xf>
    <xf numFmtId="0" fontId="20" fillId="3" borderId="18" xfId="0" applyFont="1" applyFill="1" applyBorder="1" applyAlignment="1">
      <alignment horizontal="center" vertical="center"/>
    </xf>
    <xf numFmtId="0" fontId="20" fillId="2" borderId="18" xfId="0" applyFont="1" applyFill="1" applyBorder="1" applyAlignment="1">
      <alignment vertical="center"/>
    </xf>
    <xf numFmtId="38" fontId="20" fillId="3" borderId="18" xfId="2" applyFont="1" applyFill="1" applyBorder="1" applyAlignment="1">
      <alignment vertical="center"/>
    </xf>
    <xf numFmtId="38" fontId="20" fillId="2" borderId="18" xfId="2" applyFont="1" applyFill="1" applyBorder="1" applyAlignment="1">
      <alignment vertical="center"/>
    </xf>
    <xf numFmtId="38" fontId="20" fillId="2" borderId="29" xfId="2" applyFont="1" applyFill="1" applyBorder="1" applyAlignment="1">
      <alignment vertical="center"/>
    </xf>
    <xf numFmtId="0" fontId="20" fillId="2" borderId="11" xfId="0" applyFont="1" applyFill="1" applyBorder="1" applyAlignment="1">
      <alignment vertical="center"/>
    </xf>
    <xf numFmtId="0" fontId="20" fillId="2" borderId="19" xfId="0" applyFont="1" applyFill="1" applyBorder="1" applyAlignment="1">
      <alignment vertical="center"/>
    </xf>
    <xf numFmtId="0" fontId="9" fillId="2" borderId="9" xfId="0" applyFont="1" applyFill="1" applyBorder="1" applyAlignment="1">
      <alignment horizontal="right" vertical="center"/>
    </xf>
    <xf numFmtId="0" fontId="9" fillId="2" borderId="1" xfId="0" applyFont="1" applyFill="1" applyBorder="1" applyAlignment="1">
      <alignment horizontal="right" vertical="center"/>
    </xf>
    <xf numFmtId="0" fontId="9" fillId="2" borderId="5" xfId="0" applyFont="1" applyFill="1" applyBorder="1" applyAlignment="1">
      <alignment horizontal="right" vertical="center"/>
    </xf>
    <xf numFmtId="0" fontId="9" fillId="2" borderId="7" xfId="0" applyFont="1" applyFill="1" applyBorder="1" applyAlignment="1">
      <alignment horizontal="right" vertical="center"/>
    </xf>
    <xf numFmtId="0" fontId="9" fillId="2" borderId="2" xfId="0" applyFont="1" applyFill="1" applyBorder="1" applyAlignment="1">
      <alignment horizontal="right" vertical="center"/>
    </xf>
    <xf numFmtId="0" fontId="9" fillId="2" borderId="3" xfId="0" applyFont="1" applyFill="1" applyBorder="1" applyAlignment="1">
      <alignment horizontal="right" vertical="center"/>
    </xf>
    <xf numFmtId="0" fontId="20" fillId="2" borderId="1" xfId="0" applyFont="1" applyFill="1" applyBorder="1" applyAlignment="1">
      <alignment vertical="center" wrapText="1"/>
    </xf>
    <xf numFmtId="0" fontId="20" fillId="2" borderId="5" xfId="0" applyFont="1" applyFill="1" applyBorder="1" applyAlignment="1">
      <alignment vertical="center" wrapText="1"/>
    </xf>
    <xf numFmtId="0" fontId="20" fillId="2" borderId="2" xfId="0" applyFont="1" applyFill="1" applyBorder="1" applyAlignment="1">
      <alignment vertical="center" wrapText="1"/>
    </xf>
    <xf numFmtId="0" fontId="20" fillId="2" borderId="3" xfId="0" applyFont="1" applyFill="1" applyBorder="1" applyAlignment="1">
      <alignment vertical="center" wrapText="1"/>
    </xf>
    <xf numFmtId="38" fontId="20" fillId="2" borderId="12" xfId="2" applyFont="1" applyFill="1" applyBorder="1" applyAlignment="1">
      <alignment vertical="center"/>
    </xf>
    <xf numFmtId="38" fontId="20" fillId="2" borderId="13" xfId="2" applyFont="1" applyFill="1" applyBorder="1" applyAlignment="1">
      <alignment vertical="center"/>
    </xf>
    <xf numFmtId="38" fontId="20" fillId="2" borderId="14" xfId="2" applyFont="1" applyFill="1" applyBorder="1" applyAlignment="1">
      <alignment vertical="center"/>
    </xf>
    <xf numFmtId="38" fontId="20" fillId="2" borderId="15" xfId="2" applyFont="1" applyFill="1" applyBorder="1" applyAlignment="1">
      <alignment vertical="center"/>
    </xf>
    <xf numFmtId="38" fontId="20" fillId="2" borderId="16" xfId="2" applyFont="1" applyFill="1" applyBorder="1" applyAlignment="1">
      <alignment vertical="center"/>
    </xf>
    <xf numFmtId="38" fontId="20" fillId="2" borderId="17" xfId="2" applyFont="1" applyFill="1" applyBorder="1" applyAlignment="1">
      <alignment vertical="center"/>
    </xf>
    <xf numFmtId="38" fontId="9" fillId="2" borderId="7" xfId="2" applyFont="1" applyFill="1" applyBorder="1" applyAlignment="1">
      <alignment horizontal="right" vertical="center"/>
    </xf>
    <xf numFmtId="38" fontId="9" fillId="2" borderId="2" xfId="2" applyFont="1" applyFill="1" applyBorder="1" applyAlignment="1">
      <alignment horizontal="right" vertical="center"/>
    </xf>
    <xf numFmtId="0" fontId="10" fillId="2" borderId="1" xfId="0" applyFont="1" applyFill="1" applyBorder="1" applyAlignment="1">
      <alignment vertical="center" wrapText="1"/>
    </xf>
    <xf numFmtId="0" fontId="10" fillId="2" borderId="5" xfId="0" applyFont="1" applyFill="1" applyBorder="1" applyAlignment="1">
      <alignment vertical="center" wrapText="1"/>
    </xf>
    <xf numFmtId="0" fontId="10" fillId="2" borderId="2" xfId="0" applyFont="1" applyFill="1" applyBorder="1" applyAlignment="1">
      <alignment vertical="center" wrapText="1"/>
    </xf>
    <xf numFmtId="0" fontId="10" fillId="2" borderId="3" xfId="0" applyFont="1" applyFill="1" applyBorder="1" applyAlignment="1">
      <alignment vertical="center" wrapText="1"/>
    </xf>
    <xf numFmtId="0" fontId="33" fillId="2" borderId="0" xfId="0" applyFont="1" applyFill="1" applyAlignment="1">
      <alignment horizontal="center" vertical="center"/>
    </xf>
    <xf numFmtId="0" fontId="20" fillId="2" borderId="18" xfId="0" applyFont="1" applyFill="1" applyBorder="1" applyAlignment="1">
      <alignment horizontal="center" vertical="center" wrapText="1"/>
    </xf>
    <xf numFmtId="0" fontId="16" fillId="3" borderId="20" xfId="3" applyFont="1" applyFill="1" applyBorder="1" applyAlignment="1">
      <alignment horizontal="center" vertical="center" shrinkToFit="1"/>
    </xf>
    <xf numFmtId="0" fontId="16" fillId="3" borderId="10" xfId="3" applyFont="1" applyFill="1" applyBorder="1" applyAlignment="1">
      <alignment horizontal="center" vertical="center" shrinkToFit="1"/>
    </xf>
    <xf numFmtId="0" fontId="28" fillId="2" borderId="0" xfId="3" applyFont="1" applyFill="1" applyAlignment="1">
      <alignment vertical="center" wrapText="1"/>
    </xf>
    <xf numFmtId="0" fontId="11" fillId="2" borderId="18" xfId="3" applyFont="1" applyFill="1" applyBorder="1" applyAlignment="1">
      <alignment horizontal="center" vertical="center" textRotation="255"/>
    </xf>
    <xf numFmtId="0" fontId="11" fillId="2" borderId="18" xfId="3" applyFont="1" applyFill="1" applyBorder="1" applyAlignment="1">
      <alignment horizontal="center" vertical="center" textRotation="255" wrapText="1"/>
    </xf>
    <xf numFmtId="0" fontId="11" fillId="2" borderId="18" xfId="3" applyFont="1" applyFill="1" applyBorder="1" applyAlignment="1">
      <alignment horizontal="center" vertical="center" textRotation="255" shrinkToFit="1"/>
    </xf>
    <xf numFmtId="0" fontId="1" fillId="2" borderId="19" xfId="3" applyFont="1" applyFill="1" applyBorder="1" applyAlignment="1">
      <alignment horizontal="center" vertical="center"/>
    </xf>
    <xf numFmtId="0" fontId="1" fillId="2" borderId="25" xfId="3" applyFont="1" applyFill="1" applyBorder="1" applyAlignment="1">
      <alignment horizontal="center" vertical="center"/>
    </xf>
    <xf numFmtId="0" fontId="1" fillId="2" borderId="11" xfId="3" applyFont="1" applyFill="1" applyBorder="1" applyAlignment="1">
      <alignment horizontal="center" vertical="center"/>
    </xf>
    <xf numFmtId="0" fontId="11" fillId="2" borderId="20" xfId="3" applyFont="1" applyFill="1" applyBorder="1" applyAlignment="1">
      <alignment horizontal="center" vertical="center" wrapText="1"/>
    </xf>
    <xf numFmtId="0" fontId="11" fillId="2" borderId="6" xfId="3" applyFont="1" applyFill="1" applyBorder="1" applyAlignment="1">
      <alignment horizontal="center" vertical="center" wrapText="1"/>
    </xf>
    <xf numFmtId="0" fontId="11" fillId="2" borderId="10" xfId="3" applyFont="1" applyFill="1" applyBorder="1" applyAlignment="1">
      <alignment horizontal="center" vertical="center" wrapText="1"/>
    </xf>
    <xf numFmtId="0" fontId="9" fillId="2" borderId="18" xfId="3" applyFont="1" applyFill="1" applyBorder="1" applyAlignment="1">
      <alignment horizontal="center" vertical="center"/>
    </xf>
    <xf numFmtId="0" fontId="18" fillId="2" borderId="18" xfId="3" applyFont="1" applyFill="1" applyBorder="1" applyAlignment="1">
      <alignment horizontal="center" vertical="center" wrapText="1"/>
    </xf>
    <xf numFmtId="0" fontId="18" fillId="2" borderId="18" xfId="4" applyFont="1" applyFill="1" applyBorder="1" applyAlignment="1">
      <alignment horizontal="center" vertical="center"/>
    </xf>
    <xf numFmtId="0" fontId="27" fillId="2" borderId="20" xfId="3" applyFont="1" applyFill="1" applyBorder="1" applyAlignment="1">
      <alignment horizontal="center" vertical="center" wrapText="1"/>
    </xf>
    <xf numFmtId="0" fontId="27" fillId="2" borderId="18" xfId="3" applyFont="1" applyFill="1" applyBorder="1" applyAlignment="1">
      <alignment horizontal="center" vertical="center" wrapText="1"/>
    </xf>
    <xf numFmtId="0" fontId="18" fillId="2" borderId="18" xfId="3" applyFont="1" applyFill="1" applyBorder="1" applyAlignment="1">
      <alignment horizontal="center" vertical="center" textRotation="255" wrapText="1"/>
    </xf>
    <xf numFmtId="0" fontId="18" fillId="2" borderId="18" xfId="3" applyFont="1" applyFill="1" applyBorder="1" applyAlignment="1">
      <alignment horizontal="center" vertical="center" textRotation="255"/>
    </xf>
    <xf numFmtId="0" fontId="38" fillId="2" borderId="20" xfId="3" applyFont="1" applyFill="1" applyBorder="1" applyAlignment="1">
      <alignment horizontal="center" vertical="center" shrinkToFit="1"/>
    </xf>
    <xf numFmtId="0" fontId="39" fillId="2" borderId="10" xfId="4" applyFont="1" applyFill="1" applyBorder="1" applyAlignment="1">
      <alignment horizontal="center" vertical="center" shrinkToFit="1"/>
    </xf>
    <xf numFmtId="0" fontId="11" fillId="2" borderId="18" xfId="3" applyFont="1" applyFill="1" applyBorder="1" applyAlignment="1">
      <alignment horizontal="center" vertical="center" wrapText="1"/>
    </xf>
    <xf numFmtId="0" fontId="9" fillId="2" borderId="18" xfId="3" applyFont="1" applyFill="1" applyBorder="1" applyAlignment="1">
      <alignment horizontal="center" vertical="center" wrapText="1"/>
    </xf>
    <xf numFmtId="0" fontId="11" fillId="2" borderId="19" xfId="3" applyFont="1" applyFill="1" applyBorder="1" applyAlignment="1">
      <alignment horizontal="center" vertical="center" textRotation="255" wrapText="1"/>
    </xf>
    <xf numFmtId="0" fontId="11" fillId="2" borderId="11" xfId="3" applyFont="1" applyFill="1" applyBorder="1" applyAlignment="1">
      <alignment horizontal="center" vertical="center" textRotation="255" wrapText="1"/>
    </xf>
    <xf numFmtId="0" fontId="27" fillId="2" borderId="9" xfId="3" applyFont="1" applyFill="1" applyBorder="1" applyAlignment="1">
      <alignment horizontal="center" vertical="center" wrapText="1"/>
    </xf>
    <xf numFmtId="0" fontId="27" fillId="2" borderId="8" xfId="3" applyFont="1" applyFill="1" applyBorder="1" applyAlignment="1">
      <alignment horizontal="center" vertical="center" wrapText="1"/>
    </xf>
    <xf numFmtId="0" fontId="27" fillId="2" borderId="7" xfId="3" applyFont="1" applyFill="1" applyBorder="1" applyAlignment="1">
      <alignment horizontal="center" vertical="center" wrapText="1"/>
    </xf>
    <xf numFmtId="0" fontId="27" fillId="2" borderId="6" xfId="3" applyFont="1" applyFill="1" applyBorder="1" applyAlignment="1">
      <alignment horizontal="center" vertical="center" wrapText="1"/>
    </xf>
    <xf numFmtId="0" fontId="27" fillId="2" borderId="10" xfId="3" applyFont="1" applyFill="1" applyBorder="1" applyAlignment="1">
      <alignment horizontal="center" vertical="center" wrapText="1"/>
    </xf>
    <xf numFmtId="0" fontId="11" fillId="2" borderId="25" xfId="3" applyFont="1" applyFill="1" applyBorder="1" applyAlignment="1">
      <alignment horizontal="center" vertical="top" wrapText="1"/>
    </xf>
    <xf numFmtId="0" fontId="11" fillId="2" borderId="11" xfId="3" applyFont="1" applyFill="1" applyBorder="1" applyAlignment="1">
      <alignment horizontal="center" vertical="top" wrapText="1"/>
    </xf>
    <xf numFmtId="0" fontId="20" fillId="2" borderId="18" xfId="4" applyFont="1" applyFill="1" applyBorder="1" applyAlignment="1">
      <alignment horizontal="center" vertical="center"/>
    </xf>
    <xf numFmtId="0" fontId="27" fillId="2" borderId="19" xfId="3" applyFont="1" applyFill="1" applyBorder="1" applyAlignment="1">
      <alignment horizontal="center" vertical="top" textRotation="255" shrinkToFit="1"/>
    </xf>
    <xf numFmtId="0" fontId="27" fillId="2" borderId="25" xfId="3" applyFont="1" applyFill="1" applyBorder="1" applyAlignment="1">
      <alignment horizontal="center" vertical="top" textRotation="255" shrinkToFit="1"/>
    </xf>
    <xf numFmtId="0" fontId="27" fillId="2" borderId="11" xfId="3" applyFont="1" applyFill="1" applyBorder="1" applyAlignment="1">
      <alignment horizontal="center" vertical="top" textRotation="255" shrinkToFit="1"/>
    </xf>
    <xf numFmtId="0" fontId="26" fillId="2" borderId="18" xfId="4" applyFont="1" applyFill="1" applyBorder="1" applyAlignment="1">
      <alignment horizontal="center" vertical="center" wrapText="1"/>
    </xf>
    <xf numFmtId="0" fontId="11" fillId="2" borderId="18" xfId="3" applyFont="1" applyFill="1" applyBorder="1" applyAlignment="1">
      <alignment horizontal="center" vertical="center" wrapText="1" shrinkToFit="1"/>
    </xf>
    <xf numFmtId="0" fontId="27" fillId="2" borderId="20" xfId="3" applyFont="1" applyFill="1" applyBorder="1" applyAlignment="1">
      <alignment horizontal="center" vertical="center" shrinkToFit="1"/>
    </xf>
    <xf numFmtId="0" fontId="27" fillId="2" borderId="6" xfId="3" applyFont="1" applyFill="1" applyBorder="1" applyAlignment="1">
      <alignment horizontal="center" vertical="center" shrinkToFit="1"/>
    </xf>
    <xf numFmtId="0" fontId="27" fillId="2" borderId="10" xfId="3" applyFont="1" applyFill="1" applyBorder="1" applyAlignment="1">
      <alignment horizontal="center" vertical="center" shrinkToFit="1"/>
    </xf>
    <xf numFmtId="0" fontId="11" fillId="2" borderId="18" xfId="3" applyFont="1" applyFill="1" applyBorder="1" applyAlignment="1">
      <alignment horizontal="center" vertical="center"/>
    </xf>
    <xf numFmtId="0" fontId="11" fillId="2" borderId="9" xfId="3" applyFont="1" applyFill="1" applyBorder="1" applyAlignment="1">
      <alignment horizontal="center" vertical="center" wrapText="1"/>
    </xf>
    <xf numFmtId="0" fontId="28" fillId="2" borderId="5" xfId="3" applyFont="1" applyFill="1" applyBorder="1" applyAlignment="1">
      <alignment vertical="center" wrapText="1"/>
    </xf>
    <xf numFmtId="0" fontId="28" fillId="2" borderId="7" xfId="3" applyFont="1" applyFill="1" applyBorder="1" applyAlignment="1">
      <alignment vertical="center" wrapText="1"/>
    </xf>
    <xf numFmtId="0" fontId="28" fillId="2" borderId="3" xfId="3" applyFont="1" applyFill="1" applyBorder="1" applyAlignment="1">
      <alignment vertical="center" wrapText="1"/>
    </xf>
    <xf numFmtId="0" fontId="11" fillId="2" borderId="19" xfId="3" applyFont="1" applyFill="1" applyBorder="1" applyAlignment="1">
      <alignment horizontal="center" wrapText="1"/>
    </xf>
    <xf numFmtId="0" fontId="11" fillId="2" borderId="25" xfId="3" applyFont="1" applyFill="1" applyBorder="1" applyAlignment="1">
      <alignment horizontal="center" wrapText="1"/>
    </xf>
    <xf numFmtId="0" fontId="11" fillId="2" borderId="1" xfId="3" applyFont="1" applyFill="1" applyBorder="1" applyAlignment="1">
      <alignment horizontal="center" vertical="center" wrapText="1"/>
    </xf>
    <xf numFmtId="0" fontId="11" fillId="2" borderId="5" xfId="3" applyFont="1" applyFill="1" applyBorder="1" applyAlignment="1">
      <alignment horizontal="center" vertical="center" wrapText="1"/>
    </xf>
    <xf numFmtId="0" fontId="11" fillId="2" borderId="7" xfId="3" applyFont="1" applyFill="1" applyBorder="1" applyAlignment="1">
      <alignment horizontal="center" vertical="center" wrapText="1"/>
    </xf>
    <xf numFmtId="0" fontId="11" fillId="2" borderId="2" xfId="3" applyFont="1" applyFill="1" applyBorder="1" applyAlignment="1">
      <alignment horizontal="center" vertical="center" wrapText="1"/>
    </xf>
    <xf numFmtId="0" fontId="11" fillId="2" borderId="3" xfId="3" applyFont="1" applyFill="1" applyBorder="1" applyAlignment="1">
      <alignment horizontal="center" vertical="center" wrapText="1"/>
    </xf>
    <xf numFmtId="0" fontId="11" fillId="2" borderId="20" xfId="3" applyFont="1" applyFill="1" applyBorder="1" applyAlignment="1">
      <alignment horizontal="center" vertical="center"/>
    </xf>
    <xf numFmtId="0" fontId="11" fillId="2" borderId="6" xfId="3" applyFont="1" applyFill="1" applyBorder="1" applyAlignment="1">
      <alignment horizontal="center" vertical="center"/>
    </xf>
    <xf numFmtId="0" fontId="11" fillId="2" borderId="10" xfId="3" applyFont="1" applyFill="1" applyBorder="1" applyAlignment="1">
      <alignment horizontal="center" vertical="center"/>
    </xf>
    <xf numFmtId="9" fontId="27" fillId="2" borderId="18" xfId="5" applyFont="1" applyFill="1" applyBorder="1" applyAlignment="1">
      <alignment horizontal="center" vertical="center" wrapText="1" shrinkToFit="1"/>
    </xf>
    <xf numFmtId="9" fontId="27" fillId="2" borderId="18" xfId="5" applyFont="1" applyFill="1" applyBorder="1" applyAlignment="1">
      <alignment horizontal="center" vertical="center" shrinkToFit="1"/>
    </xf>
    <xf numFmtId="9" fontId="27" fillId="2" borderId="19" xfId="5" applyFont="1" applyFill="1" applyBorder="1" applyAlignment="1">
      <alignment horizontal="center" vertical="center" wrapText="1" shrinkToFit="1"/>
    </xf>
    <xf numFmtId="9" fontId="27" fillId="2" borderId="25" xfId="5" applyFont="1" applyFill="1" applyBorder="1" applyAlignment="1">
      <alignment horizontal="center" vertical="center" wrapText="1" shrinkToFit="1"/>
    </xf>
    <xf numFmtId="9" fontId="27" fillId="2" borderId="11" xfId="5" applyFont="1" applyFill="1" applyBorder="1" applyAlignment="1">
      <alignment horizontal="center" vertical="center" wrapText="1" shrinkToFit="1"/>
    </xf>
    <xf numFmtId="0" fontId="11" fillId="2" borderId="19" xfId="3" applyFont="1" applyFill="1" applyBorder="1" applyAlignment="1">
      <alignment horizontal="center" vertical="center" shrinkToFit="1"/>
    </xf>
    <xf numFmtId="0" fontId="11" fillId="2" borderId="25" xfId="3" applyFont="1" applyFill="1" applyBorder="1" applyAlignment="1">
      <alignment horizontal="center" vertical="center" shrinkToFit="1"/>
    </xf>
    <xf numFmtId="0" fontId="11" fillId="2" borderId="11" xfId="3" applyFont="1" applyFill="1" applyBorder="1" applyAlignment="1">
      <alignment horizontal="center" vertical="center" shrinkToFit="1"/>
    </xf>
    <xf numFmtId="0" fontId="11" fillId="2" borderId="19" xfId="3" applyFont="1" applyFill="1" applyBorder="1" applyAlignment="1">
      <alignment horizontal="center" vertical="center" wrapText="1"/>
    </xf>
    <xf numFmtId="0" fontId="11" fillId="2" borderId="25" xfId="3" applyFont="1" applyFill="1" applyBorder="1" applyAlignment="1">
      <alignment horizontal="center" vertical="center" wrapText="1"/>
    </xf>
    <xf numFmtId="0" fontId="11" fillId="2" borderId="11" xfId="3" applyFont="1" applyFill="1" applyBorder="1" applyAlignment="1">
      <alignment horizontal="center" vertical="center" wrapText="1"/>
    </xf>
    <xf numFmtId="0" fontId="27" fillId="2" borderId="19" xfId="3" applyFont="1" applyFill="1" applyBorder="1" applyAlignment="1">
      <alignment horizontal="center" vertical="center" wrapText="1"/>
    </xf>
    <xf numFmtId="0" fontId="27" fillId="2" borderId="25" xfId="3" applyFont="1" applyFill="1" applyBorder="1" applyAlignment="1">
      <alignment horizontal="center" vertical="center" wrapText="1"/>
    </xf>
    <xf numFmtId="0" fontId="27" fillId="2" borderId="11" xfId="3" applyFont="1" applyFill="1" applyBorder="1" applyAlignment="1">
      <alignment horizontal="center" vertical="center" wrapText="1"/>
    </xf>
    <xf numFmtId="0" fontId="9" fillId="3" borderId="5" xfId="0" applyFont="1" applyFill="1" applyBorder="1" applyAlignment="1">
      <alignment horizontal="right" vertical="top" wrapText="1"/>
    </xf>
    <xf numFmtId="0" fontId="9" fillId="3" borderId="3" xfId="0" applyFont="1" applyFill="1" applyBorder="1" applyAlignment="1">
      <alignment horizontal="right" vertical="top" wrapText="1"/>
    </xf>
    <xf numFmtId="0" fontId="11" fillId="2" borderId="19" xfId="3" applyFont="1" applyFill="1" applyBorder="1" applyAlignment="1">
      <alignment vertical="center" textRotation="255" shrinkToFit="1"/>
    </xf>
    <xf numFmtId="0" fontId="11" fillId="2" borderId="25" xfId="3" applyFont="1" applyFill="1" applyBorder="1" applyAlignment="1">
      <alignment vertical="center" textRotation="255" shrinkToFit="1"/>
    </xf>
    <xf numFmtId="0" fontId="11" fillId="2" borderId="11" xfId="3" applyFont="1" applyFill="1" applyBorder="1" applyAlignment="1">
      <alignment vertical="center" textRotation="255" shrinkToFit="1"/>
    </xf>
    <xf numFmtId="0" fontId="11" fillId="2" borderId="19" xfId="3" applyFont="1" applyFill="1" applyBorder="1" applyAlignment="1">
      <alignment horizontal="center" vertical="center" textRotation="255" shrinkToFit="1"/>
    </xf>
    <xf numFmtId="0" fontId="11" fillId="2" borderId="25" xfId="3" applyFont="1" applyFill="1" applyBorder="1" applyAlignment="1">
      <alignment horizontal="center" vertical="center" textRotation="255" shrinkToFit="1"/>
    </xf>
    <xf numFmtId="0" fontId="11" fillId="2" borderId="11" xfId="3" applyFont="1" applyFill="1" applyBorder="1" applyAlignment="1">
      <alignment horizontal="center" vertical="center" textRotation="255" shrinkToFit="1"/>
    </xf>
    <xf numFmtId="0" fontId="11" fillId="2" borderId="0" xfId="0" applyFont="1" applyFill="1" applyBorder="1" applyAlignment="1">
      <alignment vertical="center" wrapText="1"/>
    </xf>
    <xf numFmtId="0" fontId="11" fillId="2" borderId="0" xfId="0" applyFont="1" applyFill="1" applyBorder="1" applyAlignment="1">
      <alignment vertical="center"/>
    </xf>
    <xf numFmtId="0" fontId="0" fillId="2" borderId="0" xfId="0" applyFont="1" applyFill="1" applyAlignment="1">
      <alignment vertical="center" wrapText="1"/>
    </xf>
    <xf numFmtId="0" fontId="11" fillId="2" borderId="19"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18" xfId="0" applyFont="1" applyFill="1" applyBorder="1" applyAlignment="1">
      <alignment horizontal="center" vertical="center"/>
    </xf>
    <xf numFmtId="0" fontId="0" fillId="2" borderId="0" xfId="0" applyFont="1" applyFill="1" applyAlignment="1">
      <alignment vertical="center"/>
    </xf>
    <xf numFmtId="0" fontId="11" fillId="2" borderId="20" xfId="0" applyFont="1" applyFill="1" applyBorder="1" applyAlignment="1">
      <alignment vertical="center"/>
    </xf>
    <xf numFmtId="0" fontId="0" fillId="2" borderId="10" xfId="0" applyFont="1" applyFill="1" applyBorder="1" applyAlignment="1">
      <alignment vertical="center"/>
    </xf>
    <xf numFmtId="0" fontId="11" fillId="2" borderId="19" xfId="0" applyFont="1" applyFill="1" applyBorder="1" applyAlignment="1">
      <alignment horizontal="center" vertical="center" wrapText="1"/>
    </xf>
  </cellXfs>
  <cellStyles count="9">
    <cellStyle name="パーセント" xfId="1" builtinId="5"/>
    <cellStyle name="パーセント 2" xfId="5"/>
    <cellStyle name="桁区切り" xfId="2" builtinId="6"/>
    <cellStyle name="桁区切り 2" xfId="6"/>
    <cellStyle name="通貨 2" xfId="7"/>
    <cellStyle name="標準" xfId="0" builtinId="0"/>
    <cellStyle name="標準 2" xfId="3"/>
    <cellStyle name="標準 3" xfId="4"/>
    <cellStyle name="未定義" xfId="8"/>
  </cellStyles>
  <dxfs count="0"/>
  <tableStyles count="0" defaultTableStyle="TableStyleMedium9" defaultPivotStyle="PivotStyleLight16"/>
  <colors>
    <mruColors>
      <color rgb="FFFFFF66"/>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20</xdr:col>
      <xdr:colOff>66675</xdr:colOff>
      <xdr:row>70</xdr:row>
      <xdr:rowOff>0</xdr:rowOff>
    </xdr:from>
    <xdr:to>
      <xdr:col>20</xdr:col>
      <xdr:colOff>142875</xdr:colOff>
      <xdr:row>71</xdr:row>
      <xdr:rowOff>19050</xdr:rowOff>
    </xdr:to>
    <xdr:sp macro="" textlink="">
      <xdr:nvSpPr>
        <xdr:cNvPr id="4" name="Text Box 5"/>
        <xdr:cNvSpPr txBox="1">
          <a:spLocks noChangeArrowheads="1"/>
        </xdr:cNvSpPr>
      </xdr:nvSpPr>
      <xdr:spPr bwMode="auto">
        <a:xfrm>
          <a:off x="3686175" y="25993725"/>
          <a:ext cx="76200" cy="209550"/>
        </a:xfrm>
        <a:prstGeom prst="rect">
          <a:avLst/>
        </a:prstGeom>
        <a:no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20</xdr:col>
      <xdr:colOff>66675</xdr:colOff>
      <xdr:row>146</xdr:row>
      <xdr:rowOff>0</xdr:rowOff>
    </xdr:from>
    <xdr:to>
      <xdr:col>20</xdr:col>
      <xdr:colOff>142875</xdr:colOff>
      <xdr:row>147</xdr:row>
      <xdr:rowOff>104774</xdr:rowOff>
    </xdr:to>
    <xdr:sp macro="" textlink="">
      <xdr:nvSpPr>
        <xdr:cNvPr id="4960" name="Text Box 5"/>
        <xdr:cNvSpPr txBox="1">
          <a:spLocks noChangeArrowheads="1"/>
        </xdr:cNvSpPr>
      </xdr:nvSpPr>
      <xdr:spPr bwMode="auto">
        <a:xfrm>
          <a:off x="3867150" y="55454550"/>
          <a:ext cx="76200" cy="295275"/>
        </a:xfrm>
        <a:prstGeom prst="rect">
          <a:avLst/>
        </a:prstGeom>
        <a:noFill/>
        <a:ln w="9525">
          <a:noFill/>
          <a:miter lim="800000"/>
          <a:headEnd/>
          <a:tailEnd/>
        </a:ln>
      </xdr:spPr>
    </xdr:sp>
    <xdr:clientData/>
  </xdr:twoCellAnchor>
  <xdr:twoCellAnchor editAs="oneCell">
    <xdr:from>
      <xdr:col>20</xdr:col>
      <xdr:colOff>66675</xdr:colOff>
      <xdr:row>0</xdr:row>
      <xdr:rowOff>0</xdr:rowOff>
    </xdr:from>
    <xdr:to>
      <xdr:col>20</xdr:col>
      <xdr:colOff>142875</xdr:colOff>
      <xdr:row>1</xdr:row>
      <xdr:rowOff>0</xdr:rowOff>
    </xdr:to>
    <xdr:sp macro="" textlink="">
      <xdr:nvSpPr>
        <xdr:cNvPr id="4961" name="Text Box 5"/>
        <xdr:cNvSpPr txBox="1">
          <a:spLocks noChangeArrowheads="1"/>
        </xdr:cNvSpPr>
      </xdr:nvSpPr>
      <xdr:spPr bwMode="auto">
        <a:xfrm>
          <a:off x="3867150" y="10001250"/>
          <a:ext cx="76200" cy="190500"/>
        </a:xfrm>
        <a:prstGeom prst="rect">
          <a:avLst/>
        </a:prstGeom>
        <a:noFill/>
        <a:ln w="9525">
          <a:noFill/>
          <a:miter lim="800000"/>
          <a:headEnd/>
          <a:tailEnd/>
        </a:ln>
      </xdr:spPr>
    </xdr:sp>
    <xdr:clientData/>
  </xdr:twoCellAnchor>
  <xdr:twoCellAnchor editAs="oneCell">
    <xdr:from>
      <xdr:col>20</xdr:col>
      <xdr:colOff>66675</xdr:colOff>
      <xdr:row>146</xdr:row>
      <xdr:rowOff>0</xdr:rowOff>
    </xdr:from>
    <xdr:to>
      <xdr:col>20</xdr:col>
      <xdr:colOff>142875</xdr:colOff>
      <xdr:row>147</xdr:row>
      <xdr:rowOff>19051</xdr:rowOff>
    </xdr:to>
    <xdr:sp macro="" textlink="">
      <xdr:nvSpPr>
        <xdr:cNvPr id="9" name="Text Box 5"/>
        <xdr:cNvSpPr txBox="1">
          <a:spLocks noChangeArrowheads="1"/>
        </xdr:cNvSpPr>
      </xdr:nvSpPr>
      <xdr:spPr bwMode="auto">
        <a:xfrm>
          <a:off x="3867150" y="10191750"/>
          <a:ext cx="76200" cy="190500"/>
        </a:xfrm>
        <a:prstGeom prst="rect">
          <a:avLst/>
        </a:prstGeom>
        <a:noFill/>
        <a:ln w="9525">
          <a:noFill/>
          <a:miter lim="800000"/>
          <a:headEnd/>
          <a:tailEnd/>
        </a:ln>
      </xdr:spPr>
    </xdr:sp>
    <xdr:clientData/>
  </xdr:twoCellAnchor>
  <xdr:twoCellAnchor editAs="oneCell">
    <xdr:from>
      <xdr:col>20</xdr:col>
      <xdr:colOff>66675</xdr:colOff>
      <xdr:row>8</xdr:row>
      <xdr:rowOff>0</xdr:rowOff>
    </xdr:from>
    <xdr:to>
      <xdr:col>20</xdr:col>
      <xdr:colOff>142875</xdr:colOff>
      <xdr:row>9</xdr:row>
      <xdr:rowOff>19050</xdr:rowOff>
    </xdr:to>
    <xdr:sp macro="" textlink="">
      <xdr:nvSpPr>
        <xdr:cNvPr id="7" name="Text Box 5"/>
        <xdr:cNvSpPr txBox="1">
          <a:spLocks noChangeArrowheads="1"/>
        </xdr:cNvSpPr>
      </xdr:nvSpPr>
      <xdr:spPr bwMode="auto">
        <a:xfrm>
          <a:off x="3895725" y="12353925"/>
          <a:ext cx="76200" cy="209550"/>
        </a:xfrm>
        <a:prstGeom prst="rect">
          <a:avLst/>
        </a:prstGeom>
        <a:noFill/>
        <a:ln w="9525">
          <a:noFill/>
          <a:miter lim="800000"/>
          <a:headEnd/>
          <a:tailEnd/>
        </a:ln>
      </xdr:spPr>
    </xdr:sp>
    <xdr:clientData/>
  </xdr:twoCellAnchor>
  <xdr:twoCellAnchor editAs="oneCell">
    <xdr:from>
      <xdr:col>20</xdr:col>
      <xdr:colOff>66675</xdr:colOff>
      <xdr:row>8</xdr:row>
      <xdr:rowOff>0</xdr:rowOff>
    </xdr:from>
    <xdr:to>
      <xdr:col>20</xdr:col>
      <xdr:colOff>142875</xdr:colOff>
      <xdr:row>9</xdr:row>
      <xdr:rowOff>19050</xdr:rowOff>
    </xdr:to>
    <xdr:sp macro="" textlink="">
      <xdr:nvSpPr>
        <xdr:cNvPr id="8" name="Text Box 5"/>
        <xdr:cNvSpPr txBox="1">
          <a:spLocks noChangeArrowheads="1"/>
        </xdr:cNvSpPr>
      </xdr:nvSpPr>
      <xdr:spPr bwMode="auto">
        <a:xfrm>
          <a:off x="3895725" y="12353925"/>
          <a:ext cx="76200" cy="209550"/>
        </a:xfrm>
        <a:prstGeom prst="rect">
          <a:avLst/>
        </a:prstGeom>
        <a:noFill/>
        <a:ln w="9525">
          <a:noFill/>
          <a:miter lim="800000"/>
          <a:headEnd/>
          <a:tailEnd/>
        </a:ln>
      </xdr:spPr>
    </xdr:sp>
    <xdr:clientData/>
  </xdr:twoCellAnchor>
  <xdr:twoCellAnchor editAs="oneCell">
    <xdr:from>
      <xdr:col>20</xdr:col>
      <xdr:colOff>66675</xdr:colOff>
      <xdr:row>6</xdr:row>
      <xdr:rowOff>0</xdr:rowOff>
    </xdr:from>
    <xdr:to>
      <xdr:col>20</xdr:col>
      <xdr:colOff>142875</xdr:colOff>
      <xdr:row>7</xdr:row>
      <xdr:rowOff>19050</xdr:rowOff>
    </xdr:to>
    <xdr:sp macro="" textlink="">
      <xdr:nvSpPr>
        <xdr:cNvPr id="10" name="Text Box 5"/>
        <xdr:cNvSpPr txBox="1">
          <a:spLocks noChangeArrowheads="1"/>
        </xdr:cNvSpPr>
      </xdr:nvSpPr>
      <xdr:spPr bwMode="auto">
        <a:xfrm>
          <a:off x="3895725" y="1581150"/>
          <a:ext cx="76200" cy="209550"/>
        </a:xfrm>
        <a:prstGeom prst="rect">
          <a:avLst/>
        </a:prstGeom>
        <a:noFill/>
        <a:ln w="9525">
          <a:noFill/>
          <a:miter lim="800000"/>
          <a:headEnd/>
          <a:tailEnd/>
        </a:ln>
      </xdr:spPr>
    </xdr:sp>
    <xdr:clientData/>
  </xdr:twoCellAnchor>
  <xdr:twoCellAnchor editAs="oneCell">
    <xdr:from>
      <xdr:col>20</xdr:col>
      <xdr:colOff>66675</xdr:colOff>
      <xdr:row>6</xdr:row>
      <xdr:rowOff>0</xdr:rowOff>
    </xdr:from>
    <xdr:to>
      <xdr:col>20</xdr:col>
      <xdr:colOff>142875</xdr:colOff>
      <xdr:row>7</xdr:row>
      <xdr:rowOff>19050</xdr:rowOff>
    </xdr:to>
    <xdr:sp macro="" textlink="">
      <xdr:nvSpPr>
        <xdr:cNvPr id="11" name="Text Box 5"/>
        <xdr:cNvSpPr txBox="1">
          <a:spLocks noChangeArrowheads="1"/>
        </xdr:cNvSpPr>
      </xdr:nvSpPr>
      <xdr:spPr bwMode="auto">
        <a:xfrm>
          <a:off x="3895725" y="1581150"/>
          <a:ext cx="76200" cy="209550"/>
        </a:xfrm>
        <a:prstGeom prst="rect">
          <a:avLst/>
        </a:prstGeom>
        <a:noFill/>
        <a:ln w="9525">
          <a:noFill/>
          <a:miter lim="800000"/>
          <a:headEnd/>
          <a:tailEnd/>
        </a:ln>
      </xdr:spPr>
    </xdr:sp>
    <xdr:clientData/>
  </xdr:twoCellAnchor>
  <xdr:twoCellAnchor editAs="oneCell">
    <xdr:from>
      <xdr:col>20</xdr:col>
      <xdr:colOff>66675</xdr:colOff>
      <xdr:row>8</xdr:row>
      <xdr:rowOff>0</xdr:rowOff>
    </xdr:from>
    <xdr:to>
      <xdr:col>20</xdr:col>
      <xdr:colOff>142875</xdr:colOff>
      <xdr:row>9</xdr:row>
      <xdr:rowOff>19050</xdr:rowOff>
    </xdr:to>
    <xdr:sp macro="" textlink="">
      <xdr:nvSpPr>
        <xdr:cNvPr id="16" name="Text Box 5"/>
        <xdr:cNvSpPr txBox="1">
          <a:spLocks noChangeArrowheads="1"/>
        </xdr:cNvSpPr>
      </xdr:nvSpPr>
      <xdr:spPr bwMode="auto">
        <a:xfrm>
          <a:off x="3895725" y="1219200"/>
          <a:ext cx="76200" cy="209550"/>
        </a:xfrm>
        <a:prstGeom prst="rect">
          <a:avLst/>
        </a:prstGeom>
        <a:noFill/>
        <a:ln w="9525">
          <a:noFill/>
          <a:miter lim="800000"/>
          <a:headEnd/>
          <a:tailEnd/>
        </a:ln>
      </xdr:spPr>
    </xdr:sp>
    <xdr:clientData/>
  </xdr:twoCellAnchor>
  <xdr:twoCellAnchor editAs="oneCell">
    <xdr:from>
      <xdr:col>20</xdr:col>
      <xdr:colOff>66675</xdr:colOff>
      <xdr:row>8</xdr:row>
      <xdr:rowOff>0</xdr:rowOff>
    </xdr:from>
    <xdr:to>
      <xdr:col>20</xdr:col>
      <xdr:colOff>142875</xdr:colOff>
      <xdr:row>9</xdr:row>
      <xdr:rowOff>19050</xdr:rowOff>
    </xdr:to>
    <xdr:sp macro="" textlink="">
      <xdr:nvSpPr>
        <xdr:cNvPr id="17" name="Text Box 5"/>
        <xdr:cNvSpPr txBox="1">
          <a:spLocks noChangeArrowheads="1"/>
        </xdr:cNvSpPr>
      </xdr:nvSpPr>
      <xdr:spPr bwMode="auto">
        <a:xfrm>
          <a:off x="3895725" y="1219200"/>
          <a:ext cx="76200" cy="209550"/>
        </a:xfrm>
        <a:prstGeom prst="rect">
          <a:avLst/>
        </a:prstGeom>
        <a:noFill/>
        <a:ln w="9525">
          <a:noFill/>
          <a:miter lim="800000"/>
          <a:headEnd/>
          <a:tailEnd/>
        </a:ln>
      </xdr:spPr>
    </xdr:sp>
    <xdr:clientData/>
  </xdr:twoCellAnchor>
  <xdr:twoCellAnchor editAs="oneCell">
    <xdr:from>
      <xdr:col>20</xdr:col>
      <xdr:colOff>66675</xdr:colOff>
      <xdr:row>6</xdr:row>
      <xdr:rowOff>0</xdr:rowOff>
    </xdr:from>
    <xdr:to>
      <xdr:col>20</xdr:col>
      <xdr:colOff>142875</xdr:colOff>
      <xdr:row>7</xdr:row>
      <xdr:rowOff>19050</xdr:rowOff>
    </xdr:to>
    <xdr:sp macro="" textlink="">
      <xdr:nvSpPr>
        <xdr:cNvPr id="13" name="Text Box 5"/>
        <xdr:cNvSpPr txBox="1">
          <a:spLocks noChangeArrowheads="1"/>
        </xdr:cNvSpPr>
      </xdr:nvSpPr>
      <xdr:spPr bwMode="auto">
        <a:xfrm>
          <a:off x="3895725" y="1162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66675</xdr:colOff>
      <xdr:row>6</xdr:row>
      <xdr:rowOff>0</xdr:rowOff>
    </xdr:from>
    <xdr:to>
      <xdr:col>20</xdr:col>
      <xdr:colOff>142875</xdr:colOff>
      <xdr:row>7</xdr:row>
      <xdr:rowOff>19050</xdr:rowOff>
    </xdr:to>
    <xdr:sp macro="" textlink="">
      <xdr:nvSpPr>
        <xdr:cNvPr id="14" name="Text Box 5"/>
        <xdr:cNvSpPr txBox="1">
          <a:spLocks noChangeArrowheads="1"/>
        </xdr:cNvSpPr>
      </xdr:nvSpPr>
      <xdr:spPr bwMode="auto">
        <a:xfrm>
          <a:off x="3895725" y="1162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66675</xdr:colOff>
      <xdr:row>117</xdr:row>
      <xdr:rowOff>0</xdr:rowOff>
    </xdr:from>
    <xdr:to>
      <xdr:col>20</xdr:col>
      <xdr:colOff>142875</xdr:colOff>
      <xdr:row>118</xdr:row>
      <xdr:rowOff>19050</xdr:rowOff>
    </xdr:to>
    <xdr:sp macro="" textlink="">
      <xdr:nvSpPr>
        <xdr:cNvPr id="15" name="Text Box 5"/>
        <xdr:cNvSpPr txBox="1">
          <a:spLocks noChangeArrowheads="1"/>
        </xdr:cNvSpPr>
      </xdr:nvSpPr>
      <xdr:spPr bwMode="auto">
        <a:xfrm>
          <a:off x="3895725" y="15173325"/>
          <a:ext cx="76200" cy="209550"/>
        </a:xfrm>
        <a:prstGeom prst="rect">
          <a:avLst/>
        </a:prstGeom>
        <a:noFill/>
        <a:ln w="9525">
          <a:noFill/>
          <a:miter lim="800000"/>
          <a:headEnd/>
          <a:tailEnd/>
        </a:ln>
      </xdr:spPr>
    </xdr:sp>
    <xdr:clientData/>
  </xdr:twoCellAnchor>
  <xdr:twoCellAnchor editAs="oneCell">
    <xdr:from>
      <xdr:col>20</xdr:col>
      <xdr:colOff>66675</xdr:colOff>
      <xdr:row>117</xdr:row>
      <xdr:rowOff>0</xdr:rowOff>
    </xdr:from>
    <xdr:to>
      <xdr:col>20</xdr:col>
      <xdr:colOff>142875</xdr:colOff>
      <xdr:row>118</xdr:row>
      <xdr:rowOff>19050</xdr:rowOff>
    </xdr:to>
    <xdr:sp macro="" textlink="">
      <xdr:nvSpPr>
        <xdr:cNvPr id="18" name="Text Box 5"/>
        <xdr:cNvSpPr txBox="1">
          <a:spLocks noChangeArrowheads="1"/>
        </xdr:cNvSpPr>
      </xdr:nvSpPr>
      <xdr:spPr bwMode="auto">
        <a:xfrm>
          <a:off x="3895725" y="15173325"/>
          <a:ext cx="76200" cy="209550"/>
        </a:xfrm>
        <a:prstGeom prst="rect">
          <a:avLst/>
        </a:prstGeom>
        <a:noFill/>
        <a:ln w="9525">
          <a:noFill/>
          <a:miter lim="800000"/>
          <a:headEnd/>
          <a:tailEnd/>
        </a:ln>
      </xdr:spPr>
    </xdr:sp>
    <xdr:clientData/>
  </xdr:twoCellAnchor>
  <xdr:twoCellAnchor>
    <xdr:from>
      <xdr:col>39</xdr:col>
      <xdr:colOff>28575</xdr:colOff>
      <xdr:row>58</xdr:row>
      <xdr:rowOff>47625</xdr:rowOff>
    </xdr:from>
    <xdr:to>
      <xdr:col>44</xdr:col>
      <xdr:colOff>361950</xdr:colOff>
      <xdr:row>79</xdr:row>
      <xdr:rowOff>66675</xdr:rowOff>
    </xdr:to>
    <xdr:sp macro="" textlink="">
      <xdr:nvSpPr>
        <xdr:cNvPr id="19" name="左矢印 18"/>
        <xdr:cNvSpPr/>
      </xdr:nvSpPr>
      <xdr:spPr>
        <a:xfrm rot="540000">
          <a:off x="7753350" y="7972425"/>
          <a:ext cx="3390900" cy="1314450"/>
        </a:xfrm>
        <a:prstGeom prst="leftArrow">
          <a:avLst>
            <a:gd name="adj1" fmla="val 70184"/>
            <a:gd name="adj2" fmla="val 26147"/>
          </a:avLst>
        </a:prstGeom>
        <a:solidFill>
          <a:schemeClr val="accent4">
            <a:lumMod val="20000"/>
            <a:lumOff val="80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000">
              <a:solidFill>
                <a:srgbClr val="FF0000"/>
              </a:solidFill>
            </a:rPr>
            <a:t>除税額は自己資金となる計算式になっているので、除税額も含めて融資を受ける場合は、自己資金の欄は直接入力したうえで、</a:t>
          </a:r>
          <a:endParaRPr kumimoji="1" lang="en-US" altLang="ja-JP" sz="1000">
            <a:solidFill>
              <a:srgbClr val="FF0000"/>
            </a:solidFill>
          </a:endParaRPr>
        </a:p>
        <a:p>
          <a:pPr algn="l"/>
          <a:r>
            <a:rPr kumimoji="1" lang="ja-JP" altLang="en-US" sz="1000">
              <a:solidFill>
                <a:srgbClr val="FF0000"/>
              </a:solidFill>
            </a:rPr>
            <a:t>事業費＝助成金＋融資＋地方単独事業費＋自己資金となるようにしてください。</a:t>
          </a:r>
          <a:endParaRPr kumimoji="1" lang="en-US" altLang="ja-JP" sz="1000">
            <a:solidFill>
              <a:srgbClr val="FF0000"/>
            </a:solidFill>
          </a:endParaRPr>
        </a:p>
      </xdr:txBody>
    </xdr:sp>
    <xdr:clientData/>
  </xdr:twoCellAnchor>
  <xdr:twoCellAnchor>
    <xdr:from>
      <xdr:col>39</xdr:col>
      <xdr:colOff>9525</xdr:colOff>
      <xdr:row>49</xdr:row>
      <xdr:rowOff>0</xdr:rowOff>
    </xdr:from>
    <xdr:to>
      <xdr:col>42</xdr:col>
      <xdr:colOff>28575</xdr:colOff>
      <xdr:row>50</xdr:row>
      <xdr:rowOff>171450</xdr:rowOff>
    </xdr:to>
    <xdr:cxnSp macro="">
      <xdr:nvCxnSpPr>
        <xdr:cNvPr id="3" name="直線コネクタ 2"/>
        <xdr:cNvCxnSpPr/>
      </xdr:nvCxnSpPr>
      <xdr:spPr>
        <a:xfrm>
          <a:off x="7734300" y="6296025"/>
          <a:ext cx="2028825" cy="3524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0</xdr:colOff>
      <xdr:row>2</xdr:row>
      <xdr:rowOff>0</xdr:rowOff>
    </xdr:from>
    <xdr:to>
      <xdr:col>13</xdr:col>
      <xdr:colOff>76200</xdr:colOff>
      <xdr:row>3</xdr:row>
      <xdr:rowOff>19050</xdr:rowOff>
    </xdr:to>
    <xdr:sp macro="" textlink="">
      <xdr:nvSpPr>
        <xdr:cNvPr id="2" name="Text Box 5"/>
        <xdr:cNvSpPr txBox="1">
          <a:spLocks noChangeArrowheads="1"/>
        </xdr:cNvSpPr>
      </xdr:nvSpPr>
      <xdr:spPr bwMode="auto">
        <a:xfrm>
          <a:off x="2600325" y="257175"/>
          <a:ext cx="76200" cy="190500"/>
        </a:xfrm>
        <a:prstGeom prst="rect">
          <a:avLst/>
        </a:prstGeom>
        <a:noFill/>
        <a:ln w="9525">
          <a:noFill/>
          <a:miter lim="800000"/>
          <a:headEnd/>
          <a:tailEnd/>
        </a:ln>
      </xdr:spPr>
    </xdr:sp>
    <xdr:clientData/>
  </xdr:twoCellAnchor>
  <xdr:twoCellAnchor editAs="oneCell">
    <xdr:from>
      <xdr:col>13</xdr:col>
      <xdr:colOff>0</xdr:colOff>
      <xdr:row>8</xdr:row>
      <xdr:rowOff>0</xdr:rowOff>
    </xdr:from>
    <xdr:to>
      <xdr:col>13</xdr:col>
      <xdr:colOff>76200</xdr:colOff>
      <xdr:row>9</xdr:row>
      <xdr:rowOff>38100</xdr:rowOff>
    </xdr:to>
    <xdr:sp macro="" textlink="">
      <xdr:nvSpPr>
        <xdr:cNvPr id="3" name="Text Box 5"/>
        <xdr:cNvSpPr txBox="1">
          <a:spLocks noChangeArrowheads="1"/>
        </xdr:cNvSpPr>
      </xdr:nvSpPr>
      <xdr:spPr bwMode="auto">
        <a:xfrm>
          <a:off x="2600325" y="1285875"/>
          <a:ext cx="76200" cy="209550"/>
        </a:xfrm>
        <a:prstGeom prst="rect">
          <a:avLst/>
        </a:prstGeom>
        <a:noFill/>
        <a:ln w="9525">
          <a:noFill/>
          <a:miter lim="800000"/>
          <a:headEnd/>
          <a:tailEnd/>
        </a:ln>
      </xdr:spPr>
    </xdr:sp>
    <xdr:clientData/>
  </xdr:twoCellAnchor>
  <xdr:twoCellAnchor editAs="oneCell">
    <xdr:from>
      <xdr:col>13</xdr:col>
      <xdr:colOff>0</xdr:colOff>
      <xdr:row>8</xdr:row>
      <xdr:rowOff>0</xdr:rowOff>
    </xdr:from>
    <xdr:to>
      <xdr:col>13</xdr:col>
      <xdr:colOff>76200</xdr:colOff>
      <xdr:row>9</xdr:row>
      <xdr:rowOff>38100</xdr:rowOff>
    </xdr:to>
    <xdr:sp macro="" textlink="">
      <xdr:nvSpPr>
        <xdr:cNvPr id="4" name="Text Box 5"/>
        <xdr:cNvSpPr txBox="1">
          <a:spLocks noChangeArrowheads="1"/>
        </xdr:cNvSpPr>
      </xdr:nvSpPr>
      <xdr:spPr bwMode="auto">
        <a:xfrm>
          <a:off x="2600325" y="1285875"/>
          <a:ext cx="76200" cy="209550"/>
        </a:xfrm>
        <a:prstGeom prst="rect">
          <a:avLst/>
        </a:prstGeom>
        <a:noFill/>
        <a:ln w="9525">
          <a:noFill/>
          <a:miter lim="800000"/>
          <a:headEnd/>
          <a:tailEnd/>
        </a:ln>
      </xdr:spPr>
    </xdr:sp>
    <xdr:clientData/>
  </xdr:twoCellAnchor>
  <xdr:twoCellAnchor editAs="oneCell">
    <xdr:from>
      <xdr:col>13</xdr:col>
      <xdr:colOff>0</xdr:colOff>
      <xdr:row>8</xdr:row>
      <xdr:rowOff>0</xdr:rowOff>
    </xdr:from>
    <xdr:to>
      <xdr:col>13</xdr:col>
      <xdr:colOff>76200</xdr:colOff>
      <xdr:row>9</xdr:row>
      <xdr:rowOff>38100</xdr:rowOff>
    </xdr:to>
    <xdr:sp macro="" textlink="">
      <xdr:nvSpPr>
        <xdr:cNvPr id="5" name="Text Box 5"/>
        <xdr:cNvSpPr txBox="1">
          <a:spLocks noChangeArrowheads="1"/>
        </xdr:cNvSpPr>
      </xdr:nvSpPr>
      <xdr:spPr bwMode="auto">
        <a:xfrm>
          <a:off x="2600325" y="1285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8</xdr:row>
      <xdr:rowOff>0</xdr:rowOff>
    </xdr:from>
    <xdr:to>
      <xdr:col>13</xdr:col>
      <xdr:colOff>76200</xdr:colOff>
      <xdr:row>9</xdr:row>
      <xdr:rowOff>38100</xdr:rowOff>
    </xdr:to>
    <xdr:sp macro="" textlink="">
      <xdr:nvSpPr>
        <xdr:cNvPr id="6" name="Text Box 5"/>
        <xdr:cNvSpPr txBox="1">
          <a:spLocks noChangeArrowheads="1"/>
        </xdr:cNvSpPr>
      </xdr:nvSpPr>
      <xdr:spPr bwMode="auto">
        <a:xfrm>
          <a:off x="2600325" y="1285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13</xdr:col>
      <xdr:colOff>0</xdr:colOff>
      <xdr:row>9</xdr:row>
      <xdr:rowOff>0</xdr:rowOff>
    </xdr:from>
    <xdr:ext cx="76200" cy="209550"/>
    <xdr:sp macro="" textlink="">
      <xdr:nvSpPr>
        <xdr:cNvPr id="7" name="Text Box 5"/>
        <xdr:cNvSpPr txBox="1">
          <a:spLocks noChangeArrowheads="1"/>
        </xdr:cNvSpPr>
      </xdr:nvSpPr>
      <xdr:spPr bwMode="auto">
        <a:xfrm>
          <a:off x="2600325" y="1457325"/>
          <a:ext cx="76200" cy="209550"/>
        </a:xfrm>
        <a:prstGeom prst="rect">
          <a:avLst/>
        </a:prstGeom>
        <a:noFill/>
        <a:ln w="9525">
          <a:noFill/>
          <a:miter lim="800000"/>
          <a:headEnd/>
          <a:tailEnd/>
        </a:ln>
      </xdr:spPr>
    </xdr:sp>
    <xdr:clientData/>
  </xdr:oneCellAnchor>
  <xdr:oneCellAnchor>
    <xdr:from>
      <xdr:col>13</xdr:col>
      <xdr:colOff>0</xdr:colOff>
      <xdr:row>9</xdr:row>
      <xdr:rowOff>0</xdr:rowOff>
    </xdr:from>
    <xdr:ext cx="76200" cy="209550"/>
    <xdr:sp macro="" textlink="">
      <xdr:nvSpPr>
        <xdr:cNvPr id="8" name="Text Box 5"/>
        <xdr:cNvSpPr txBox="1">
          <a:spLocks noChangeArrowheads="1"/>
        </xdr:cNvSpPr>
      </xdr:nvSpPr>
      <xdr:spPr bwMode="auto">
        <a:xfrm>
          <a:off x="2600325" y="1457325"/>
          <a:ext cx="76200" cy="209550"/>
        </a:xfrm>
        <a:prstGeom prst="rect">
          <a:avLst/>
        </a:prstGeom>
        <a:noFill/>
        <a:ln w="9525">
          <a:noFill/>
          <a:miter lim="800000"/>
          <a:headEnd/>
          <a:tailEnd/>
        </a:ln>
      </xdr:spPr>
    </xdr:sp>
    <xdr:clientData/>
  </xdr:oneCellAnchor>
  <xdr:oneCellAnchor>
    <xdr:from>
      <xdr:col>13</xdr:col>
      <xdr:colOff>0</xdr:colOff>
      <xdr:row>9</xdr:row>
      <xdr:rowOff>0</xdr:rowOff>
    </xdr:from>
    <xdr:ext cx="76200" cy="209550"/>
    <xdr:sp macro="" textlink="">
      <xdr:nvSpPr>
        <xdr:cNvPr id="9" name="Text Box 5"/>
        <xdr:cNvSpPr txBox="1">
          <a:spLocks noChangeArrowheads="1"/>
        </xdr:cNvSpPr>
      </xdr:nvSpPr>
      <xdr:spPr bwMode="auto">
        <a:xfrm>
          <a:off x="2600325" y="1457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9</xdr:row>
      <xdr:rowOff>0</xdr:rowOff>
    </xdr:from>
    <xdr:ext cx="76200" cy="209550"/>
    <xdr:sp macro="" textlink="">
      <xdr:nvSpPr>
        <xdr:cNvPr id="10" name="Text Box 5"/>
        <xdr:cNvSpPr txBox="1">
          <a:spLocks noChangeArrowheads="1"/>
        </xdr:cNvSpPr>
      </xdr:nvSpPr>
      <xdr:spPr bwMode="auto">
        <a:xfrm>
          <a:off x="2600325" y="1457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9</xdr:row>
      <xdr:rowOff>0</xdr:rowOff>
    </xdr:from>
    <xdr:ext cx="76200" cy="209550"/>
    <xdr:sp macro="" textlink="">
      <xdr:nvSpPr>
        <xdr:cNvPr id="11" name="Text Box 5"/>
        <xdr:cNvSpPr txBox="1">
          <a:spLocks noChangeArrowheads="1"/>
        </xdr:cNvSpPr>
      </xdr:nvSpPr>
      <xdr:spPr bwMode="auto">
        <a:xfrm>
          <a:off x="2600325" y="1457325"/>
          <a:ext cx="76200" cy="209550"/>
        </a:xfrm>
        <a:prstGeom prst="rect">
          <a:avLst/>
        </a:prstGeom>
        <a:noFill/>
        <a:ln w="9525">
          <a:noFill/>
          <a:miter lim="800000"/>
          <a:headEnd/>
          <a:tailEnd/>
        </a:ln>
      </xdr:spPr>
    </xdr:sp>
    <xdr:clientData/>
  </xdr:oneCellAnchor>
  <xdr:oneCellAnchor>
    <xdr:from>
      <xdr:col>13</xdr:col>
      <xdr:colOff>0</xdr:colOff>
      <xdr:row>9</xdr:row>
      <xdr:rowOff>0</xdr:rowOff>
    </xdr:from>
    <xdr:ext cx="76200" cy="209550"/>
    <xdr:sp macro="" textlink="">
      <xdr:nvSpPr>
        <xdr:cNvPr id="12" name="Text Box 5"/>
        <xdr:cNvSpPr txBox="1">
          <a:spLocks noChangeArrowheads="1"/>
        </xdr:cNvSpPr>
      </xdr:nvSpPr>
      <xdr:spPr bwMode="auto">
        <a:xfrm>
          <a:off x="2600325" y="1457325"/>
          <a:ext cx="76200" cy="209550"/>
        </a:xfrm>
        <a:prstGeom prst="rect">
          <a:avLst/>
        </a:prstGeom>
        <a:noFill/>
        <a:ln w="9525">
          <a:noFill/>
          <a:miter lim="800000"/>
          <a:headEnd/>
          <a:tailEnd/>
        </a:ln>
      </xdr:spPr>
    </xdr:sp>
    <xdr:clientData/>
  </xdr:oneCellAnchor>
  <xdr:oneCellAnchor>
    <xdr:from>
      <xdr:col>13</xdr:col>
      <xdr:colOff>0</xdr:colOff>
      <xdr:row>9</xdr:row>
      <xdr:rowOff>0</xdr:rowOff>
    </xdr:from>
    <xdr:ext cx="76200" cy="209550"/>
    <xdr:sp macro="" textlink="">
      <xdr:nvSpPr>
        <xdr:cNvPr id="13" name="Text Box 5"/>
        <xdr:cNvSpPr txBox="1">
          <a:spLocks noChangeArrowheads="1"/>
        </xdr:cNvSpPr>
      </xdr:nvSpPr>
      <xdr:spPr bwMode="auto">
        <a:xfrm>
          <a:off x="2600325" y="1457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9</xdr:row>
      <xdr:rowOff>0</xdr:rowOff>
    </xdr:from>
    <xdr:ext cx="76200" cy="209550"/>
    <xdr:sp macro="" textlink="">
      <xdr:nvSpPr>
        <xdr:cNvPr id="14" name="Text Box 5"/>
        <xdr:cNvSpPr txBox="1">
          <a:spLocks noChangeArrowheads="1"/>
        </xdr:cNvSpPr>
      </xdr:nvSpPr>
      <xdr:spPr bwMode="auto">
        <a:xfrm>
          <a:off x="2600325" y="1457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10</xdr:row>
      <xdr:rowOff>0</xdr:rowOff>
    </xdr:from>
    <xdr:ext cx="76200" cy="209550"/>
    <xdr:sp macro="" textlink="">
      <xdr:nvSpPr>
        <xdr:cNvPr id="15" name="Text Box 5"/>
        <xdr:cNvSpPr txBox="1">
          <a:spLocks noChangeArrowheads="1"/>
        </xdr:cNvSpPr>
      </xdr:nvSpPr>
      <xdr:spPr bwMode="auto">
        <a:xfrm>
          <a:off x="2600325" y="1628775"/>
          <a:ext cx="76200" cy="209550"/>
        </a:xfrm>
        <a:prstGeom prst="rect">
          <a:avLst/>
        </a:prstGeom>
        <a:noFill/>
        <a:ln w="9525">
          <a:noFill/>
          <a:miter lim="800000"/>
          <a:headEnd/>
          <a:tailEnd/>
        </a:ln>
      </xdr:spPr>
    </xdr:sp>
    <xdr:clientData/>
  </xdr:oneCellAnchor>
  <xdr:oneCellAnchor>
    <xdr:from>
      <xdr:col>13</xdr:col>
      <xdr:colOff>0</xdr:colOff>
      <xdr:row>10</xdr:row>
      <xdr:rowOff>0</xdr:rowOff>
    </xdr:from>
    <xdr:ext cx="76200" cy="209550"/>
    <xdr:sp macro="" textlink="">
      <xdr:nvSpPr>
        <xdr:cNvPr id="16" name="Text Box 5"/>
        <xdr:cNvSpPr txBox="1">
          <a:spLocks noChangeArrowheads="1"/>
        </xdr:cNvSpPr>
      </xdr:nvSpPr>
      <xdr:spPr bwMode="auto">
        <a:xfrm>
          <a:off x="2600325" y="1628775"/>
          <a:ext cx="76200" cy="209550"/>
        </a:xfrm>
        <a:prstGeom prst="rect">
          <a:avLst/>
        </a:prstGeom>
        <a:noFill/>
        <a:ln w="9525">
          <a:noFill/>
          <a:miter lim="800000"/>
          <a:headEnd/>
          <a:tailEnd/>
        </a:ln>
      </xdr:spPr>
    </xdr:sp>
    <xdr:clientData/>
  </xdr:oneCellAnchor>
  <xdr:oneCellAnchor>
    <xdr:from>
      <xdr:col>13</xdr:col>
      <xdr:colOff>0</xdr:colOff>
      <xdr:row>10</xdr:row>
      <xdr:rowOff>0</xdr:rowOff>
    </xdr:from>
    <xdr:ext cx="76200" cy="209550"/>
    <xdr:sp macro="" textlink="">
      <xdr:nvSpPr>
        <xdr:cNvPr id="17" name="Text Box 5"/>
        <xdr:cNvSpPr txBox="1">
          <a:spLocks noChangeArrowheads="1"/>
        </xdr:cNvSpPr>
      </xdr:nvSpPr>
      <xdr:spPr bwMode="auto">
        <a:xfrm>
          <a:off x="2600325" y="1628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10</xdr:row>
      <xdr:rowOff>0</xdr:rowOff>
    </xdr:from>
    <xdr:ext cx="76200" cy="209550"/>
    <xdr:sp macro="" textlink="">
      <xdr:nvSpPr>
        <xdr:cNvPr id="18" name="Text Box 5"/>
        <xdr:cNvSpPr txBox="1">
          <a:spLocks noChangeArrowheads="1"/>
        </xdr:cNvSpPr>
      </xdr:nvSpPr>
      <xdr:spPr bwMode="auto">
        <a:xfrm>
          <a:off x="2600325" y="1628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xdr:row>
      <xdr:rowOff>0</xdr:rowOff>
    </xdr:from>
    <xdr:ext cx="76200" cy="209550"/>
    <xdr:sp macro="" textlink="">
      <xdr:nvSpPr>
        <xdr:cNvPr id="19" name="Text Box 5"/>
        <xdr:cNvSpPr txBox="1">
          <a:spLocks noChangeArrowheads="1"/>
        </xdr:cNvSpPr>
      </xdr:nvSpPr>
      <xdr:spPr bwMode="auto">
        <a:xfrm>
          <a:off x="2600325" y="1971675"/>
          <a:ext cx="76200" cy="209550"/>
        </a:xfrm>
        <a:prstGeom prst="rect">
          <a:avLst/>
        </a:prstGeom>
        <a:noFill/>
        <a:ln w="9525">
          <a:noFill/>
          <a:miter lim="800000"/>
          <a:headEnd/>
          <a:tailEnd/>
        </a:ln>
      </xdr:spPr>
    </xdr:sp>
    <xdr:clientData/>
  </xdr:oneCellAnchor>
  <xdr:oneCellAnchor>
    <xdr:from>
      <xdr:col>13</xdr:col>
      <xdr:colOff>0</xdr:colOff>
      <xdr:row>12</xdr:row>
      <xdr:rowOff>0</xdr:rowOff>
    </xdr:from>
    <xdr:ext cx="76200" cy="209550"/>
    <xdr:sp macro="" textlink="">
      <xdr:nvSpPr>
        <xdr:cNvPr id="20" name="Text Box 5"/>
        <xdr:cNvSpPr txBox="1">
          <a:spLocks noChangeArrowheads="1"/>
        </xdr:cNvSpPr>
      </xdr:nvSpPr>
      <xdr:spPr bwMode="auto">
        <a:xfrm>
          <a:off x="2600325" y="1971675"/>
          <a:ext cx="76200" cy="209550"/>
        </a:xfrm>
        <a:prstGeom prst="rect">
          <a:avLst/>
        </a:prstGeom>
        <a:noFill/>
        <a:ln w="9525">
          <a:noFill/>
          <a:miter lim="800000"/>
          <a:headEnd/>
          <a:tailEnd/>
        </a:ln>
      </xdr:spPr>
    </xdr:sp>
    <xdr:clientData/>
  </xdr:oneCellAnchor>
  <xdr:oneCellAnchor>
    <xdr:from>
      <xdr:col>13</xdr:col>
      <xdr:colOff>0</xdr:colOff>
      <xdr:row>12</xdr:row>
      <xdr:rowOff>0</xdr:rowOff>
    </xdr:from>
    <xdr:ext cx="76200" cy="209550"/>
    <xdr:sp macro="" textlink="">
      <xdr:nvSpPr>
        <xdr:cNvPr id="21" name="Text Box 5"/>
        <xdr:cNvSpPr txBox="1">
          <a:spLocks noChangeArrowheads="1"/>
        </xdr:cNvSpPr>
      </xdr:nvSpPr>
      <xdr:spPr bwMode="auto">
        <a:xfrm>
          <a:off x="2600325" y="1971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xdr:row>
      <xdr:rowOff>0</xdr:rowOff>
    </xdr:from>
    <xdr:ext cx="76200" cy="209550"/>
    <xdr:sp macro="" textlink="">
      <xdr:nvSpPr>
        <xdr:cNvPr id="22" name="Text Box 5"/>
        <xdr:cNvSpPr txBox="1">
          <a:spLocks noChangeArrowheads="1"/>
        </xdr:cNvSpPr>
      </xdr:nvSpPr>
      <xdr:spPr bwMode="auto">
        <a:xfrm>
          <a:off x="2600325" y="1971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14</xdr:row>
      <xdr:rowOff>0</xdr:rowOff>
    </xdr:from>
    <xdr:ext cx="76200" cy="209550"/>
    <xdr:sp macro="" textlink="">
      <xdr:nvSpPr>
        <xdr:cNvPr id="23" name="Text Box 5"/>
        <xdr:cNvSpPr txBox="1">
          <a:spLocks noChangeArrowheads="1"/>
        </xdr:cNvSpPr>
      </xdr:nvSpPr>
      <xdr:spPr bwMode="auto">
        <a:xfrm>
          <a:off x="2600325" y="2314575"/>
          <a:ext cx="76200" cy="209550"/>
        </a:xfrm>
        <a:prstGeom prst="rect">
          <a:avLst/>
        </a:prstGeom>
        <a:noFill/>
        <a:ln w="9525">
          <a:noFill/>
          <a:miter lim="800000"/>
          <a:headEnd/>
          <a:tailEnd/>
        </a:ln>
      </xdr:spPr>
    </xdr:sp>
    <xdr:clientData/>
  </xdr:oneCellAnchor>
  <xdr:oneCellAnchor>
    <xdr:from>
      <xdr:col>13</xdr:col>
      <xdr:colOff>0</xdr:colOff>
      <xdr:row>14</xdr:row>
      <xdr:rowOff>0</xdr:rowOff>
    </xdr:from>
    <xdr:ext cx="76200" cy="209550"/>
    <xdr:sp macro="" textlink="">
      <xdr:nvSpPr>
        <xdr:cNvPr id="24" name="Text Box 5"/>
        <xdr:cNvSpPr txBox="1">
          <a:spLocks noChangeArrowheads="1"/>
        </xdr:cNvSpPr>
      </xdr:nvSpPr>
      <xdr:spPr bwMode="auto">
        <a:xfrm>
          <a:off x="2600325" y="2314575"/>
          <a:ext cx="76200" cy="209550"/>
        </a:xfrm>
        <a:prstGeom prst="rect">
          <a:avLst/>
        </a:prstGeom>
        <a:noFill/>
        <a:ln w="9525">
          <a:noFill/>
          <a:miter lim="800000"/>
          <a:headEnd/>
          <a:tailEnd/>
        </a:ln>
      </xdr:spPr>
    </xdr:sp>
    <xdr:clientData/>
  </xdr:oneCellAnchor>
  <xdr:oneCellAnchor>
    <xdr:from>
      <xdr:col>13</xdr:col>
      <xdr:colOff>0</xdr:colOff>
      <xdr:row>14</xdr:row>
      <xdr:rowOff>0</xdr:rowOff>
    </xdr:from>
    <xdr:ext cx="76200" cy="209550"/>
    <xdr:sp macro="" textlink="">
      <xdr:nvSpPr>
        <xdr:cNvPr id="25" name="Text Box 5"/>
        <xdr:cNvSpPr txBox="1">
          <a:spLocks noChangeArrowheads="1"/>
        </xdr:cNvSpPr>
      </xdr:nvSpPr>
      <xdr:spPr bwMode="auto">
        <a:xfrm>
          <a:off x="2600325" y="2314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14</xdr:row>
      <xdr:rowOff>0</xdr:rowOff>
    </xdr:from>
    <xdr:ext cx="76200" cy="209550"/>
    <xdr:sp macro="" textlink="">
      <xdr:nvSpPr>
        <xdr:cNvPr id="26" name="Text Box 5"/>
        <xdr:cNvSpPr txBox="1">
          <a:spLocks noChangeArrowheads="1"/>
        </xdr:cNvSpPr>
      </xdr:nvSpPr>
      <xdr:spPr bwMode="auto">
        <a:xfrm>
          <a:off x="2600325" y="2314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16</xdr:row>
      <xdr:rowOff>0</xdr:rowOff>
    </xdr:from>
    <xdr:ext cx="76200" cy="209550"/>
    <xdr:sp macro="" textlink="">
      <xdr:nvSpPr>
        <xdr:cNvPr id="27" name="Text Box 5"/>
        <xdr:cNvSpPr txBox="1">
          <a:spLocks noChangeArrowheads="1"/>
        </xdr:cNvSpPr>
      </xdr:nvSpPr>
      <xdr:spPr bwMode="auto">
        <a:xfrm>
          <a:off x="2600325" y="2657475"/>
          <a:ext cx="76200" cy="209550"/>
        </a:xfrm>
        <a:prstGeom prst="rect">
          <a:avLst/>
        </a:prstGeom>
        <a:noFill/>
        <a:ln w="9525">
          <a:noFill/>
          <a:miter lim="800000"/>
          <a:headEnd/>
          <a:tailEnd/>
        </a:ln>
      </xdr:spPr>
    </xdr:sp>
    <xdr:clientData/>
  </xdr:oneCellAnchor>
  <xdr:oneCellAnchor>
    <xdr:from>
      <xdr:col>13</xdr:col>
      <xdr:colOff>0</xdr:colOff>
      <xdr:row>16</xdr:row>
      <xdr:rowOff>0</xdr:rowOff>
    </xdr:from>
    <xdr:ext cx="76200" cy="209550"/>
    <xdr:sp macro="" textlink="">
      <xdr:nvSpPr>
        <xdr:cNvPr id="28" name="Text Box 5"/>
        <xdr:cNvSpPr txBox="1">
          <a:spLocks noChangeArrowheads="1"/>
        </xdr:cNvSpPr>
      </xdr:nvSpPr>
      <xdr:spPr bwMode="auto">
        <a:xfrm>
          <a:off x="2600325" y="2657475"/>
          <a:ext cx="76200" cy="209550"/>
        </a:xfrm>
        <a:prstGeom prst="rect">
          <a:avLst/>
        </a:prstGeom>
        <a:noFill/>
        <a:ln w="9525">
          <a:noFill/>
          <a:miter lim="800000"/>
          <a:headEnd/>
          <a:tailEnd/>
        </a:ln>
      </xdr:spPr>
    </xdr:sp>
    <xdr:clientData/>
  </xdr:oneCellAnchor>
  <xdr:oneCellAnchor>
    <xdr:from>
      <xdr:col>13</xdr:col>
      <xdr:colOff>0</xdr:colOff>
      <xdr:row>16</xdr:row>
      <xdr:rowOff>0</xdr:rowOff>
    </xdr:from>
    <xdr:ext cx="76200" cy="209550"/>
    <xdr:sp macro="" textlink="">
      <xdr:nvSpPr>
        <xdr:cNvPr id="29" name="Text Box 5"/>
        <xdr:cNvSpPr txBox="1">
          <a:spLocks noChangeArrowheads="1"/>
        </xdr:cNvSpPr>
      </xdr:nvSpPr>
      <xdr:spPr bwMode="auto">
        <a:xfrm>
          <a:off x="2600325" y="2657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16</xdr:row>
      <xdr:rowOff>0</xdr:rowOff>
    </xdr:from>
    <xdr:ext cx="76200" cy="209550"/>
    <xdr:sp macro="" textlink="">
      <xdr:nvSpPr>
        <xdr:cNvPr id="30" name="Text Box 5"/>
        <xdr:cNvSpPr txBox="1">
          <a:spLocks noChangeArrowheads="1"/>
        </xdr:cNvSpPr>
      </xdr:nvSpPr>
      <xdr:spPr bwMode="auto">
        <a:xfrm>
          <a:off x="2600325" y="2657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17</xdr:row>
      <xdr:rowOff>0</xdr:rowOff>
    </xdr:from>
    <xdr:ext cx="76200" cy="209550"/>
    <xdr:sp macro="" textlink="">
      <xdr:nvSpPr>
        <xdr:cNvPr id="31" name="Text Box 5"/>
        <xdr:cNvSpPr txBox="1">
          <a:spLocks noChangeArrowheads="1"/>
        </xdr:cNvSpPr>
      </xdr:nvSpPr>
      <xdr:spPr bwMode="auto">
        <a:xfrm>
          <a:off x="2600325" y="2828925"/>
          <a:ext cx="76200" cy="209550"/>
        </a:xfrm>
        <a:prstGeom prst="rect">
          <a:avLst/>
        </a:prstGeom>
        <a:noFill/>
        <a:ln w="9525">
          <a:noFill/>
          <a:miter lim="800000"/>
          <a:headEnd/>
          <a:tailEnd/>
        </a:ln>
      </xdr:spPr>
    </xdr:sp>
    <xdr:clientData/>
  </xdr:oneCellAnchor>
  <xdr:oneCellAnchor>
    <xdr:from>
      <xdr:col>13</xdr:col>
      <xdr:colOff>0</xdr:colOff>
      <xdr:row>17</xdr:row>
      <xdr:rowOff>0</xdr:rowOff>
    </xdr:from>
    <xdr:ext cx="76200" cy="209550"/>
    <xdr:sp macro="" textlink="">
      <xdr:nvSpPr>
        <xdr:cNvPr id="32" name="Text Box 5"/>
        <xdr:cNvSpPr txBox="1">
          <a:spLocks noChangeArrowheads="1"/>
        </xdr:cNvSpPr>
      </xdr:nvSpPr>
      <xdr:spPr bwMode="auto">
        <a:xfrm>
          <a:off x="2600325" y="2828925"/>
          <a:ext cx="76200" cy="209550"/>
        </a:xfrm>
        <a:prstGeom prst="rect">
          <a:avLst/>
        </a:prstGeom>
        <a:noFill/>
        <a:ln w="9525">
          <a:noFill/>
          <a:miter lim="800000"/>
          <a:headEnd/>
          <a:tailEnd/>
        </a:ln>
      </xdr:spPr>
    </xdr:sp>
    <xdr:clientData/>
  </xdr:oneCellAnchor>
  <xdr:oneCellAnchor>
    <xdr:from>
      <xdr:col>13</xdr:col>
      <xdr:colOff>0</xdr:colOff>
      <xdr:row>17</xdr:row>
      <xdr:rowOff>0</xdr:rowOff>
    </xdr:from>
    <xdr:ext cx="76200" cy="209550"/>
    <xdr:sp macro="" textlink="">
      <xdr:nvSpPr>
        <xdr:cNvPr id="33" name="Text Box 5"/>
        <xdr:cNvSpPr txBox="1">
          <a:spLocks noChangeArrowheads="1"/>
        </xdr:cNvSpPr>
      </xdr:nvSpPr>
      <xdr:spPr bwMode="auto">
        <a:xfrm>
          <a:off x="2600325" y="2828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17</xdr:row>
      <xdr:rowOff>0</xdr:rowOff>
    </xdr:from>
    <xdr:ext cx="76200" cy="209550"/>
    <xdr:sp macro="" textlink="">
      <xdr:nvSpPr>
        <xdr:cNvPr id="34" name="Text Box 5"/>
        <xdr:cNvSpPr txBox="1">
          <a:spLocks noChangeArrowheads="1"/>
        </xdr:cNvSpPr>
      </xdr:nvSpPr>
      <xdr:spPr bwMode="auto">
        <a:xfrm>
          <a:off x="2600325" y="2828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17</xdr:row>
      <xdr:rowOff>0</xdr:rowOff>
    </xdr:from>
    <xdr:ext cx="76200" cy="209550"/>
    <xdr:sp macro="" textlink="">
      <xdr:nvSpPr>
        <xdr:cNvPr id="35" name="Text Box 5"/>
        <xdr:cNvSpPr txBox="1">
          <a:spLocks noChangeArrowheads="1"/>
        </xdr:cNvSpPr>
      </xdr:nvSpPr>
      <xdr:spPr bwMode="auto">
        <a:xfrm>
          <a:off x="2600325" y="2828925"/>
          <a:ext cx="76200" cy="209550"/>
        </a:xfrm>
        <a:prstGeom prst="rect">
          <a:avLst/>
        </a:prstGeom>
        <a:noFill/>
        <a:ln w="9525">
          <a:noFill/>
          <a:miter lim="800000"/>
          <a:headEnd/>
          <a:tailEnd/>
        </a:ln>
      </xdr:spPr>
    </xdr:sp>
    <xdr:clientData/>
  </xdr:oneCellAnchor>
  <xdr:oneCellAnchor>
    <xdr:from>
      <xdr:col>13</xdr:col>
      <xdr:colOff>0</xdr:colOff>
      <xdr:row>17</xdr:row>
      <xdr:rowOff>0</xdr:rowOff>
    </xdr:from>
    <xdr:ext cx="76200" cy="209550"/>
    <xdr:sp macro="" textlink="">
      <xdr:nvSpPr>
        <xdr:cNvPr id="36" name="Text Box 5"/>
        <xdr:cNvSpPr txBox="1">
          <a:spLocks noChangeArrowheads="1"/>
        </xdr:cNvSpPr>
      </xdr:nvSpPr>
      <xdr:spPr bwMode="auto">
        <a:xfrm>
          <a:off x="2600325" y="2828925"/>
          <a:ext cx="76200" cy="209550"/>
        </a:xfrm>
        <a:prstGeom prst="rect">
          <a:avLst/>
        </a:prstGeom>
        <a:noFill/>
        <a:ln w="9525">
          <a:noFill/>
          <a:miter lim="800000"/>
          <a:headEnd/>
          <a:tailEnd/>
        </a:ln>
      </xdr:spPr>
    </xdr:sp>
    <xdr:clientData/>
  </xdr:oneCellAnchor>
  <xdr:oneCellAnchor>
    <xdr:from>
      <xdr:col>13</xdr:col>
      <xdr:colOff>0</xdr:colOff>
      <xdr:row>17</xdr:row>
      <xdr:rowOff>0</xdr:rowOff>
    </xdr:from>
    <xdr:ext cx="76200" cy="209550"/>
    <xdr:sp macro="" textlink="">
      <xdr:nvSpPr>
        <xdr:cNvPr id="37" name="Text Box 5"/>
        <xdr:cNvSpPr txBox="1">
          <a:spLocks noChangeArrowheads="1"/>
        </xdr:cNvSpPr>
      </xdr:nvSpPr>
      <xdr:spPr bwMode="auto">
        <a:xfrm>
          <a:off x="2600325" y="2828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17</xdr:row>
      <xdr:rowOff>0</xdr:rowOff>
    </xdr:from>
    <xdr:ext cx="76200" cy="209550"/>
    <xdr:sp macro="" textlink="">
      <xdr:nvSpPr>
        <xdr:cNvPr id="38" name="Text Box 5"/>
        <xdr:cNvSpPr txBox="1">
          <a:spLocks noChangeArrowheads="1"/>
        </xdr:cNvSpPr>
      </xdr:nvSpPr>
      <xdr:spPr bwMode="auto">
        <a:xfrm>
          <a:off x="2600325" y="2828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18</xdr:row>
      <xdr:rowOff>0</xdr:rowOff>
    </xdr:from>
    <xdr:ext cx="76200" cy="209550"/>
    <xdr:sp macro="" textlink="">
      <xdr:nvSpPr>
        <xdr:cNvPr id="39" name="Text Box 5"/>
        <xdr:cNvSpPr txBox="1">
          <a:spLocks noChangeArrowheads="1"/>
        </xdr:cNvSpPr>
      </xdr:nvSpPr>
      <xdr:spPr bwMode="auto">
        <a:xfrm>
          <a:off x="2600325" y="3000375"/>
          <a:ext cx="76200" cy="209550"/>
        </a:xfrm>
        <a:prstGeom prst="rect">
          <a:avLst/>
        </a:prstGeom>
        <a:noFill/>
        <a:ln w="9525">
          <a:noFill/>
          <a:miter lim="800000"/>
          <a:headEnd/>
          <a:tailEnd/>
        </a:ln>
      </xdr:spPr>
    </xdr:sp>
    <xdr:clientData/>
  </xdr:oneCellAnchor>
  <xdr:oneCellAnchor>
    <xdr:from>
      <xdr:col>13</xdr:col>
      <xdr:colOff>0</xdr:colOff>
      <xdr:row>18</xdr:row>
      <xdr:rowOff>0</xdr:rowOff>
    </xdr:from>
    <xdr:ext cx="76200" cy="209550"/>
    <xdr:sp macro="" textlink="">
      <xdr:nvSpPr>
        <xdr:cNvPr id="40" name="Text Box 5"/>
        <xdr:cNvSpPr txBox="1">
          <a:spLocks noChangeArrowheads="1"/>
        </xdr:cNvSpPr>
      </xdr:nvSpPr>
      <xdr:spPr bwMode="auto">
        <a:xfrm>
          <a:off x="2600325" y="3000375"/>
          <a:ext cx="76200" cy="209550"/>
        </a:xfrm>
        <a:prstGeom prst="rect">
          <a:avLst/>
        </a:prstGeom>
        <a:noFill/>
        <a:ln w="9525">
          <a:noFill/>
          <a:miter lim="800000"/>
          <a:headEnd/>
          <a:tailEnd/>
        </a:ln>
      </xdr:spPr>
    </xdr:sp>
    <xdr:clientData/>
  </xdr:oneCellAnchor>
  <xdr:oneCellAnchor>
    <xdr:from>
      <xdr:col>13</xdr:col>
      <xdr:colOff>0</xdr:colOff>
      <xdr:row>18</xdr:row>
      <xdr:rowOff>0</xdr:rowOff>
    </xdr:from>
    <xdr:ext cx="76200" cy="209550"/>
    <xdr:sp macro="" textlink="">
      <xdr:nvSpPr>
        <xdr:cNvPr id="41" name="Text Box 5"/>
        <xdr:cNvSpPr txBox="1">
          <a:spLocks noChangeArrowheads="1"/>
        </xdr:cNvSpPr>
      </xdr:nvSpPr>
      <xdr:spPr bwMode="auto">
        <a:xfrm>
          <a:off x="2600325" y="300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18</xdr:row>
      <xdr:rowOff>0</xdr:rowOff>
    </xdr:from>
    <xdr:ext cx="76200" cy="209550"/>
    <xdr:sp macro="" textlink="">
      <xdr:nvSpPr>
        <xdr:cNvPr id="42" name="Text Box 5"/>
        <xdr:cNvSpPr txBox="1">
          <a:spLocks noChangeArrowheads="1"/>
        </xdr:cNvSpPr>
      </xdr:nvSpPr>
      <xdr:spPr bwMode="auto">
        <a:xfrm>
          <a:off x="2600325" y="300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20</xdr:row>
      <xdr:rowOff>0</xdr:rowOff>
    </xdr:from>
    <xdr:ext cx="76200" cy="209550"/>
    <xdr:sp macro="" textlink="">
      <xdr:nvSpPr>
        <xdr:cNvPr id="43" name="Text Box 5"/>
        <xdr:cNvSpPr txBox="1">
          <a:spLocks noChangeArrowheads="1"/>
        </xdr:cNvSpPr>
      </xdr:nvSpPr>
      <xdr:spPr bwMode="auto">
        <a:xfrm>
          <a:off x="2600325" y="3343275"/>
          <a:ext cx="76200" cy="209550"/>
        </a:xfrm>
        <a:prstGeom prst="rect">
          <a:avLst/>
        </a:prstGeom>
        <a:noFill/>
        <a:ln w="9525">
          <a:noFill/>
          <a:miter lim="800000"/>
          <a:headEnd/>
          <a:tailEnd/>
        </a:ln>
      </xdr:spPr>
    </xdr:sp>
    <xdr:clientData/>
  </xdr:oneCellAnchor>
  <xdr:oneCellAnchor>
    <xdr:from>
      <xdr:col>13</xdr:col>
      <xdr:colOff>0</xdr:colOff>
      <xdr:row>20</xdr:row>
      <xdr:rowOff>0</xdr:rowOff>
    </xdr:from>
    <xdr:ext cx="76200" cy="209550"/>
    <xdr:sp macro="" textlink="">
      <xdr:nvSpPr>
        <xdr:cNvPr id="44" name="Text Box 5"/>
        <xdr:cNvSpPr txBox="1">
          <a:spLocks noChangeArrowheads="1"/>
        </xdr:cNvSpPr>
      </xdr:nvSpPr>
      <xdr:spPr bwMode="auto">
        <a:xfrm>
          <a:off x="2600325" y="3343275"/>
          <a:ext cx="76200" cy="209550"/>
        </a:xfrm>
        <a:prstGeom prst="rect">
          <a:avLst/>
        </a:prstGeom>
        <a:noFill/>
        <a:ln w="9525">
          <a:noFill/>
          <a:miter lim="800000"/>
          <a:headEnd/>
          <a:tailEnd/>
        </a:ln>
      </xdr:spPr>
    </xdr:sp>
    <xdr:clientData/>
  </xdr:oneCellAnchor>
  <xdr:oneCellAnchor>
    <xdr:from>
      <xdr:col>13</xdr:col>
      <xdr:colOff>0</xdr:colOff>
      <xdr:row>20</xdr:row>
      <xdr:rowOff>0</xdr:rowOff>
    </xdr:from>
    <xdr:ext cx="76200" cy="209550"/>
    <xdr:sp macro="" textlink="">
      <xdr:nvSpPr>
        <xdr:cNvPr id="45" name="Text Box 5"/>
        <xdr:cNvSpPr txBox="1">
          <a:spLocks noChangeArrowheads="1"/>
        </xdr:cNvSpPr>
      </xdr:nvSpPr>
      <xdr:spPr bwMode="auto">
        <a:xfrm>
          <a:off x="2600325" y="33432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20</xdr:row>
      <xdr:rowOff>0</xdr:rowOff>
    </xdr:from>
    <xdr:ext cx="76200" cy="209550"/>
    <xdr:sp macro="" textlink="">
      <xdr:nvSpPr>
        <xdr:cNvPr id="46" name="Text Box 5"/>
        <xdr:cNvSpPr txBox="1">
          <a:spLocks noChangeArrowheads="1"/>
        </xdr:cNvSpPr>
      </xdr:nvSpPr>
      <xdr:spPr bwMode="auto">
        <a:xfrm>
          <a:off x="2600325" y="33432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21</xdr:row>
      <xdr:rowOff>0</xdr:rowOff>
    </xdr:from>
    <xdr:ext cx="76200" cy="209550"/>
    <xdr:sp macro="" textlink="">
      <xdr:nvSpPr>
        <xdr:cNvPr id="47" name="Text Box 5"/>
        <xdr:cNvSpPr txBox="1">
          <a:spLocks noChangeArrowheads="1"/>
        </xdr:cNvSpPr>
      </xdr:nvSpPr>
      <xdr:spPr bwMode="auto">
        <a:xfrm>
          <a:off x="2600325" y="3514725"/>
          <a:ext cx="76200" cy="209550"/>
        </a:xfrm>
        <a:prstGeom prst="rect">
          <a:avLst/>
        </a:prstGeom>
        <a:noFill/>
        <a:ln w="9525">
          <a:noFill/>
          <a:miter lim="800000"/>
          <a:headEnd/>
          <a:tailEnd/>
        </a:ln>
      </xdr:spPr>
    </xdr:sp>
    <xdr:clientData/>
  </xdr:oneCellAnchor>
  <xdr:oneCellAnchor>
    <xdr:from>
      <xdr:col>13</xdr:col>
      <xdr:colOff>0</xdr:colOff>
      <xdr:row>21</xdr:row>
      <xdr:rowOff>0</xdr:rowOff>
    </xdr:from>
    <xdr:ext cx="76200" cy="209550"/>
    <xdr:sp macro="" textlink="">
      <xdr:nvSpPr>
        <xdr:cNvPr id="48" name="Text Box 5"/>
        <xdr:cNvSpPr txBox="1">
          <a:spLocks noChangeArrowheads="1"/>
        </xdr:cNvSpPr>
      </xdr:nvSpPr>
      <xdr:spPr bwMode="auto">
        <a:xfrm>
          <a:off x="2600325" y="3514725"/>
          <a:ext cx="76200" cy="209550"/>
        </a:xfrm>
        <a:prstGeom prst="rect">
          <a:avLst/>
        </a:prstGeom>
        <a:noFill/>
        <a:ln w="9525">
          <a:noFill/>
          <a:miter lim="800000"/>
          <a:headEnd/>
          <a:tailEnd/>
        </a:ln>
      </xdr:spPr>
    </xdr:sp>
    <xdr:clientData/>
  </xdr:oneCellAnchor>
  <xdr:oneCellAnchor>
    <xdr:from>
      <xdr:col>13</xdr:col>
      <xdr:colOff>0</xdr:colOff>
      <xdr:row>21</xdr:row>
      <xdr:rowOff>0</xdr:rowOff>
    </xdr:from>
    <xdr:ext cx="76200" cy="209550"/>
    <xdr:sp macro="" textlink="">
      <xdr:nvSpPr>
        <xdr:cNvPr id="49" name="Text Box 5"/>
        <xdr:cNvSpPr txBox="1">
          <a:spLocks noChangeArrowheads="1"/>
        </xdr:cNvSpPr>
      </xdr:nvSpPr>
      <xdr:spPr bwMode="auto">
        <a:xfrm>
          <a:off x="2600325" y="351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21</xdr:row>
      <xdr:rowOff>0</xdr:rowOff>
    </xdr:from>
    <xdr:ext cx="76200" cy="209550"/>
    <xdr:sp macro="" textlink="">
      <xdr:nvSpPr>
        <xdr:cNvPr id="50" name="Text Box 5"/>
        <xdr:cNvSpPr txBox="1">
          <a:spLocks noChangeArrowheads="1"/>
        </xdr:cNvSpPr>
      </xdr:nvSpPr>
      <xdr:spPr bwMode="auto">
        <a:xfrm>
          <a:off x="2600325" y="351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23</xdr:col>
      <xdr:colOff>66675</xdr:colOff>
      <xdr:row>2</xdr:row>
      <xdr:rowOff>0</xdr:rowOff>
    </xdr:from>
    <xdr:to>
      <xdr:col>23</xdr:col>
      <xdr:colOff>142875</xdr:colOff>
      <xdr:row>3</xdr:row>
      <xdr:rowOff>19050</xdr:rowOff>
    </xdr:to>
    <xdr:sp macro="" textlink="">
      <xdr:nvSpPr>
        <xdr:cNvPr id="2" name="Text Box 5"/>
        <xdr:cNvSpPr txBox="1">
          <a:spLocks noChangeArrowheads="1"/>
        </xdr:cNvSpPr>
      </xdr:nvSpPr>
      <xdr:spPr bwMode="auto">
        <a:xfrm>
          <a:off x="4133850" y="10239375"/>
          <a:ext cx="76200" cy="190500"/>
        </a:xfrm>
        <a:prstGeom prst="rect">
          <a:avLst/>
        </a:prstGeom>
        <a:noFill/>
        <a:ln w="9525">
          <a:noFill/>
          <a:miter lim="800000"/>
          <a:headEnd/>
          <a:tailEnd/>
        </a:ln>
      </xdr:spPr>
    </xdr:sp>
    <xdr:clientData/>
  </xdr:twoCellAnchor>
  <xdr:twoCellAnchor editAs="oneCell">
    <xdr:from>
      <xdr:col>23</xdr:col>
      <xdr:colOff>66675</xdr:colOff>
      <xdr:row>8</xdr:row>
      <xdr:rowOff>0</xdr:rowOff>
    </xdr:from>
    <xdr:to>
      <xdr:col>23</xdr:col>
      <xdr:colOff>142875</xdr:colOff>
      <xdr:row>9</xdr:row>
      <xdr:rowOff>38100</xdr:rowOff>
    </xdr:to>
    <xdr:sp macro="" textlink="">
      <xdr:nvSpPr>
        <xdr:cNvPr id="3" name="Text Box 5"/>
        <xdr:cNvSpPr txBox="1">
          <a:spLocks noChangeArrowheads="1"/>
        </xdr:cNvSpPr>
      </xdr:nvSpPr>
      <xdr:spPr bwMode="auto">
        <a:xfrm>
          <a:off x="3990975" y="1162050"/>
          <a:ext cx="76200" cy="209550"/>
        </a:xfrm>
        <a:prstGeom prst="rect">
          <a:avLst/>
        </a:prstGeom>
        <a:noFill/>
        <a:ln w="9525">
          <a:noFill/>
          <a:miter lim="800000"/>
          <a:headEnd/>
          <a:tailEnd/>
        </a:ln>
      </xdr:spPr>
    </xdr:sp>
    <xdr:clientData/>
  </xdr:twoCellAnchor>
  <xdr:twoCellAnchor editAs="oneCell">
    <xdr:from>
      <xdr:col>23</xdr:col>
      <xdr:colOff>66675</xdr:colOff>
      <xdr:row>8</xdr:row>
      <xdr:rowOff>0</xdr:rowOff>
    </xdr:from>
    <xdr:to>
      <xdr:col>23</xdr:col>
      <xdr:colOff>142875</xdr:colOff>
      <xdr:row>9</xdr:row>
      <xdr:rowOff>38100</xdr:rowOff>
    </xdr:to>
    <xdr:sp macro="" textlink="">
      <xdr:nvSpPr>
        <xdr:cNvPr id="4" name="Text Box 5"/>
        <xdr:cNvSpPr txBox="1">
          <a:spLocks noChangeArrowheads="1"/>
        </xdr:cNvSpPr>
      </xdr:nvSpPr>
      <xdr:spPr bwMode="auto">
        <a:xfrm>
          <a:off x="3990975" y="1162050"/>
          <a:ext cx="76200" cy="209550"/>
        </a:xfrm>
        <a:prstGeom prst="rect">
          <a:avLst/>
        </a:prstGeom>
        <a:noFill/>
        <a:ln w="9525">
          <a:noFill/>
          <a:miter lim="800000"/>
          <a:headEnd/>
          <a:tailEnd/>
        </a:ln>
      </xdr:spPr>
    </xdr:sp>
    <xdr:clientData/>
  </xdr:twoCellAnchor>
  <xdr:twoCellAnchor editAs="oneCell">
    <xdr:from>
      <xdr:col>23</xdr:col>
      <xdr:colOff>66675</xdr:colOff>
      <xdr:row>8</xdr:row>
      <xdr:rowOff>0</xdr:rowOff>
    </xdr:from>
    <xdr:to>
      <xdr:col>23</xdr:col>
      <xdr:colOff>142875</xdr:colOff>
      <xdr:row>9</xdr:row>
      <xdr:rowOff>38100</xdr:rowOff>
    </xdr:to>
    <xdr:sp macro="" textlink="">
      <xdr:nvSpPr>
        <xdr:cNvPr id="5" name="Text Box 5"/>
        <xdr:cNvSpPr txBox="1">
          <a:spLocks noChangeArrowheads="1"/>
        </xdr:cNvSpPr>
      </xdr:nvSpPr>
      <xdr:spPr bwMode="auto">
        <a:xfrm>
          <a:off x="3990975" y="1162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66675</xdr:colOff>
      <xdr:row>8</xdr:row>
      <xdr:rowOff>0</xdr:rowOff>
    </xdr:from>
    <xdr:to>
      <xdr:col>23</xdr:col>
      <xdr:colOff>142875</xdr:colOff>
      <xdr:row>9</xdr:row>
      <xdr:rowOff>38100</xdr:rowOff>
    </xdr:to>
    <xdr:sp macro="" textlink="">
      <xdr:nvSpPr>
        <xdr:cNvPr id="6" name="Text Box 5"/>
        <xdr:cNvSpPr txBox="1">
          <a:spLocks noChangeArrowheads="1"/>
        </xdr:cNvSpPr>
      </xdr:nvSpPr>
      <xdr:spPr bwMode="auto">
        <a:xfrm>
          <a:off x="3990975" y="1162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23</xdr:col>
      <xdr:colOff>66675</xdr:colOff>
      <xdr:row>9</xdr:row>
      <xdr:rowOff>0</xdr:rowOff>
    </xdr:from>
    <xdr:ext cx="76200" cy="209550"/>
    <xdr:sp macro="" textlink="">
      <xdr:nvSpPr>
        <xdr:cNvPr id="11" name="Text Box 5"/>
        <xdr:cNvSpPr txBox="1">
          <a:spLocks noChangeArrowheads="1"/>
        </xdr:cNvSpPr>
      </xdr:nvSpPr>
      <xdr:spPr bwMode="auto">
        <a:xfrm>
          <a:off x="4133850" y="1114425"/>
          <a:ext cx="76200" cy="209550"/>
        </a:xfrm>
        <a:prstGeom prst="rect">
          <a:avLst/>
        </a:prstGeom>
        <a:noFill/>
        <a:ln w="9525">
          <a:noFill/>
          <a:miter lim="800000"/>
          <a:headEnd/>
          <a:tailEnd/>
        </a:ln>
      </xdr:spPr>
    </xdr:sp>
    <xdr:clientData/>
  </xdr:oneCellAnchor>
  <xdr:oneCellAnchor>
    <xdr:from>
      <xdr:col>23</xdr:col>
      <xdr:colOff>66675</xdr:colOff>
      <xdr:row>9</xdr:row>
      <xdr:rowOff>0</xdr:rowOff>
    </xdr:from>
    <xdr:ext cx="76200" cy="209550"/>
    <xdr:sp macro="" textlink="">
      <xdr:nvSpPr>
        <xdr:cNvPr id="12" name="Text Box 5"/>
        <xdr:cNvSpPr txBox="1">
          <a:spLocks noChangeArrowheads="1"/>
        </xdr:cNvSpPr>
      </xdr:nvSpPr>
      <xdr:spPr bwMode="auto">
        <a:xfrm>
          <a:off x="4133850" y="1114425"/>
          <a:ext cx="76200" cy="209550"/>
        </a:xfrm>
        <a:prstGeom prst="rect">
          <a:avLst/>
        </a:prstGeom>
        <a:noFill/>
        <a:ln w="9525">
          <a:noFill/>
          <a:miter lim="800000"/>
          <a:headEnd/>
          <a:tailEnd/>
        </a:ln>
      </xdr:spPr>
    </xdr:sp>
    <xdr:clientData/>
  </xdr:oneCellAnchor>
  <xdr:oneCellAnchor>
    <xdr:from>
      <xdr:col>23</xdr:col>
      <xdr:colOff>66675</xdr:colOff>
      <xdr:row>9</xdr:row>
      <xdr:rowOff>0</xdr:rowOff>
    </xdr:from>
    <xdr:ext cx="76200" cy="209550"/>
    <xdr:sp macro="" textlink="">
      <xdr:nvSpPr>
        <xdr:cNvPr id="13" name="Text Box 5"/>
        <xdr:cNvSpPr txBox="1">
          <a:spLocks noChangeArrowheads="1"/>
        </xdr:cNvSpPr>
      </xdr:nvSpPr>
      <xdr:spPr bwMode="auto">
        <a:xfrm>
          <a:off x="4133850" y="11144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23</xdr:col>
      <xdr:colOff>66675</xdr:colOff>
      <xdr:row>9</xdr:row>
      <xdr:rowOff>0</xdr:rowOff>
    </xdr:from>
    <xdr:ext cx="76200" cy="209550"/>
    <xdr:sp macro="" textlink="">
      <xdr:nvSpPr>
        <xdr:cNvPr id="14" name="Text Box 5"/>
        <xdr:cNvSpPr txBox="1">
          <a:spLocks noChangeArrowheads="1"/>
        </xdr:cNvSpPr>
      </xdr:nvSpPr>
      <xdr:spPr bwMode="auto">
        <a:xfrm>
          <a:off x="4133850" y="11144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23</xdr:col>
      <xdr:colOff>66675</xdr:colOff>
      <xdr:row>9</xdr:row>
      <xdr:rowOff>0</xdr:rowOff>
    </xdr:from>
    <xdr:ext cx="76200" cy="209550"/>
    <xdr:sp macro="" textlink="">
      <xdr:nvSpPr>
        <xdr:cNvPr id="15" name="Text Box 5"/>
        <xdr:cNvSpPr txBox="1">
          <a:spLocks noChangeArrowheads="1"/>
        </xdr:cNvSpPr>
      </xdr:nvSpPr>
      <xdr:spPr bwMode="auto">
        <a:xfrm>
          <a:off x="4133850" y="1114425"/>
          <a:ext cx="76200" cy="209550"/>
        </a:xfrm>
        <a:prstGeom prst="rect">
          <a:avLst/>
        </a:prstGeom>
        <a:noFill/>
        <a:ln w="9525">
          <a:noFill/>
          <a:miter lim="800000"/>
          <a:headEnd/>
          <a:tailEnd/>
        </a:ln>
      </xdr:spPr>
    </xdr:sp>
    <xdr:clientData/>
  </xdr:oneCellAnchor>
  <xdr:oneCellAnchor>
    <xdr:from>
      <xdr:col>23</xdr:col>
      <xdr:colOff>66675</xdr:colOff>
      <xdr:row>9</xdr:row>
      <xdr:rowOff>0</xdr:rowOff>
    </xdr:from>
    <xdr:ext cx="76200" cy="209550"/>
    <xdr:sp macro="" textlink="">
      <xdr:nvSpPr>
        <xdr:cNvPr id="16" name="Text Box 5"/>
        <xdr:cNvSpPr txBox="1">
          <a:spLocks noChangeArrowheads="1"/>
        </xdr:cNvSpPr>
      </xdr:nvSpPr>
      <xdr:spPr bwMode="auto">
        <a:xfrm>
          <a:off x="4133850" y="1114425"/>
          <a:ext cx="76200" cy="209550"/>
        </a:xfrm>
        <a:prstGeom prst="rect">
          <a:avLst/>
        </a:prstGeom>
        <a:noFill/>
        <a:ln w="9525">
          <a:noFill/>
          <a:miter lim="800000"/>
          <a:headEnd/>
          <a:tailEnd/>
        </a:ln>
      </xdr:spPr>
    </xdr:sp>
    <xdr:clientData/>
  </xdr:oneCellAnchor>
  <xdr:oneCellAnchor>
    <xdr:from>
      <xdr:col>23</xdr:col>
      <xdr:colOff>66675</xdr:colOff>
      <xdr:row>9</xdr:row>
      <xdr:rowOff>0</xdr:rowOff>
    </xdr:from>
    <xdr:ext cx="76200" cy="209550"/>
    <xdr:sp macro="" textlink="">
      <xdr:nvSpPr>
        <xdr:cNvPr id="17" name="Text Box 5"/>
        <xdr:cNvSpPr txBox="1">
          <a:spLocks noChangeArrowheads="1"/>
        </xdr:cNvSpPr>
      </xdr:nvSpPr>
      <xdr:spPr bwMode="auto">
        <a:xfrm>
          <a:off x="4133850" y="11144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23</xdr:col>
      <xdr:colOff>66675</xdr:colOff>
      <xdr:row>9</xdr:row>
      <xdr:rowOff>0</xdr:rowOff>
    </xdr:from>
    <xdr:ext cx="76200" cy="209550"/>
    <xdr:sp macro="" textlink="">
      <xdr:nvSpPr>
        <xdr:cNvPr id="18" name="Text Box 5"/>
        <xdr:cNvSpPr txBox="1">
          <a:spLocks noChangeArrowheads="1"/>
        </xdr:cNvSpPr>
      </xdr:nvSpPr>
      <xdr:spPr bwMode="auto">
        <a:xfrm>
          <a:off x="4133850" y="11144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23</xdr:col>
      <xdr:colOff>66675</xdr:colOff>
      <xdr:row>10</xdr:row>
      <xdr:rowOff>0</xdr:rowOff>
    </xdr:from>
    <xdr:ext cx="76200" cy="209550"/>
    <xdr:sp macro="" textlink="">
      <xdr:nvSpPr>
        <xdr:cNvPr id="19" name="Text Box 5"/>
        <xdr:cNvSpPr txBox="1">
          <a:spLocks noChangeArrowheads="1"/>
        </xdr:cNvSpPr>
      </xdr:nvSpPr>
      <xdr:spPr bwMode="auto">
        <a:xfrm>
          <a:off x="4133850" y="1457325"/>
          <a:ext cx="76200" cy="209550"/>
        </a:xfrm>
        <a:prstGeom prst="rect">
          <a:avLst/>
        </a:prstGeom>
        <a:noFill/>
        <a:ln w="9525">
          <a:noFill/>
          <a:miter lim="800000"/>
          <a:headEnd/>
          <a:tailEnd/>
        </a:ln>
      </xdr:spPr>
    </xdr:sp>
    <xdr:clientData/>
  </xdr:oneCellAnchor>
  <xdr:oneCellAnchor>
    <xdr:from>
      <xdr:col>23</xdr:col>
      <xdr:colOff>66675</xdr:colOff>
      <xdr:row>10</xdr:row>
      <xdr:rowOff>0</xdr:rowOff>
    </xdr:from>
    <xdr:ext cx="76200" cy="209550"/>
    <xdr:sp macro="" textlink="">
      <xdr:nvSpPr>
        <xdr:cNvPr id="20" name="Text Box 5"/>
        <xdr:cNvSpPr txBox="1">
          <a:spLocks noChangeArrowheads="1"/>
        </xdr:cNvSpPr>
      </xdr:nvSpPr>
      <xdr:spPr bwMode="auto">
        <a:xfrm>
          <a:off x="4133850" y="1457325"/>
          <a:ext cx="76200" cy="209550"/>
        </a:xfrm>
        <a:prstGeom prst="rect">
          <a:avLst/>
        </a:prstGeom>
        <a:noFill/>
        <a:ln w="9525">
          <a:noFill/>
          <a:miter lim="800000"/>
          <a:headEnd/>
          <a:tailEnd/>
        </a:ln>
      </xdr:spPr>
    </xdr:sp>
    <xdr:clientData/>
  </xdr:oneCellAnchor>
  <xdr:oneCellAnchor>
    <xdr:from>
      <xdr:col>23</xdr:col>
      <xdr:colOff>66675</xdr:colOff>
      <xdr:row>10</xdr:row>
      <xdr:rowOff>0</xdr:rowOff>
    </xdr:from>
    <xdr:ext cx="76200" cy="209550"/>
    <xdr:sp macro="" textlink="">
      <xdr:nvSpPr>
        <xdr:cNvPr id="21" name="Text Box 5"/>
        <xdr:cNvSpPr txBox="1">
          <a:spLocks noChangeArrowheads="1"/>
        </xdr:cNvSpPr>
      </xdr:nvSpPr>
      <xdr:spPr bwMode="auto">
        <a:xfrm>
          <a:off x="4133850" y="1457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23</xdr:col>
      <xdr:colOff>66675</xdr:colOff>
      <xdr:row>10</xdr:row>
      <xdr:rowOff>0</xdr:rowOff>
    </xdr:from>
    <xdr:ext cx="76200" cy="209550"/>
    <xdr:sp macro="" textlink="">
      <xdr:nvSpPr>
        <xdr:cNvPr id="22" name="Text Box 5"/>
        <xdr:cNvSpPr txBox="1">
          <a:spLocks noChangeArrowheads="1"/>
        </xdr:cNvSpPr>
      </xdr:nvSpPr>
      <xdr:spPr bwMode="auto">
        <a:xfrm>
          <a:off x="4133850" y="1457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23</xdr:col>
      <xdr:colOff>66675</xdr:colOff>
      <xdr:row>12</xdr:row>
      <xdr:rowOff>0</xdr:rowOff>
    </xdr:from>
    <xdr:ext cx="76200" cy="209550"/>
    <xdr:sp macro="" textlink="">
      <xdr:nvSpPr>
        <xdr:cNvPr id="23" name="Text Box 5"/>
        <xdr:cNvSpPr txBox="1">
          <a:spLocks noChangeArrowheads="1"/>
        </xdr:cNvSpPr>
      </xdr:nvSpPr>
      <xdr:spPr bwMode="auto">
        <a:xfrm>
          <a:off x="4133850" y="1114425"/>
          <a:ext cx="76200" cy="209550"/>
        </a:xfrm>
        <a:prstGeom prst="rect">
          <a:avLst/>
        </a:prstGeom>
        <a:noFill/>
        <a:ln w="9525">
          <a:noFill/>
          <a:miter lim="800000"/>
          <a:headEnd/>
          <a:tailEnd/>
        </a:ln>
      </xdr:spPr>
    </xdr:sp>
    <xdr:clientData/>
  </xdr:oneCellAnchor>
  <xdr:oneCellAnchor>
    <xdr:from>
      <xdr:col>23</xdr:col>
      <xdr:colOff>66675</xdr:colOff>
      <xdr:row>12</xdr:row>
      <xdr:rowOff>0</xdr:rowOff>
    </xdr:from>
    <xdr:ext cx="76200" cy="209550"/>
    <xdr:sp macro="" textlink="">
      <xdr:nvSpPr>
        <xdr:cNvPr id="24" name="Text Box 5"/>
        <xdr:cNvSpPr txBox="1">
          <a:spLocks noChangeArrowheads="1"/>
        </xdr:cNvSpPr>
      </xdr:nvSpPr>
      <xdr:spPr bwMode="auto">
        <a:xfrm>
          <a:off x="4133850" y="1114425"/>
          <a:ext cx="76200" cy="209550"/>
        </a:xfrm>
        <a:prstGeom prst="rect">
          <a:avLst/>
        </a:prstGeom>
        <a:noFill/>
        <a:ln w="9525">
          <a:noFill/>
          <a:miter lim="800000"/>
          <a:headEnd/>
          <a:tailEnd/>
        </a:ln>
      </xdr:spPr>
    </xdr:sp>
    <xdr:clientData/>
  </xdr:oneCellAnchor>
  <xdr:oneCellAnchor>
    <xdr:from>
      <xdr:col>23</xdr:col>
      <xdr:colOff>66675</xdr:colOff>
      <xdr:row>12</xdr:row>
      <xdr:rowOff>0</xdr:rowOff>
    </xdr:from>
    <xdr:ext cx="76200" cy="209550"/>
    <xdr:sp macro="" textlink="">
      <xdr:nvSpPr>
        <xdr:cNvPr id="25" name="Text Box 5"/>
        <xdr:cNvSpPr txBox="1">
          <a:spLocks noChangeArrowheads="1"/>
        </xdr:cNvSpPr>
      </xdr:nvSpPr>
      <xdr:spPr bwMode="auto">
        <a:xfrm>
          <a:off x="4133850" y="11144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23</xdr:col>
      <xdr:colOff>66675</xdr:colOff>
      <xdr:row>12</xdr:row>
      <xdr:rowOff>0</xdr:rowOff>
    </xdr:from>
    <xdr:ext cx="76200" cy="209550"/>
    <xdr:sp macro="" textlink="">
      <xdr:nvSpPr>
        <xdr:cNvPr id="26" name="Text Box 5"/>
        <xdr:cNvSpPr txBox="1">
          <a:spLocks noChangeArrowheads="1"/>
        </xdr:cNvSpPr>
      </xdr:nvSpPr>
      <xdr:spPr bwMode="auto">
        <a:xfrm>
          <a:off x="4133850" y="11144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23</xdr:col>
      <xdr:colOff>66675</xdr:colOff>
      <xdr:row>14</xdr:row>
      <xdr:rowOff>0</xdr:rowOff>
    </xdr:from>
    <xdr:ext cx="76200" cy="209550"/>
    <xdr:sp macro="" textlink="">
      <xdr:nvSpPr>
        <xdr:cNvPr id="27" name="Text Box 5"/>
        <xdr:cNvSpPr txBox="1">
          <a:spLocks noChangeArrowheads="1"/>
        </xdr:cNvSpPr>
      </xdr:nvSpPr>
      <xdr:spPr bwMode="auto">
        <a:xfrm>
          <a:off x="4133850" y="1457325"/>
          <a:ext cx="76200" cy="209550"/>
        </a:xfrm>
        <a:prstGeom prst="rect">
          <a:avLst/>
        </a:prstGeom>
        <a:noFill/>
        <a:ln w="9525">
          <a:noFill/>
          <a:miter lim="800000"/>
          <a:headEnd/>
          <a:tailEnd/>
        </a:ln>
      </xdr:spPr>
    </xdr:sp>
    <xdr:clientData/>
  </xdr:oneCellAnchor>
  <xdr:oneCellAnchor>
    <xdr:from>
      <xdr:col>23</xdr:col>
      <xdr:colOff>66675</xdr:colOff>
      <xdr:row>14</xdr:row>
      <xdr:rowOff>0</xdr:rowOff>
    </xdr:from>
    <xdr:ext cx="76200" cy="209550"/>
    <xdr:sp macro="" textlink="">
      <xdr:nvSpPr>
        <xdr:cNvPr id="28" name="Text Box 5"/>
        <xdr:cNvSpPr txBox="1">
          <a:spLocks noChangeArrowheads="1"/>
        </xdr:cNvSpPr>
      </xdr:nvSpPr>
      <xdr:spPr bwMode="auto">
        <a:xfrm>
          <a:off x="4133850" y="1457325"/>
          <a:ext cx="76200" cy="209550"/>
        </a:xfrm>
        <a:prstGeom prst="rect">
          <a:avLst/>
        </a:prstGeom>
        <a:noFill/>
        <a:ln w="9525">
          <a:noFill/>
          <a:miter lim="800000"/>
          <a:headEnd/>
          <a:tailEnd/>
        </a:ln>
      </xdr:spPr>
    </xdr:sp>
    <xdr:clientData/>
  </xdr:oneCellAnchor>
  <xdr:oneCellAnchor>
    <xdr:from>
      <xdr:col>23</xdr:col>
      <xdr:colOff>66675</xdr:colOff>
      <xdr:row>14</xdr:row>
      <xdr:rowOff>0</xdr:rowOff>
    </xdr:from>
    <xdr:ext cx="76200" cy="209550"/>
    <xdr:sp macro="" textlink="">
      <xdr:nvSpPr>
        <xdr:cNvPr id="29" name="Text Box 5"/>
        <xdr:cNvSpPr txBox="1">
          <a:spLocks noChangeArrowheads="1"/>
        </xdr:cNvSpPr>
      </xdr:nvSpPr>
      <xdr:spPr bwMode="auto">
        <a:xfrm>
          <a:off x="4133850" y="1457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23</xdr:col>
      <xdr:colOff>66675</xdr:colOff>
      <xdr:row>14</xdr:row>
      <xdr:rowOff>0</xdr:rowOff>
    </xdr:from>
    <xdr:ext cx="76200" cy="209550"/>
    <xdr:sp macro="" textlink="">
      <xdr:nvSpPr>
        <xdr:cNvPr id="30" name="Text Box 5"/>
        <xdr:cNvSpPr txBox="1">
          <a:spLocks noChangeArrowheads="1"/>
        </xdr:cNvSpPr>
      </xdr:nvSpPr>
      <xdr:spPr bwMode="auto">
        <a:xfrm>
          <a:off x="4133850" y="1457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23</xdr:col>
      <xdr:colOff>66675</xdr:colOff>
      <xdr:row>16</xdr:row>
      <xdr:rowOff>0</xdr:rowOff>
    </xdr:from>
    <xdr:ext cx="76200" cy="209550"/>
    <xdr:sp macro="" textlink="">
      <xdr:nvSpPr>
        <xdr:cNvPr id="31" name="Text Box 5"/>
        <xdr:cNvSpPr txBox="1">
          <a:spLocks noChangeArrowheads="1"/>
        </xdr:cNvSpPr>
      </xdr:nvSpPr>
      <xdr:spPr bwMode="auto">
        <a:xfrm>
          <a:off x="4133850" y="1800225"/>
          <a:ext cx="76200" cy="209550"/>
        </a:xfrm>
        <a:prstGeom prst="rect">
          <a:avLst/>
        </a:prstGeom>
        <a:noFill/>
        <a:ln w="9525">
          <a:noFill/>
          <a:miter lim="800000"/>
          <a:headEnd/>
          <a:tailEnd/>
        </a:ln>
      </xdr:spPr>
    </xdr:sp>
    <xdr:clientData/>
  </xdr:oneCellAnchor>
  <xdr:oneCellAnchor>
    <xdr:from>
      <xdr:col>23</xdr:col>
      <xdr:colOff>66675</xdr:colOff>
      <xdr:row>16</xdr:row>
      <xdr:rowOff>0</xdr:rowOff>
    </xdr:from>
    <xdr:ext cx="76200" cy="209550"/>
    <xdr:sp macro="" textlink="">
      <xdr:nvSpPr>
        <xdr:cNvPr id="32" name="Text Box 5"/>
        <xdr:cNvSpPr txBox="1">
          <a:spLocks noChangeArrowheads="1"/>
        </xdr:cNvSpPr>
      </xdr:nvSpPr>
      <xdr:spPr bwMode="auto">
        <a:xfrm>
          <a:off x="4133850" y="1800225"/>
          <a:ext cx="76200" cy="209550"/>
        </a:xfrm>
        <a:prstGeom prst="rect">
          <a:avLst/>
        </a:prstGeom>
        <a:noFill/>
        <a:ln w="9525">
          <a:noFill/>
          <a:miter lim="800000"/>
          <a:headEnd/>
          <a:tailEnd/>
        </a:ln>
      </xdr:spPr>
    </xdr:sp>
    <xdr:clientData/>
  </xdr:oneCellAnchor>
  <xdr:oneCellAnchor>
    <xdr:from>
      <xdr:col>23</xdr:col>
      <xdr:colOff>66675</xdr:colOff>
      <xdr:row>16</xdr:row>
      <xdr:rowOff>0</xdr:rowOff>
    </xdr:from>
    <xdr:ext cx="76200" cy="209550"/>
    <xdr:sp macro="" textlink="">
      <xdr:nvSpPr>
        <xdr:cNvPr id="33" name="Text Box 5"/>
        <xdr:cNvSpPr txBox="1">
          <a:spLocks noChangeArrowheads="1"/>
        </xdr:cNvSpPr>
      </xdr:nvSpPr>
      <xdr:spPr bwMode="auto">
        <a:xfrm>
          <a:off x="413385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23</xdr:col>
      <xdr:colOff>66675</xdr:colOff>
      <xdr:row>16</xdr:row>
      <xdr:rowOff>0</xdr:rowOff>
    </xdr:from>
    <xdr:ext cx="76200" cy="209550"/>
    <xdr:sp macro="" textlink="">
      <xdr:nvSpPr>
        <xdr:cNvPr id="34" name="Text Box 5"/>
        <xdr:cNvSpPr txBox="1">
          <a:spLocks noChangeArrowheads="1"/>
        </xdr:cNvSpPr>
      </xdr:nvSpPr>
      <xdr:spPr bwMode="auto">
        <a:xfrm>
          <a:off x="413385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23</xdr:col>
      <xdr:colOff>66675</xdr:colOff>
      <xdr:row>18</xdr:row>
      <xdr:rowOff>0</xdr:rowOff>
    </xdr:from>
    <xdr:ext cx="76200" cy="209550"/>
    <xdr:sp macro="" textlink="">
      <xdr:nvSpPr>
        <xdr:cNvPr id="35" name="Text Box 5"/>
        <xdr:cNvSpPr txBox="1">
          <a:spLocks noChangeArrowheads="1"/>
        </xdr:cNvSpPr>
      </xdr:nvSpPr>
      <xdr:spPr bwMode="auto">
        <a:xfrm>
          <a:off x="4133850" y="2143125"/>
          <a:ext cx="76200" cy="209550"/>
        </a:xfrm>
        <a:prstGeom prst="rect">
          <a:avLst/>
        </a:prstGeom>
        <a:noFill/>
        <a:ln w="9525">
          <a:noFill/>
          <a:miter lim="800000"/>
          <a:headEnd/>
          <a:tailEnd/>
        </a:ln>
      </xdr:spPr>
    </xdr:sp>
    <xdr:clientData/>
  </xdr:oneCellAnchor>
  <xdr:oneCellAnchor>
    <xdr:from>
      <xdr:col>23</xdr:col>
      <xdr:colOff>66675</xdr:colOff>
      <xdr:row>18</xdr:row>
      <xdr:rowOff>0</xdr:rowOff>
    </xdr:from>
    <xdr:ext cx="76200" cy="209550"/>
    <xdr:sp macro="" textlink="">
      <xdr:nvSpPr>
        <xdr:cNvPr id="36" name="Text Box 5"/>
        <xdr:cNvSpPr txBox="1">
          <a:spLocks noChangeArrowheads="1"/>
        </xdr:cNvSpPr>
      </xdr:nvSpPr>
      <xdr:spPr bwMode="auto">
        <a:xfrm>
          <a:off x="4133850" y="2143125"/>
          <a:ext cx="76200" cy="209550"/>
        </a:xfrm>
        <a:prstGeom prst="rect">
          <a:avLst/>
        </a:prstGeom>
        <a:noFill/>
        <a:ln w="9525">
          <a:noFill/>
          <a:miter lim="800000"/>
          <a:headEnd/>
          <a:tailEnd/>
        </a:ln>
      </xdr:spPr>
    </xdr:sp>
    <xdr:clientData/>
  </xdr:oneCellAnchor>
  <xdr:oneCellAnchor>
    <xdr:from>
      <xdr:col>23</xdr:col>
      <xdr:colOff>66675</xdr:colOff>
      <xdr:row>18</xdr:row>
      <xdr:rowOff>0</xdr:rowOff>
    </xdr:from>
    <xdr:ext cx="76200" cy="209550"/>
    <xdr:sp macro="" textlink="">
      <xdr:nvSpPr>
        <xdr:cNvPr id="37" name="Text Box 5"/>
        <xdr:cNvSpPr txBox="1">
          <a:spLocks noChangeArrowheads="1"/>
        </xdr:cNvSpPr>
      </xdr:nvSpPr>
      <xdr:spPr bwMode="auto">
        <a:xfrm>
          <a:off x="4133850" y="21431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23</xdr:col>
      <xdr:colOff>66675</xdr:colOff>
      <xdr:row>18</xdr:row>
      <xdr:rowOff>0</xdr:rowOff>
    </xdr:from>
    <xdr:ext cx="76200" cy="209550"/>
    <xdr:sp macro="" textlink="">
      <xdr:nvSpPr>
        <xdr:cNvPr id="38" name="Text Box 5"/>
        <xdr:cNvSpPr txBox="1">
          <a:spLocks noChangeArrowheads="1"/>
        </xdr:cNvSpPr>
      </xdr:nvSpPr>
      <xdr:spPr bwMode="auto">
        <a:xfrm>
          <a:off x="4133850" y="21431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23</xdr:col>
      <xdr:colOff>66675</xdr:colOff>
      <xdr:row>20</xdr:row>
      <xdr:rowOff>0</xdr:rowOff>
    </xdr:from>
    <xdr:ext cx="76200" cy="209550"/>
    <xdr:sp macro="" textlink="">
      <xdr:nvSpPr>
        <xdr:cNvPr id="39" name="Text Box 5"/>
        <xdr:cNvSpPr txBox="1">
          <a:spLocks noChangeArrowheads="1"/>
        </xdr:cNvSpPr>
      </xdr:nvSpPr>
      <xdr:spPr bwMode="auto">
        <a:xfrm>
          <a:off x="4133850" y="1114425"/>
          <a:ext cx="76200" cy="209550"/>
        </a:xfrm>
        <a:prstGeom prst="rect">
          <a:avLst/>
        </a:prstGeom>
        <a:noFill/>
        <a:ln w="9525">
          <a:noFill/>
          <a:miter lim="800000"/>
          <a:headEnd/>
          <a:tailEnd/>
        </a:ln>
      </xdr:spPr>
    </xdr:sp>
    <xdr:clientData/>
  </xdr:oneCellAnchor>
  <xdr:oneCellAnchor>
    <xdr:from>
      <xdr:col>23</xdr:col>
      <xdr:colOff>66675</xdr:colOff>
      <xdr:row>20</xdr:row>
      <xdr:rowOff>0</xdr:rowOff>
    </xdr:from>
    <xdr:ext cx="76200" cy="209550"/>
    <xdr:sp macro="" textlink="">
      <xdr:nvSpPr>
        <xdr:cNvPr id="40" name="Text Box 5"/>
        <xdr:cNvSpPr txBox="1">
          <a:spLocks noChangeArrowheads="1"/>
        </xdr:cNvSpPr>
      </xdr:nvSpPr>
      <xdr:spPr bwMode="auto">
        <a:xfrm>
          <a:off x="4133850" y="1114425"/>
          <a:ext cx="76200" cy="209550"/>
        </a:xfrm>
        <a:prstGeom prst="rect">
          <a:avLst/>
        </a:prstGeom>
        <a:noFill/>
        <a:ln w="9525">
          <a:noFill/>
          <a:miter lim="800000"/>
          <a:headEnd/>
          <a:tailEnd/>
        </a:ln>
      </xdr:spPr>
    </xdr:sp>
    <xdr:clientData/>
  </xdr:oneCellAnchor>
  <xdr:oneCellAnchor>
    <xdr:from>
      <xdr:col>23</xdr:col>
      <xdr:colOff>66675</xdr:colOff>
      <xdr:row>20</xdr:row>
      <xdr:rowOff>0</xdr:rowOff>
    </xdr:from>
    <xdr:ext cx="76200" cy="209550"/>
    <xdr:sp macro="" textlink="">
      <xdr:nvSpPr>
        <xdr:cNvPr id="41" name="Text Box 5"/>
        <xdr:cNvSpPr txBox="1">
          <a:spLocks noChangeArrowheads="1"/>
        </xdr:cNvSpPr>
      </xdr:nvSpPr>
      <xdr:spPr bwMode="auto">
        <a:xfrm>
          <a:off x="4133850" y="11144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23</xdr:col>
      <xdr:colOff>66675</xdr:colOff>
      <xdr:row>20</xdr:row>
      <xdr:rowOff>0</xdr:rowOff>
    </xdr:from>
    <xdr:ext cx="76200" cy="209550"/>
    <xdr:sp macro="" textlink="">
      <xdr:nvSpPr>
        <xdr:cNvPr id="42" name="Text Box 5"/>
        <xdr:cNvSpPr txBox="1">
          <a:spLocks noChangeArrowheads="1"/>
        </xdr:cNvSpPr>
      </xdr:nvSpPr>
      <xdr:spPr bwMode="auto">
        <a:xfrm>
          <a:off x="4133850" y="11144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23</xdr:col>
      <xdr:colOff>66675</xdr:colOff>
      <xdr:row>22</xdr:row>
      <xdr:rowOff>0</xdr:rowOff>
    </xdr:from>
    <xdr:ext cx="76200" cy="209550"/>
    <xdr:sp macro="" textlink="">
      <xdr:nvSpPr>
        <xdr:cNvPr id="43" name="Text Box 5"/>
        <xdr:cNvSpPr txBox="1">
          <a:spLocks noChangeArrowheads="1"/>
        </xdr:cNvSpPr>
      </xdr:nvSpPr>
      <xdr:spPr bwMode="auto">
        <a:xfrm>
          <a:off x="4133850" y="1457325"/>
          <a:ext cx="76200" cy="209550"/>
        </a:xfrm>
        <a:prstGeom prst="rect">
          <a:avLst/>
        </a:prstGeom>
        <a:noFill/>
        <a:ln w="9525">
          <a:noFill/>
          <a:miter lim="800000"/>
          <a:headEnd/>
          <a:tailEnd/>
        </a:ln>
      </xdr:spPr>
    </xdr:sp>
    <xdr:clientData/>
  </xdr:oneCellAnchor>
  <xdr:oneCellAnchor>
    <xdr:from>
      <xdr:col>23</xdr:col>
      <xdr:colOff>66675</xdr:colOff>
      <xdr:row>22</xdr:row>
      <xdr:rowOff>0</xdr:rowOff>
    </xdr:from>
    <xdr:ext cx="76200" cy="209550"/>
    <xdr:sp macro="" textlink="">
      <xdr:nvSpPr>
        <xdr:cNvPr id="44" name="Text Box 5"/>
        <xdr:cNvSpPr txBox="1">
          <a:spLocks noChangeArrowheads="1"/>
        </xdr:cNvSpPr>
      </xdr:nvSpPr>
      <xdr:spPr bwMode="auto">
        <a:xfrm>
          <a:off x="4133850" y="1457325"/>
          <a:ext cx="76200" cy="209550"/>
        </a:xfrm>
        <a:prstGeom prst="rect">
          <a:avLst/>
        </a:prstGeom>
        <a:noFill/>
        <a:ln w="9525">
          <a:noFill/>
          <a:miter lim="800000"/>
          <a:headEnd/>
          <a:tailEnd/>
        </a:ln>
      </xdr:spPr>
    </xdr:sp>
    <xdr:clientData/>
  </xdr:oneCellAnchor>
  <xdr:oneCellAnchor>
    <xdr:from>
      <xdr:col>23</xdr:col>
      <xdr:colOff>66675</xdr:colOff>
      <xdr:row>22</xdr:row>
      <xdr:rowOff>0</xdr:rowOff>
    </xdr:from>
    <xdr:ext cx="76200" cy="209550"/>
    <xdr:sp macro="" textlink="">
      <xdr:nvSpPr>
        <xdr:cNvPr id="45" name="Text Box 5"/>
        <xdr:cNvSpPr txBox="1">
          <a:spLocks noChangeArrowheads="1"/>
        </xdr:cNvSpPr>
      </xdr:nvSpPr>
      <xdr:spPr bwMode="auto">
        <a:xfrm>
          <a:off x="4133850" y="1457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23</xdr:col>
      <xdr:colOff>66675</xdr:colOff>
      <xdr:row>22</xdr:row>
      <xdr:rowOff>0</xdr:rowOff>
    </xdr:from>
    <xdr:ext cx="76200" cy="209550"/>
    <xdr:sp macro="" textlink="">
      <xdr:nvSpPr>
        <xdr:cNvPr id="46" name="Text Box 5"/>
        <xdr:cNvSpPr txBox="1">
          <a:spLocks noChangeArrowheads="1"/>
        </xdr:cNvSpPr>
      </xdr:nvSpPr>
      <xdr:spPr bwMode="auto">
        <a:xfrm>
          <a:off x="4133850" y="1457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23</xdr:col>
      <xdr:colOff>66675</xdr:colOff>
      <xdr:row>24</xdr:row>
      <xdr:rowOff>0</xdr:rowOff>
    </xdr:from>
    <xdr:ext cx="76200" cy="209550"/>
    <xdr:sp macro="" textlink="">
      <xdr:nvSpPr>
        <xdr:cNvPr id="47" name="Text Box 5"/>
        <xdr:cNvSpPr txBox="1">
          <a:spLocks noChangeArrowheads="1"/>
        </xdr:cNvSpPr>
      </xdr:nvSpPr>
      <xdr:spPr bwMode="auto">
        <a:xfrm>
          <a:off x="4133850" y="1800225"/>
          <a:ext cx="76200" cy="209550"/>
        </a:xfrm>
        <a:prstGeom prst="rect">
          <a:avLst/>
        </a:prstGeom>
        <a:noFill/>
        <a:ln w="9525">
          <a:noFill/>
          <a:miter lim="800000"/>
          <a:headEnd/>
          <a:tailEnd/>
        </a:ln>
      </xdr:spPr>
    </xdr:sp>
    <xdr:clientData/>
  </xdr:oneCellAnchor>
  <xdr:oneCellAnchor>
    <xdr:from>
      <xdr:col>23</xdr:col>
      <xdr:colOff>66675</xdr:colOff>
      <xdr:row>24</xdr:row>
      <xdr:rowOff>0</xdr:rowOff>
    </xdr:from>
    <xdr:ext cx="76200" cy="209550"/>
    <xdr:sp macro="" textlink="">
      <xdr:nvSpPr>
        <xdr:cNvPr id="48" name="Text Box 5"/>
        <xdr:cNvSpPr txBox="1">
          <a:spLocks noChangeArrowheads="1"/>
        </xdr:cNvSpPr>
      </xdr:nvSpPr>
      <xdr:spPr bwMode="auto">
        <a:xfrm>
          <a:off x="4133850" y="1800225"/>
          <a:ext cx="76200" cy="209550"/>
        </a:xfrm>
        <a:prstGeom prst="rect">
          <a:avLst/>
        </a:prstGeom>
        <a:noFill/>
        <a:ln w="9525">
          <a:noFill/>
          <a:miter lim="800000"/>
          <a:headEnd/>
          <a:tailEnd/>
        </a:ln>
      </xdr:spPr>
    </xdr:sp>
    <xdr:clientData/>
  </xdr:oneCellAnchor>
  <xdr:oneCellAnchor>
    <xdr:from>
      <xdr:col>23</xdr:col>
      <xdr:colOff>66675</xdr:colOff>
      <xdr:row>24</xdr:row>
      <xdr:rowOff>0</xdr:rowOff>
    </xdr:from>
    <xdr:ext cx="76200" cy="209550"/>
    <xdr:sp macro="" textlink="">
      <xdr:nvSpPr>
        <xdr:cNvPr id="49" name="Text Box 5"/>
        <xdr:cNvSpPr txBox="1">
          <a:spLocks noChangeArrowheads="1"/>
        </xdr:cNvSpPr>
      </xdr:nvSpPr>
      <xdr:spPr bwMode="auto">
        <a:xfrm>
          <a:off x="413385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23</xdr:col>
      <xdr:colOff>66675</xdr:colOff>
      <xdr:row>24</xdr:row>
      <xdr:rowOff>0</xdr:rowOff>
    </xdr:from>
    <xdr:ext cx="76200" cy="209550"/>
    <xdr:sp macro="" textlink="">
      <xdr:nvSpPr>
        <xdr:cNvPr id="50" name="Text Box 5"/>
        <xdr:cNvSpPr txBox="1">
          <a:spLocks noChangeArrowheads="1"/>
        </xdr:cNvSpPr>
      </xdr:nvSpPr>
      <xdr:spPr bwMode="auto">
        <a:xfrm>
          <a:off x="413385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23</xdr:col>
      <xdr:colOff>66675</xdr:colOff>
      <xdr:row>26</xdr:row>
      <xdr:rowOff>0</xdr:rowOff>
    </xdr:from>
    <xdr:ext cx="76200" cy="209550"/>
    <xdr:sp macro="" textlink="">
      <xdr:nvSpPr>
        <xdr:cNvPr id="51" name="Text Box 5"/>
        <xdr:cNvSpPr txBox="1">
          <a:spLocks noChangeArrowheads="1"/>
        </xdr:cNvSpPr>
      </xdr:nvSpPr>
      <xdr:spPr bwMode="auto">
        <a:xfrm>
          <a:off x="4133850" y="2143125"/>
          <a:ext cx="76200" cy="209550"/>
        </a:xfrm>
        <a:prstGeom prst="rect">
          <a:avLst/>
        </a:prstGeom>
        <a:noFill/>
        <a:ln w="9525">
          <a:noFill/>
          <a:miter lim="800000"/>
          <a:headEnd/>
          <a:tailEnd/>
        </a:ln>
      </xdr:spPr>
    </xdr:sp>
    <xdr:clientData/>
  </xdr:oneCellAnchor>
  <xdr:oneCellAnchor>
    <xdr:from>
      <xdr:col>23</xdr:col>
      <xdr:colOff>66675</xdr:colOff>
      <xdr:row>26</xdr:row>
      <xdr:rowOff>0</xdr:rowOff>
    </xdr:from>
    <xdr:ext cx="76200" cy="209550"/>
    <xdr:sp macro="" textlink="">
      <xdr:nvSpPr>
        <xdr:cNvPr id="52" name="Text Box 5"/>
        <xdr:cNvSpPr txBox="1">
          <a:spLocks noChangeArrowheads="1"/>
        </xdr:cNvSpPr>
      </xdr:nvSpPr>
      <xdr:spPr bwMode="auto">
        <a:xfrm>
          <a:off x="4133850" y="2143125"/>
          <a:ext cx="76200" cy="209550"/>
        </a:xfrm>
        <a:prstGeom prst="rect">
          <a:avLst/>
        </a:prstGeom>
        <a:noFill/>
        <a:ln w="9525">
          <a:noFill/>
          <a:miter lim="800000"/>
          <a:headEnd/>
          <a:tailEnd/>
        </a:ln>
      </xdr:spPr>
    </xdr:sp>
    <xdr:clientData/>
  </xdr:oneCellAnchor>
  <xdr:oneCellAnchor>
    <xdr:from>
      <xdr:col>23</xdr:col>
      <xdr:colOff>66675</xdr:colOff>
      <xdr:row>26</xdr:row>
      <xdr:rowOff>0</xdr:rowOff>
    </xdr:from>
    <xdr:ext cx="76200" cy="209550"/>
    <xdr:sp macro="" textlink="">
      <xdr:nvSpPr>
        <xdr:cNvPr id="53" name="Text Box 5"/>
        <xdr:cNvSpPr txBox="1">
          <a:spLocks noChangeArrowheads="1"/>
        </xdr:cNvSpPr>
      </xdr:nvSpPr>
      <xdr:spPr bwMode="auto">
        <a:xfrm>
          <a:off x="4133850" y="21431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23</xdr:col>
      <xdr:colOff>66675</xdr:colOff>
      <xdr:row>26</xdr:row>
      <xdr:rowOff>0</xdr:rowOff>
    </xdr:from>
    <xdr:ext cx="76200" cy="209550"/>
    <xdr:sp macro="" textlink="">
      <xdr:nvSpPr>
        <xdr:cNvPr id="54" name="Text Box 5"/>
        <xdr:cNvSpPr txBox="1">
          <a:spLocks noChangeArrowheads="1"/>
        </xdr:cNvSpPr>
      </xdr:nvSpPr>
      <xdr:spPr bwMode="auto">
        <a:xfrm>
          <a:off x="4133850" y="21431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20</xdr:col>
      <xdr:colOff>66675</xdr:colOff>
      <xdr:row>64</xdr:row>
      <xdr:rowOff>0</xdr:rowOff>
    </xdr:from>
    <xdr:to>
      <xdr:col>20</xdr:col>
      <xdr:colOff>142875</xdr:colOff>
      <xdr:row>65</xdr:row>
      <xdr:rowOff>19050</xdr:rowOff>
    </xdr:to>
    <xdr:sp macro="" textlink="">
      <xdr:nvSpPr>
        <xdr:cNvPr id="2" name="Text Box 5"/>
        <xdr:cNvSpPr txBox="1">
          <a:spLocks noChangeArrowheads="1"/>
        </xdr:cNvSpPr>
      </xdr:nvSpPr>
      <xdr:spPr bwMode="auto">
        <a:xfrm>
          <a:off x="4133850" y="13973175"/>
          <a:ext cx="76200" cy="190500"/>
        </a:xfrm>
        <a:prstGeom prst="rect">
          <a:avLst/>
        </a:prstGeom>
        <a:noFill/>
        <a:ln w="9525">
          <a:noFill/>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21</xdr:col>
      <xdr:colOff>9525</xdr:colOff>
      <xdr:row>3</xdr:row>
      <xdr:rowOff>0</xdr:rowOff>
    </xdr:from>
    <xdr:to>
      <xdr:col>24</xdr:col>
      <xdr:colOff>9525</xdr:colOff>
      <xdr:row>5</xdr:row>
      <xdr:rowOff>0</xdr:rowOff>
    </xdr:to>
    <xdr:cxnSp macro="">
      <xdr:nvCxnSpPr>
        <xdr:cNvPr id="3" name="直線コネクタ 2"/>
        <xdr:cNvCxnSpPr/>
      </xdr:nvCxnSpPr>
      <xdr:spPr>
        <a:xfrm>
          <a:off x="10715625" y="590550"/>
          <a:ext cx="1371600" cy="4572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editAs="oneCell">
    <xdr:from>
      <xdr:col>17</xdr:col>
      <xdr:colOff>66675</xdr:colOff>
      <xdr:row>26</xdr:row>
      <xdr:rowOff>0</xdr:rowOff>
    </xdr:from>
    <xdr:to>
      <xdr:col>17</xdr:col>
      <xdr:colOff>142875</xdr:colOff>
      <xdr:row>27</xdr:row>
      <xdr:rowOff>19050</xdr:rowOff>
    </xdr:to>
    <xdr:sp macro="" textlink="">
      <xdr:nvSpPr>
        <xdr:cNvPr id="3" name="Text Box 5"/>
        <xdr:cNvSpPr txBox="1">
          <a:spLocks noChangeArrowheads="1"/>
        </xdr:cNvSpPr>
      </xdr:nvSpPr>
      <xdr:spPr bwMode="auto">
        <a:xfrm>
          <a:off x="3295650" y="428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66675</xdr:colOff>
      <xdr:row>26</xdr:row>
      <xdr:rowOff>0</xdr:rowOff>
    </xdr:from>
    <xdr:to>
      <xdr:col>17</xdr:col>
      <xdr:colOff>142875</xdr:colOff>
      <xdr:row>27</xdr:row>
      <xdr:rowOff>19050</xdr:rowOff>
    </xdr:to>
    <xdr:sp macro="" textlink="">
      <xdr:nvSpPr>
        <xdr:cNvPr id="4" name="Text Box 5"/>
        <xdr:cNvSpPr txBox="1">
          <a:spLocks noChangeArrowheads="1"/>
        </xdr:cNvSpPr>
      </xdr:nvSpPr>
      <xdr:spPr bwMode="auto">
        <a:xfrm>
          <a:off x="3295650" y="428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1/SEIICH~1/LOCALS~1/Temp/notes6030C8/~307039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AO81"/>
  <sheetViews>
    <sheetView zoomScale="110" zoomScaleNormal="110" zoomScaleSheetLayoutView="100" workbookViewId="0">
      <selection activeCell="B1" sqref="B1"/>
    </sheetView>
  </sheetViews>
  <sheetFormatPr defaultRowHeight="12" x14ac:dyDescent="0.15"/>
  <cols>
    <col min="1" max="1" width="0.875" style="2" customWidth="1"/>
    <col min="2" max="41" width="2.5" style="2" customWidth="1"/>
    <col min="42" max="42" width="1" style="2" customWidth="1"/>
    <col min="43" max="87" width="2.5" style="2" customWidth="1"/>
    <col min="88" max="257" width="9" style="2"/>
    <col min="258" max="343" width="2.5" style="2" customWidth="1"/>
    <col min="344" max="513" width="9" style="2"/>
    <col min="514" max="599" width="2.5" style="2" customWidth="1"/>
    <col min="600" max="769" width="9" style="2"/>
    <col min="770" max="855" width="2.5" style="2" customWidth="1"/>
    <col min="856" max="1025" width="9" style="2"/>
    <col min="1026" max="1111" width="2.5" style="2" customWidth="1"/>
    <col min="1112" max="1281" width="9" style="2"/>
    <col min="1282" max="1367" width="2.5" style="2" customWidth="1"/>
    <col min="1368" max="1537" width="9" style="2"/>
    <col min="1538" max="1623" width="2.5" style="2" customWidth="1"/>
    <col min="1624" max="1793" width="9" style="2"/>
    <col min="1794" max="1879" width="2.5" style="2" customWidth="1"/>
    <col min="1880" max="2049" width="9" style="2"/>
    <col min="2050" max="2135" width="2.5" style="2" customWidth="1"/>
    <col min="2136" max="2305" width="9" style="2"/>
    <col min="2306" max="2391" width="2.5" style="2" customWidth="1"/>
    <col min="2392" max="2561" width="9" style="2"/>
    <col min="2562" max="2647" width="2.5" style="2" customWidth="1"/>
    <col min="2648" max="2817" width="9" style="2"/>
    <col min="2818" max="2903" width="2.5" style="2" customWidth="1"/>
    <col min="2904" max="3073" width="9" style="2"/>
    <col min="3074" max="3159" width="2.5" style="2" customWidth="1"/>
    <col min="3160" max="3329" width="9" style="2"/>
    <col min="3330" max="3415" width="2.5" style="2" customWidth="1"/>
    <col min="3416" max="3585" width="9" style="2"/>
    <col min="3586" max="3671" width="2.5" style="2" customWidth="1"/>
    <col min="3672" max="3841" width="9" style="2"/>
    <col min="3842" max="3927" width="2.5" style="2" customWidth="1"/>
    <col min="3928" max="4097" width="9" style="2"/>
    <col min="4098" max="4183" width="2.5" style="2" customWidth="1"/>
    <col min="4184" max="4353" width="9" style="2"/>
    <col min="4354" max="4439" width="2.5" style="2" customWidth="1"/>
    <col min="4440" max="4609" width="9" style="2"/>
    <col min="4610" max="4695" width="2.5" style="2" customWidth="1"/>
    <col min="4696" max="4865" width="9" style="2"/>
    <col min="4866" max="4951" width="2.5" style="2" customWidth="1"/>
    <col min="4952" max="5121" width="9" style="2"/>
    <col min="5122" max="5207" width="2.5" style="2" customWidth="1"/>
    <col min="5208" max="5377" width="9" style="2"/>
    <col min="5378" max="5463" width="2.5" style="2" customWidth="1"/>
    <col min="5464" max="5633" width="9" style="2"/>
    <col min="5634" max="5719" width="2.5" style="2" customWidth="1"/>
    <col min="5720" max="5889" width="9" style="2"/>
    <col min="5890" max="5975" width="2.5" style="2" customWidth="1"/>
    <col min="5976" max="6145" width="9" style="2"/>
    <col min="6146" max="6231" width="2.5" style="2" customWidth="1"/>
    <col min="6232" max="6401" width="9" style="2"/>
    <col min="6402" max="6487" width="2.5" style="2" customWidth="1"/>
    <col min="6488" max="6657" width="9" style="2"/>
    <col min="6658" max="6743" width="2.5" style="2" customWidth="1"/>
    <col min="6744" max="6913" width="9" style="2"/>
    <col min="6914" max="6999" width="2.5" style="2" customWidth="1"/>
    <col min="7000" max="7169" width="9" style="2"/>
    <col min="7170" max="7255" width="2.5" style="2" customWidth="1"/>
    <col min="7256" max="7425" width="9" style="2"/>
    <col min="7426" max="7511" width="2.5" style="2" customWidth="1"/>
    <col min="7512" max="7681" width="9" style="2"/>
    <col min="7682" max="7767" width="2.5" style="2" customWidth="1"/>
    <col min="7768" max="7937" width="9" style="2"/>
    <col min="7938" max="8023" width="2.5" style="2" customWidth="1"/>
    <col min="8024" max="8193" width="9" style="2"/>
    <col min="8194" max="8279" width="2.5" style="2" customWidth="1"/>
    <col min="8280" max="8449" width="9" style="2"/>
    <col min="8450" max="8535" width="2.5" style="2" customWidth="1"/>
    <col min="8536" max="8705" width="9" style="2"/>
    <col min="8706" max="8791" width="2.5" style="2" customWidth="1"/>
    <col min="8792" max="8961" width="9" style="2"/>
    <col min="8962" max="9047" width="2.5" style="2" customWidth="1"/>
    <col min="9048" max="9217" width="9" style="2"/>
    <col min="9218" max="9303" width="2.5" style="2" customWidth="1"/>
    <col min="9304" max="9473" width="9" style="2"/>
    <col min="9474" max="9559" width="2.5" style="2" customWidth="1"/>
    <col min="9560" max="9729" width="9" style="2"/>
    <col min="9730" max="9815" width="2.5" style="2" customWidth="1"/>
    <col min="9816" max="9985" width="9" style="2"/>
    <col min="9986" max="10071" width="2.5" style="2" customWidth="1"/>
    <col min="10072" max="10241" width="9" style="2"/>
    <col min="10242" max="10327" width="2.5" style="2" customWidth="1"/>
    <col min="10328" max="10497" width="9" style="2"/>
    <col min="10498" max="10583" width="2.5" style="2" customWidth="1"/>
    <col min="10584" max="10753" width="9" style="2"/>
    <col min="10754" max="10839" width="2.5" style="2" customWidth="1"/>
    <col min="10840" max="11009" width="9" style="2"/>
    <col min="11010" max="11095" width="2.5" style="2" customWidth="1"/>
    <col min="11096" max="11265" width="9" style="2"/>
    <col min="11266" max="11351" width="2.5" style="2" customWidth="1"/>
    <col min="11352" max="11521" width="9" style="2"/>
    <col min="11522" max="11607" width="2.5" style="2" customWidth="1"/>
    <col min="11608" max="11777" width="9" style="2"/>
    <col min="11778" max="11863" width="2.5" style="2" customWidth="1"/>
    <col min="11864" max="12033" width="9" style="2"/>
    <col min="12034" max="12119" width="2.5" style="2" customWidth="1"/>
    <col min="12120" max="12289" width="9" style="2"/>
    <col min="12290" max="12375" width="2.5" style="2" customWidth="1"/>
    <col min="12376" max="12545" width="9" style="2"/>
    <col min="12546" max="12631" width="2.5" style="2" customWidth="1"/>
    <col min="12632" max="12801" width="9" style="2"/>
    <col min="12802" max="12887" width="2.5" style="2" customWidth="1"/>
    <col min="12888" max="13057" width="9" style="2"/>
    <col min="13058" max="13143" width="2.5" style="2" customWidth="1"/>
    <col min="13144" max="13313" width="9" style="2"/>
    <col min="13314" max="13399" width="2.5" style="2" customWidth="1"/>
    <col min="13400" max="13569" width="9" style="2"/>
    <col min="13570" max="13655" width="2.5" style="2" customWidth="1"/>
    <col min="13656" max="13825" width="9" style="2"/>
    <col min="13826" max="13911" width="2.5" style="2" customWidth="1"/>
    <col min="13912" max="14081" width="9" style="2"/>
    <col min="14082" max="14167" width="2.5" style="2" customWidth="1"/>
    <col min="14168" max="14337" width="9" style="2"/>
    <col min="14338" max="14423" width="2.5" style="2" customWidth="1"/>
    <col min="14424" max="14593" width="9" style="2"/>
    <col min="14594" max="14679" width="2.5" style="2" customWidth="1"/>
    <col min="14680" max="14849" width="9" style="2"/>
    <col min="14850" max="14935" width="2.5" style="2" customWidth="1"/>
    <col min="14936" max="15105" width="9" style="2"/>
    <col min="15106" max="15191" width="2.5" style="2" customWidth="1"/>
    <col min="15192" max="15361" width="9" style="2"/>
    <col min="15362" max="15447" width="2.5" style="2" customWidth="1"/>
    <col min="15448" max="15617" width="9" style="2"/>
    <col min="15618" max="15703" width="2.5" style="2" customWidth="1"/>
    <col min="15704" max="15873" width="9" style="2"/>
    <col min="15874" max="15959" width="2.5" style="2" customWidth="1"/>
    <col min="15960" max="16129" width="9" style="2"/>
    <col min="16130" max="16215" width="2.5" style="2" customWidth="1"/>
    <col min="16216" max="16384" width="9" style="2"/>
  </cols>
  <sheetData>
    <row r="1" spans="2:41" ht="15" customHeight="1" x14ac:dyDescent="0.15">
      <c r="B1" s="1" t="s">
        <v>240</v>
      </c>
    </row>
    <row r="2" spans="2:41" ht="22.5" customHeight="1" x14ac:dyDescent="0.15">
      <c r="B2" s="332" t="s">
        <v>396</v>
      </c>
      <c r="C2" s="332"/>
      <c r="D2" s="332"/>
      <c r="E2" s="332"/>
      <c r="F2" s="332"/>
      <c r="G2" s="332"/>
      <c r="H2" s="332"/>
      <c r="I2" s="332"/>
      <c r="J2" s="332"/>
      <c r="K2" s="332"/>
      <c r="L2" s="332"/>
      <c r="M2" s="332"/>
      <c r="N2" s="332"/>
      <c r="O2" s="332"/>
      <c r="P2" s="332"/>
      <c r="Q2" s="332"/>
      <c r="R2" s="332"/>
      <c r="S2" s="332"/>
      <c r="T2" s="332"/>
      <c r="U2" s="332"/>
      <c r="V2" s="332"/>
      <c r="W2" s="332"/>
      <c r="X2" s="332"/>
      <c r="Y2" s="332"/>
      <c r="Z2" s="332"/>
      <c r="AA2" s="332"/>
      <c r="AB2" s="332"/>
      <c r="AC2" s="332"/>
      <c r="AD2" s="332"/>
      <c r="AE2" s="332"/>
      <c r="AF2" s="332"/>
      <c r="AG2" s="332"/>
      <c r="AH2" s="332"/>
      <c r="AI2" s="332"/>
      <c r="AJ2" s="332"/>
      <c r="AK2" s="332"/>
      <c r="AL2" s="332"/>
      <c r="AM2" s="332"/>
      <c r="AN2" s="332"/>
      <c r="AO2" s="332"/>
    </row>
    <row r="3" spans="2:41" ht="15" customHeight="1" x14ac:dyDescent="0.15">
      <c r="B3" s="333"/>
      <c r="C3" s="333"/>
      <c r="D3" s="333"/>
      <c r="E3" s="333"/>
      <c r="F3" s="333"/>
      <c r="G3" s="333"/>
      <c r="H3" s="333"/>
      <c r="I3" s="333"/>
      <c r="J3" s="334"/>
      <c r="K3" s="334"/>
      <c r="L3" s="334"/>
      <c r="M3" s="334"/>
      <c r="N3" s="334"/>
      <c r="O3" s="334"/>
      <c r="P3" s="334"/>
      <c r="Q3" s="334"/>
      <c r="R3" s="334"/>
      <c r="S3" s="334"/>
      <c r="T3" s="334"/>
      <c r="U3" s="334"/>
      <c r="V3" s="334"/>
      <c r="W3" s="334"/>
      <c r="X3" s="334"/>
      <c r="Y3" s="334"/>
      <c r="Z3" s="334"/>
      <c r="AA3" s="334"/>
      <c r="AB3" s="334"/>
      <c r="AC3" s="334"/>
      <c r="AD3" s="334"/>
      <c r="AE3" s="334"/>
      <c r="AF3" s="334"/>
      <c r="AG3" s="334"/>
    </row>
    <row r="4" spans="2:41" s="3" customFormat="1" ht="15" customHeight="1" x14ac:dyDescent="0.15">
      <c r="B4" s="326" t="s">
        <v>0</v>
      </c>
      <c r="C4" s="326"/>
      <c r="D4" s="326"/>
      <c r="E4" s="326"/>
      <c r="F4" s="326"/>
      <c r="G4" s="326"/>
      <c r="H4" s="326"/>
      <c r="I4" s="326"/>
      <c r="J4" s="326" t="s">
        <v>1</v>
      </c>
      <c r="K4" s="326"/>
      <c r="L4" s="326"/>
      <c r="M4" s="326"/>
      <c r="N4" s="326"/>
      <c r="O4" s="326"/>
      <c r="P4" s="326"/>
      <c r="Q4" s="326"/>
      <c r="R4" s="326" t="s">
        <v>29</v>
      </c>
      <c r="S4" s="326"/>
      <c r="T4" s="326"/>
      <c r="U4" s="326"/>
      <c r="V4" s="326"/>
      <c r="W4" s="326"/>
      <c r="X4" s="326"/>
      <c r="Y4" s="326"/>
      <c r="Z4" s="326" t="s">
        <v>25</v>
      </c>
      <c r="AA4" s="326"/>
      <c r="AB4" s="326"/>
      <c r="AC4" s="326"/>
      <c r="AD4" s="326"/>
      <c r="AE4" s="326"/>
      <c r="AF4" s="326"/>
      <c r="AG4" s="326"/>
      <c r="AH4" s="326" t="s">
        <v>30</v>
      </c>
      <c r="AI4" s="326"/>
      <c r="AJ4" s="326"/>
      <c r="AK4" s="326"/>
      <c r="AL4" s="326"/>
      <c r="AM4" s="326"/>
      <c r="AN4" s="326"/>
      <c r="AO4" s="326"/>
    </row>
    <row r="5" spans="2:41" s="3" customFormat="1" ht="15" customHeight="1" x14ac:dyDescent="0.15">
      <c r="B5" s="326"/>
      <c r="C5" s="326"/>
      <c r="D5" s="326"/>
      <c r="E5" s="326"/>
      <c r="F5" s="326"/>
      <c r="G5" s="326"/>
      <c r="H5" s="326"/>
      <c r="I5" s="326"/>
      <c r="J5" s="326"/>
      <c r="K5" s="326"/>
      <c r="L5" s="326"/>
      <c r="M5" s="326"/>
      <c r="N5" s="326"/>
      <c r="O5" s="326"/>
      <c r="P5" s="326"/>
      <c r="Q5" s="326"/>
      <c r="R5" s="326"/>
      <c r="S5" s="326"/>
      <c r="T5" s="326"/>
      <c r="U5" s="326"/>
      <c r="V5" s="326"/>
      <c r="W5" s="326"/>
      <c r="X5" s="326"/>
      <c r="Y5" s="326"/>
      <c r="Z5" s="326"/>
      <c r="AA5" s="326"/>
      <c r="AB5" s="326"/>
      <c r="AC5" s="326"/>
      <c r="AD5" s="326"/>
      <c r="AE5" s="326"/>
      <c r="AF5" s="326"/>
      <c r="AG5" s="326"/>
      <c r="AH5" s="326"/>
      <c r="AI5" s="326"/>
      <c r="AJ5" s="326"/>
      <c r="AK5" s="326"/>
      <c r="AL5" s="326"/>
      <c r="AM5" s="326"/>
      <c r="AN5" s="326"/>
      <c r="AO5" s="326"/>
    </row>
    <row r="6" spans="2:41" s="3" customFormat="1" ht="15" customHeight="1" x14ac:dyDescent="0.15">
      <c r="B6" s="326"/>
      <c r="C6" s="326"/>
      <c r="D6" s="326"/>
      <c r="E6" s="326"/>
      <c r="F6" s="326"/>
      <c r="G6" s="326"/>
      <c r="H6" s="326"/>
      <c r="I6" s="326"/>
      <c r="J6" s="326"/>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326"/>
      <c r="AL6" s="326"/>
      <c r="AM6" s="326"/>
      <c r="AN6" s="326"/>
      <c r="AO6" s="326"/>
    </row>
    <row r="7" spans="2:41" s="3" customFormat="1" ht="15" customHeight="1" x14ac:dyDescent="0.15">
      <c r="B7" s="326"/>
      <c r="C7" s="326"/>
      <c r="D7" s="326"/>
      <c r="E7" s="326"/>
      <c r="F7" s="326"/>
      <c r="G7" s="326"/>
      <c r="H7" s="326"/>
      <c r="I7" s="326"/>
      <c r="J7" s="326"/>
      <c r="K7" s="326"/>
      <c r="L7" s="326"/>
      <c r="M7" s="326"/>
      <c r="N7" s="326"/>
      <c r="O7" s="326"/>
      <c r="P7" s="326"/>
      <c r="Q7" s="326"/>
      <c r="R7" s="326"/>
      <c r="S7" s="326"/>
      <c r="T7" s="326"/>
      <c r="U7" s="326"/>
      <c r="V7" s="326"/>
      <c r="W7" s="326"/>
      <c r="X7" s="326"/>
      <c r="Y7" s="326"/>
      <c r="Z7" s="326"/>
      <c r="AA7" s="326"/>
      <c r="AB7" s="326"/>
      <c r="AC7" s="326"/>
      <c r="AD7" s="326"/>
      <c r="AE7" s="326"/>
      <c r="AF7" s="326"/>
      <c r="AG7" s="326"/>
      <c r="AH7" s="326"/>
      <c r="AI7" s="326"/>
      <c r="AJ7" s="326"/>
      <c r="AK7" s="326"/>
      <c r="AL7" s="326"/>
      <c r="AM7" s="326"/>
      <c r="AN7" s="326"/>
      <c r="AO7" s="326"/>
    </row>
    <row r="8" spans="2:41" ht="15" customHeight="1" x14ac:dyDescent="0.15"/>
    <row r="9" spans="2:41" ht="15" customHeight="1" x14ac:dyDescent="0.15"/>
    <row r="10" spans="2:41" ht="15" customHeight="1" x14ac:dyDescent="0.15">
      <c r="B10" s="4" t="s">
        <v>90</v>
      </c>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row>
    <row r="11" spans="2:41" s="3" customFormat="1" ht="15" customHeight="1" x14ac:dyDescent="0.15">
      <c r="B11" s="339"/>
      <c r="C11" s="340"/>
      <c r="D11" s="340"/>
      <c r="E11" s="340"/>
      <c r="F11" s="340"/>
      <c r="G11" s="340"/>
      <c r="H11" s="340"/>
      <c r="I11" s="340"/>
      <c r="J11" s="340"/>
      <c r="K11" s="340"/>
      <c r="L11" s="340"/>
      <c r="M11" s="340"/>
      <c r="N11" s="340"/>
      <c r="O11" s="340"/>
      <c r="P11" s="340"/>
      <c r="Q11" s="340"/>
      <c r="R11" s="340"/>
      <c r="S11" s="340"/>
      <c r="T11" s="340"/>
      <c r="U11" s="340"/>
      <c r="V11" s="340"/>
      <c r="W11" s="340"/>
      <c r="X11" s="340"/>
      <c r="Y11" s="340"/>
      <c r="Z11" s="340"/>
      <c r="AA11" s="340"/>
      <c r="AB11" s="340"/>
      <c r="AC11" s="340"/>
      <c r="AD11" s="340"/>
      <c r="AE11" s="340"/>
      <c r="AF11" s="340"/>
      <c r="AG11" s="340"/>
      <c r="AH11" s="340"/>
      <c r="AI11" s="340"/>
      <c r="AJ11" s="340"/>
      <c r="AK11" s="340"/>
      <c r="AL11" s="340"/>
      <c r="AM11" s="340"/>
      <c r="AN11" s="340"/>
      <c r="AO11" s="341"/>
    </row>
    <row r="12" spans="2:41" s="3" customFormat="1" ht="12" customHeight="1" x14ac:dyDescent="0.15">
      <c r="B12" s="342"/>
      <c r="C12" s="343"/>
      <c r="D12" s="343"/>
      <c r="E12" s="343"/>
      <c r="F12" s="343"/>
      <c r="G12" s="343"/>
      <c r="H12" s="343"/>
      <c r="I12" s="343"/>
      <c r="J12" s="343"/>
      <c r="K12" s="343"/>
      <c r="L12" s="343"/>
      <c r="M12" s="343"/>
      <c r="N12" s="343"/>
      <c r="O12" s="343"/>
      <c r="P12" s="343"/>
      <c r="Q12" s="343"/>
      <c r="R12" s="343"/>
      <c r="S12" s="343"/>
      <c r="T12" s="343"/>
      <c r="U12" s="343"/>
      <c r="V12" s="343"/>
      <c r="W12" s="343"/>
      <c r="X12" s="343"/>
      <c r="Y12" s="343"/>
      <c r="Z12" s="343"/>
      <c r="AA12" s="343"/>
      <c r="AB12" s="343"/>
      <c r="AC12" s="343"/>
      <c r="AD12" s="343"/>
      <c r="AE12" s="343"/>
      <c r="AF12" s="343"/>
      <c r="AG12" s="343"/>
      <c r="AH12" s="343"/>
      <c r="AI12" s="343"/>
      <c r="AJ12" s="343"/>
      <c r="AK12" s="343"/>
      <c r="AL12" s="343"/>
      <c r="AM12" s="343"/>
      <c r="AN12" s="343"/>
      <c r="AO12" s="344"/>
    </row>
    <row r="13" spans="2:41" s="3" customFormat="1" ht="12" customHeight="1" x14ac:dyDescent="0.15">
      <c r="B13" s="342"/>
      <c r="C13" s="343"/>
      <c r="D13" s="343"/>
      <c r="E13" s="343"/>
      <c r="F13" s="343"/>
      <c r="G13" s="343"/>
      <c r="H13" s="343"/>
      <c r="I13" s="343"/>
      <c r="J13" s="343"/>
      <c r="K13" s="343"/>
      <c r="L13" s="343"/>
      <c r="M13" s="343"/>
      <c r="N13" s="343"/>
      <c r="O13" s="343"/>
      <c r="P13" s="343"/>
      <c r="Q13" s="343"/>
      <c r="R13" s="343"/>
      <c r="S13" s="343"/>
      <c r="T13" s="343"/>
      <c r="U13" s="343"/>
      <c r="V13" s="343"/>
      <c r="W13" s="343"/>
      <c r="X13" s="343"/>
      <c r="Y13" s="343"/>
      <c r="Z13" s="343"/>
      <c r="AA13" s="343"/>
      <c r="AB13" s="343"/>
      <c r="AC13" s="343"/>
      <c r="AD13" s="343"/>
      <c r="AE13" s="343"/>
      <c r="AF13" s="343"/>
      <c r="AG13" s="343"/>
      <c r="AH13" s="343"/>
      <c r="AI13" s="343"/>
      <c r="AJ13" s="343"/>
      <c r="AK13" s="343"/>
      <c r="AL13" s="343"/>
      <c r="AM13" s="343"/>
      <c r="AN13" s="343"/>
      <c r="AO13" s="344"/>
    </row>
    <row r="14" spans="2:41" s="3" customFormat="1" ht="12" customHeight="1" x14ac:dyDescent="0.15">
      <c r="B14" s="342"/>
      <c r="C14" s="343"/>
      <c r="D14" s="343"/>
      <c r="E14" s="343"/>
      <c r="F14" s="343"/>
      <c r="G14" s="343"/>
      <c r="H14" s="343"/>
      <c r="I14" s="343"/>
      <c r="J14" s="343"/>
      <c r="K14" s="343"/>
      <c r="L14" s="343"/>
      <c r="M14" s="343"/>
      <c r="N14" s="343"/>
      <c r="O14" s="343"/>
      <c r="P14" s="343"/>
      <c r="Q14" s="343"/>
      <c r="R14" s="343"/>
      <c r="S14" s="343"/>
      <c r="T14" s="343"/>
      <c r="U14" s="343"/>
      <c r="V14" s="343"/>
      <c r="W14" s="343"/>
      <c r="X14" s="343"/>
      <c r="Y14" s="343"/>
      <c r="Z14" s="343"/>
      <c r="AA14" s="343"/>
      <c r="AB14" s="343"/>
      <c r="AC14" s="343"/>
      <c r="AD14" s="343"/>
      <c r="AE14" s="343"/>
      <c r="AF14" s="343"/>
      <c r="AG14" s="343"/>
      <c r="AH14" s="343"/>
      <c r="AI14" s="343"/>
      <c r="AJ14" s="343"/>
      <c r="AK14" s="343"/>
      <c r="AL14" s="343"/>
      <c r="AM14" s="343"/>
      <c r="AN14" s="343"/>
      <c r="AO14" s="344"/>
    </row>
    <row r="15" spans="2:41" s="3" customFormat="1" ht="12" customHeight="1" x14ac:dyDescent="0.15">
      <c r="B15" s="342"/>
      <c r="C15" s="343"/>
      <c r="D15" s="343"/>
      <c r="E15" s="343"/>
      <c r="F15" s="343"/>
      <c r="G15" s="343"/>
      <c r="H15" s="343"/>
      <c r="I15" s="343"/>
      <c r="J15" s="343"/>
      <c r="K15" s="343"/>
      <c r="L15" s="343"/>
      <c r="M15" s="343"/>
      <c r="N15" s="343"/>
      <c r="O15" s="343"/>
      <c r="P15" s="343"/>
      <c r="Q15" s="343"/>
      <c r="R15" s="343"/>
      <c r="S15" s="343"/>
      <c r="T15" s="343"/>
      <c r="U15" s="343"/>
      <c r="V15" s="343"/>
      <c r="W15" s="343"/>
      <c r="X15" s="343"/>
      <c r="Y15" s="343"/>
      <c r="Z15" s="343"/>
      <c r="AA15" s="343"/>
      <c r="AB15" s="343"/>
      <c r="AC15" s="343"/>
      <c r="AD15" s="343"/>
      <c r="AE15" s="343"/>
      <c r="AF15" s="343"/>
      <c r="AG15" s="343"/>
      <c r="AH15" s="343"/>
      <c r="AI15" s="343"/>
      <c r="AJ15" s="343"/>
      <c r="AK15" s="343"/>
      <c r="AL15" s="343"/>
      <c r="AM15" s="343"/>
      <c r="AN15" s="343"/>
      <c r="AO15" s="344"/>
    </row>
    <row r="16" spans="2:41" s="3" customFormat="1" ht="12" customHeight="1" x14ac:dyDescent="0.15">
      <c r="B16" s="342"/>
      <c r="C16" s="343"/>
      <c r="D16" s="343"/>
      <c r="E16" s="343"/>
      <c r="F16" s="343"/>
      <c r="G16" s="343"/>
      <c r="H16" s="343"/>
      <c r="I16" s="343"/>
      <c r="J16" s="343"/>
      <c r="K16" s="343"/>
      <c r="L16" s="343"/>
      <c r="M16" s="343"/>
      <c r="N16" s="343"/>
      <c r="O16" s="343"/>
      <c r="P16" s="343"/>
      <c r="Q16" s="343"/>
      <c r="R16" s="343"/>
      <c r="S16" s="343"/>
      <c r="T16" s="343"/>
      <c r="U16" s="343"/>
      <c r="V16" s="343"/>
      <c r="W16" s="343"/>
      <c r="X16" s="343"/>
      <c r="Y16" s="343"/>
      <c r="Z16" s="343"/>
      <c r="AA16" s="343"/>
      <c r="AB16" s="343"/>
      <c r="AC16" s="343"/>
      <c r="AD16" s="343"/>
      <c r="AE16" s="343"/>
      <c r="AF16" s="343"/>
      <c r="AG16" s="343"/>
      <c r="AH16" s="343"/>
      <c r="AI16" s="343"/>
      <c r="AJ16" s="343"/>
      <c r="AK16" s="343"/>
      <c r="AL16" s="343"/>
      <c r="AM16" s="343"/>
      <c r="AN16" s="343"/>
      <c r="AO16" s="344"/>
    </row>
    <row r="17" spans="2:41" s="3" customFormat="1" ht="12" customHeight="1" x14ac:dyDescent="0.15">
      <c r="B17" s="342"/>
      <c r="C17" s="343"/>
      <c r="D17" s="343"/>
      <c r="E17" s="343"/>
      <c r="F17" s="343"/>
      <c r="G17" s="343"/>
      <c r="H17" s="343"/>
      <c r="I17" s="343"/>
      <c r="J17" s="343"/>
      <c r="K17" s="343"/>
      <c r="L17" s="343"/>
      <c r="M17" s="343"/>
      <c r="N17" s="343"/>
      <c r="O17" s="343"/>
      <c r="P17" s="343"/>
      <c r="Q17" s="343"/>
      <c r="R17" s="343"/>
      <c r="S17" s="343"/>
      <c r="T17" s="343"/>
      <c r="U17" s="343"/>
      <c r="V17" s="343"/>
      <c r="W17" s="343"/>
      <c r="X17" s="343"/>
      <c r="Y17" s="343"/>
      <c r="Z17" s="343"/>
      <c r="AA17" s="343"/>
      <c r="AB17" s="343"/>
      <c r="AC17" s="343"/>
      <c r="AD17" s="343"/>
      <c r="AE17" s="343"/>
      <c r="AF17" s="343"/>
      <c r="AG17" s="343"/>
      <c r="AH17" s="343"/>
      <c r="AI17" s="343"/>
      <c r="AJ17" s="343"/>
      <c r="AK17" s="343"/>
      <c r="AL17" s="343"/>
      <c r="AM17" s="343"/>
      <c r="AN17" s="343"/>
      <c r="AO17" s="344"/>
    </row>
    <row r="18" spans="2:41" s="3" customFormat="1" ht="12" customHeight="1" x14ac:dyDescent="0.15">
      <c r="B18" s="345"/>
      <c r="C18" s="346"/>
      <c r="D18" s="346"/>
      <c r="E18" s="346"/>
      <c r="F18" s="346"/>
      <c r="G18" s="346"/>
      <c r="H18" s="346"/>
      <c r="I18" s="346"/>
      <c r="J18" s="346"/>
      <c r="K18" s="346"/>
      <c r="L18" s="346"/>
      <c r="M18" s="346"/>
      <c r="N18" s="346"/>
      <c r="O18" s="346"/>
      <c r="P18" s="346"/>
      <c r="Q18" s="346"/>
      <c r="R18" s="346"/>
      <c r="S18" s="346"/>
      <c r="T18" s="346"/>
      <c r="U18" s="346"/>
      <c r="V18" s="346"/>
      <c r="W18" s="346"/>
      <c r="X18" s="346"/>
      <c r="Y18" s="346"/>
      <c r="Z18" s="346"/>
      <c r="AA18" s="346"/>
      <c r="AB18" s="346"/>
      <c r="AC18" s="346"/>
      <c r="AD18" s="346"/>
      <c r="AE18" s="346"/>
      <c r="AF18" s="346"/>
      <c r="AG18" s="346"/>
      <c r="AH18" s="346"/>
      <c r="AI18" s="346"/>
      <c r="AJ18" s="346"/>
      <c r="AK18" s="346"/>
      <c r="AL18" s="346"/>
      <c r="AM18" s="346"/>
      <c r="AN18" s="346"/>
      <c r="AO18" s="347"/>
    </row>
    <row r="19" spans="2:41" s="3" customFormat="1" ht="15" customHeight="1" x14ac:dyDescent="0.15">
      <c r="B19" s="178"/>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row>
    <row r="20" spans="2:41" ht="15" customHeight="1" x14ac:dyDescent="0.15">
      <c r="B20" s="4" t="s">
        <v>71</v>
      </c>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9"/>
    </row>
    <row r="21" spans="2:41" ht="15" customHeight="1" x14ac:dyDescent="0.15">
      <c r="B21" s="260" t="s">
        <v>72</v>
      </c>
      <c r="C21" s="261"/>
      <c r="D21" s="261"/>
      <c r="E21" s="261"/>
      <c r="F21" s="261"/>
      <c r="G21" s="261"/>
      <c r="H21" s="261"/>
      <c r="I21" s="261"/>
      <c r="J21" s="261"/>
      <c r="K21" s="262"/>
      <c r="L21" s="284" t="s">
        <v>73</v>
      </c>
      <c r="M21" s="261"/>
      <c r="N21" s="261"/>
      <c r="O21" s="261"/>
      <c r="P21" s="261"/>
      <c r="Q21" s="261"/>
      <c r="R21" s="261"/>
      <c r="S21" s="261"/>
      <c r="T21" s="261"/>
      <c r="U21" s="262"/>
      <c r="V21" s="284" t="s">
        <v>74</v>
      </c>
      <c r="W21" s="261"/>
      <c r="X21" s="261"/>
      <c r="Y21" s="261"/>
      <c r="Z21" s="261"/>
      <c r="AA21" s="261"/>
      <c r="AB21" s="261"/>
      <c r="AC21" s="261"/>
      <c r="AD21" s="261"/>
      <c r="AE21" s="262"/>
      <c r="AF21" s="284" t="s">
        <v>75</v>
      </c>
      <c r="AG21" s="261"/>
      <c r="AH21" s="261"/>
      <c r="AI21" s="261"/>
      <c r="AJ21" s="261"/>
      <c r="AK21" s="261"/>
      <c r="AL21" s="261"/>
      <c r="AM21" s="261"/>
      <c r="AN21" s="261"/>
      <c r="AO21" s="262"/>
    </row>
    <row r="22" spans="2:41" ht="15" customHeight="1" x14ac:dyDescent="0.15">
      <c r="B22" s="279"/>
      <c r="C22" s="280"/>
      <c r="D22" s="280"/>
      <c r="E22" s="280"/>
      <c r="F22" s="280"/>
      <c r="G22" s="280"/>
      <c r="H22" s="280"/>
      <c r="I22" s="280"/>
      <c r="J22" s="280"/>
      <c r="K22" s="281"/>
      <c r="L22" s="279"/>
      <c r="M22" s="280"/>
      <c r="N22" s="280"/>
      <c r="O22" s="280"/>
      <c r="P22" s="280"/>
      <c r="Q22" s="280"/>
      <c r="R22" s="280"/>
      <c r="S22" s="280"/>
      <c r="T22" s="280"/>
      <c r="U22" s="281"/>
      <c r="V22" s="279"/>
      <c r="W22" s="280"/>
      <c r="X22" s="280"/>
      <c r="Y22" s="280"/>
      <c r="Z22" s="280"/>
      <c r="AA22" s="280"/>
      <c r="AB22" s="280"/>
      <c r="AC22" s="280"/>
      <c r="AD22" s="280"/>
      <c r="AE22" s="281"/>
      <c r="AF22" s="279"/>
      <c r="AG22" s="280"/>
      <c r="AH22" s="280"/>
      <c r="AI22" s="280"/>
      <c r="AJ22" s="280"/>
      <c r="AK22" s="280"/>
      <c r="AL22" s="280"/>
      <c r="AM22" s="280"/>
      <c r="AN22" s="280"/>
      <c r="AO22" s="281"/>
    </row>
    <row r="23" spans="2:41" ht="15" customHeight="1" x14ac:dyDescent="0.15">
      <c r="B23" s="245"/>
      <c r="C23" s="246"/>
      <c r="D23" s="246"/>
      <c r="E23" s="246"/>
      <c r="F23" s="246"/>
      <c r="G23" s="246"/>
      <c r="H23" s="246"/>
      <c r="I23" s="246"/>
      <c r="J23" s="246"/>
      <c r="K23" s="247"/>
      <c r="L23" s="245"/>
      <c r="M23" s="246"/>
      <c r="N23" s="246"/>
      <c r="O23" s="246"/>
      <c r="P23" s="246"/>
      <c r="Q23" s="246"/>
      <c r="R23" s="246"/>
      <c r="S23" s="246"/>
      <c r="T23" s="246"/>
      <c r="U23" s="247"/>
      <c r="V23" s="245"/>
      <c r="W23" s="246"/>
      <c r="X23" s="246"/>
      <c r="Y23" s="246"/>
      <c r="Z23" s="246"/>
      <c r="AA23" s="246"/>
      <c r="AB23" s="246"/>
      <c r="AC23" s="246"/>
      <c r="AD23" s="246"/>
      <c r="AE23" s="247"/>
      <c r="AF23" s="245"/>
      <c r="AG23" s="246"/>
      <c r="AH23" s="246"/>
      <c r="AI23" s="246"/>
      <c r="AJ23" s="246"/>
      <c r="AK23" s="246"/>
      <c r="AL23" s="246"/>
      <c r="AM23" s="246"/>
      <c r="AN23" s="246"/>
      <c r="AO23" s="247"/>
    </row>
    <row r="24" spans="2:41" ht="15" customHeight="1" x14ac:dyDescent="0.15">
      <c r="B24" s="260" t="s">
        <v>94</v>
      </c>
      <c r="C24" s="261"/>
      <c r="D24" s="261"/>
      <c r="E24" s="261"/>
      <c r="F24" s="261"/>
      <c r="G24" s="261"/>
      <c r="H24" s="261"/>
      <c r="I24" s="261"/>
      <c r="J24" s="261"/>
      <c r="K24" s="262"/>
      <c r="L24" s="260"/>
      <c r="M24" s="261"/>
      <c r="N24" s="261"/>
      <c r="O24" s="261"/>
      <c r="P24" s="261"/>
      <c r="Q24" s="261"/>
      <c r="R24" s="261"/>
      <c r="S24" s="261"/>
      <c r="T24" s="261"/>
      <c r="U24" s="262"/>
      <c r="V24" s="260"/>
      <c r="W24" s="261"/>
      <c r="X24" s="261"/>
      <c r="Y24" s="261"/>
      <c r="Z24" s="261"/>
      <c r="AA24" s="261"/>
      <c r="AB24" s="261"/>
      <c r="AC24" s="261"/>
      <c r="AD24" s="261"/>
      <c r="AE24" s="262"/>
      <c r="AF24" s="260"/>
      <c r="AG24" s="261"/>
      <c r="AH24" s="261"/>
      <c r="AI24" s="261"/>
      <c r="AJ24" s="261"/>
      <c r="AK24" s="261"/>
      <c r="AL24" s="261"/>
      <c r="AM24" s="261"/>
      <c r="AN24" s="261"/>
      <c r="AO24" s="262"/>
    </row>
    <row r="25" spans="2:41" ht="15" customHeight="1" x14ac:dyDescent="0.15">
      <c r="B25" s="245"/>
      <c r="C25" s="246"/>
      <c r="D25" s="246"/>
      <c r="E25" s="246"/>
      <c r="F25" s="246"/>
      <c r="G25" s="246"/>
      <c r="H25" s="246"/>
      <c r="I25" s="246"/>
      <c r="J25" s="246"/>
      <c r="K25" s="247"/>
      <c r="L25" s="245"/>
      <c r="M25" s="246"/>
      <c r="N25" s="246"/>
      <c r="O25" s="246"/>
      <c r="P25" s="246"/>
      <c r="Q25" s="246"/>
      <c r="R25" s="246"/>
      <c r="S25" s="246"/>
      <c r="T25" s="246"/>
      <c r="U25" s="247"/>
      <c r="V25" s="245"/>
      <c r="W25" s="246"/>
      <c r="X25" s="246"/>
      <c r="Y25" s="246"/>
      <c r="Z25" s="246"/>
      <c r="AA25" s="246"/>
      <c r="AB25" s="246"/>
      <c r="AC25" s="246"/>
      <c r="AD25" s="246"/>
      <c r="AE25" s="247"/>
      <c r="AF25" s="245"/>
      <c r="AG25" s="246"/>
      <c r="AH25" s="246"/>
      <c r="AI25" s="246"/>
      <c r="AJ25" s="246"/>
      <c r="AK25" s="246"/>
      <c r="AL25" s="246"/>
      <c r="AM25" s="246"/>
      <c r="AN25" s="246"/>
      <c r="AO25" s="247"/>
    </row>
    <row r="26" spans="2:41" ht="15" customHeight="1" x14ac:dyDescent="0.15">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row>
    <row r="27" spans="2:41" ht="15" customHeight="1" x14ac:dyDescent="0.15">
      <c r="B27" s="4" t="s">
        <v>122</v>
      </c>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9"/>
    </row>
    <row r="28" spans="2:41" ht="15" customHeight="1" x14ac:dyDescent="0.15">
      <c r="B28" s="326" t="s">
        <v>86</v>
      </c>
      <c r="C28" s="326"/>
      <c r="D28" s="326"/>
      <c r="E28" s="326"/>
      <c r="F28" s="326"/>
      <c r="G28" s="326"/>
      <c r="H28" s="326"/>
      <c r="I28" s="326"/>
      <c r="J28" s="326"/>
      <c r="K28" s="326"/>
      <c r="L28" s="312" t="s">
        <v>73</v>
      </c>
      <c r="M28" s="312"/>
      <c r="N28" s="312"/>
      <c r="O28" s="312"/>
      <c r="P28" s="312"/>
      <c r="Q28" s="312"/>
      <c r="R28" s="312"/>
      <c r="S28" s="312"/>
      <c r="T28" s="312"/>
      <c r="U28" s="312"/>
      <c r="V28" s="312" t="s">
        <v>74</v>
      </c>
      <c r="W28" s="312"/>
      <c r="X28" s="312"/>
      <c r="Y28" s="312"/>
      <c r="Z28" s="312"/>
      <c r="AA28" s="312"/>
      <c r="AB28" s="312"/>
      <c r="AC28" s="312"/>
      <c r="AD28" s="312"/>
      <c r="AE28" s="312"/>
      <c r="AF28" s="312" t="s">
        <v>127</v>
      </c>
      <c r="AG28" s="312"/>
      <c r="AH28" s="312"/>
      <c r="AI28" s="312"/>
      <c r="AJ28" s="312"/>
      <c r="AK28" s="312"/>
      <c r="AL28" s="312"/>
      <c r="AM28" s="312"/>
      <c r="AN28" s="312"/>
      <c r="AO28" s="312"/>
    </row>
    <row r="29" spans="2:41" ht="15" customHeight="1" x14ac:dyDescent="0.15">
      <c r="B29" s="326"/>
      <c r="C29" s="326"/>
      <c r="D29" s="326"/>
      <c r="E29" s="326"/>
      <c r="F29" s="326"/>
      <c r="G29" s="326"/>
      <c r="H29" s="326"/>
      <c r="I29" s="326"/>
      <c r="J29" s="326"/>
      <c r="K29" s="326"/>
      <c r="L29" s="312"/>
      <c r="M29" s="312"/>
      <c r="N29" s="312"/>
      <c r="O29" s="312"/>
      <c r="P29" s="312"/>
      <c r="Q29" s="312"/>
      <c r="R29" s="312"/>
      <c r="S29" s="312"/>
      <c r="T29" s="312"/>
      <c r="U29" s="312"/>
      <c r="V29" s="312"/>
      <c r="W29" s="312"/>
      <c r="X29" s="312"/>
      <c r="Y29" s="312"/>
      <c r="Z29" s="312"/>
      <c r="AA29" s="312"/>
      <c r="AB29" s="312"/>
      <c r="AC29" s="312"/>
      <c r="AD29" s="312"/>
      <c r="AE29" s="312"/>
      <c r="AF29" s="312"/>
      <c r="AG29" s="312"/>
      <c r="AH29" s="312"/>
      <c r="AI29" s="312"/>
      <c r="AJ29" s="312"/>
      <c r="AK29" s="312"/>
      <c r="AL29" s="312"/>
      <c r="AM29" s="312"/>
      <c r="AN29" s="312"/>
      <c r="AO29" s="312"/>
    </row>
    <row r="30" spans="2:41" ht="15" customHeight="1" x14ac:dyDescent="0.15">
      <c r="B30" s="326"/>
      <c r="C30" s="326"/>
      <c r="D30" s="326"/>
      <c r="E30" s="326"/>
      <c r="F30" s="326"/>
      <c r="G30" s="326"/>
      <c r="H30" s="326"/>
      <c r="I30" s="326"/>
      <c r="J30" s="326"/>
      <c r="K30" s="326"/>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row>
    <row r="31" spans="2:41" ht="15" customHeight="1" x14ac:dyDescent="0.15">
      <c r="B31" s="312" t="s">
        <v>123</v>
      </c>
      <c r="C31" s="326"/>
      <c r="D31" s="326"/>
      <c r="E31" s="326"/>
      <c r="F31" s="326"/>
      <c r="G31" s="326"/>
      <c r="H31" s="326"/>
      <c r="I31" s="326"/>
      <c r="J31" s="326"/>
      <c r="K31" s="326"/>
      <c r="L31" s="312"/>
      <c r="M31" s="312"/>
      <c r="N31" s="312"/>
      <c r="O31" s="312"/>
      <c r="P31" s="312"/>
      <c r="Q31" s="312"/>
      <c r="R31" s="312"/>
      <c r="S31" s="312"/>
      <c r="T31" s="312"/>
      <c r="U31" s="312"/>
      <c r="V31" s="312"/>
      <c r="W31" s="312"/>
      <c r="X31" s="312"/>
      <c r="Y31" s="312"/>
      <c r="Z31" s="312"/>
      <c r="AA31" s="312"/>
      <c r="AB31" s="312"/>
      <c r="AC31" s="312"/>
      <c r="AD31" s="312"/>
      <c r="AE31" s="312"/>
      <c r="AF31" s="312"/>
      <c r="AG31" s="312"/>
      <c r="AH31" s="312"/>
      <c r="AI31" s="312"/>
      <c r="AJ31" s="312"/>
      <c r="AK31" s="312"/>
      <c r="AL31" s="312"/>
      <c r="AM31" s="312"/>
      <c r="AN31" s="312"/>
      <c r="AO31" s="312"/>
    </row>
    <row r="32" spans="2:41" ht="15" customHeight="1" x14ac:dyDescent="0.15">
      <c r="B32" s="326"/>
      <c r="C32" s="326"/>
      <c r="D32" s="326"/>
      <c r="E32" s="326"/>
      <c r="F32" s="326"/>
      <c r="G32" s="326"/>
      <c r="H32" s="326"/>
      <c r="I32" s="326"/>
      <c r="J32" s="326"/>
      <c r="K32" s="326"/>
      <c r="L32" s="312"/>
      <c r="M32" s="312"/>
      <c r="N32" s="312"/>
      <c r="O32" s="312"/>
      <c r="P32" s="312"/>
      <c r="Q32" s="312"/>
      <c r="R32" s="312"/>
      <c r="S32" s="312"/>
      <c r="T32" s="312"/>
      <c r="U32" s="312"/>
      <c r="V32" s="312"/>
      <c r="W32" s="312"/>
      <c r="X32" s="312"/>
      <c r="Y32" s="312"/>
      <c r="Z32" s="312"/>
      <c r="AA32" s="312"/>
      <c r="AB32" s="312"/>
      <c r="AC32" s="312"/>
      <c r="AD32" s="312"/>
      <c r="AE32" s="312"/>
      <c r="AF32" s="312"/>
      <c r="AG32" s="312"/>
      <c r="AH32" s="312"/>
      <c r="AI32" s="312"/>
      <c r="AJ32" s="312"/>
      <c r="AK32" s="312"/>
      <c r="AL32" s="312"/>
      <c r="AM32" s="312"/>
      <c r="AN32" s="312"/>
      <c r="AO32" s="312"/>
    </row>
    <row r="33" spans="2:41" ht="15" customHeight="1" x14ac:dyDescent="0.15">
      <c r="B33" s="335" t="s">
        <v>300</v>
      </c>
      <c r="C33" s="336"/>
      <c r="D33" s="336"/>
      <c r="E33" s="336"/>
      <c r="F33" s="336"/>
      <c r="G33" s="336"/>
      <c r="H33" s="336"/>
      <c r="I33" s="336"/>
      <c r="J33" s="336"/>
      <c r="K33" s="336"/>
      <c r="L33" s="336"/>
      <c r="M33" s="336"/>
      <c r="N33" s="336"/>
      <c r="O33" s="336"/>
      <c r="P33" s="336"/>
      <c r="Q33" s="336"/>
      <c r="R33" s="336"/>
      <c r="S33" s="336"/>
      <c r="T33" s="336"/>
      <c r="U33" s="336"/>
      <c r="V33" s="336"/>
      <c r="W33" s="337"/>
      <c r="X33" s="337"/>
      <c r="Y33" s="337"/>
      <c r="Z33" s="337"/>
      <c r="AA33" s="337"/>
      <c r="AB33" s="337"/>
      <c r="AC33" s="337"/>
      <c r="AD33" s="337"/>
      <c r="AE33" s="337"/>
      <c r="AF33" s="337"/>
      <c r="AG33" s="337"/>
      <c r="AH33" s="337"/>
      <c r="AI33" s="337"/>
      <c r="AJ33" s="337"/>
      <c r="AK33" s="337"/>
      <c r="AL33" s="337"/>
      <c r="AM33" s="337"/>
      <c r="AN33" s="337"/>
      <c r="AO33" s="337"/>
    </row>
    <row r="34" spans="2:41" ht="15" customHeight="1" x14ac:dyDescent="0.15">
      <c r="B34" s="338"/>
      <c r="C34" s="337"/>
      <c r="D34" s="337"/>
      <c r="E34" s="337"/>
      <c r="F34" s="337"/>
      <c r="G34" s="337"/>
      <c r="H34" s="337"/>
      <c r="I34" s="337"/>
      <c r="J34" s="337"/>
      <c r="K34" s="337"/>
      <c r="L34" s="337"/>
      <c r="M34" s="337"/>
      <c r="N34" s="337"/>
      <c r="O34" s="337"/>
      <c r="P34" s="337"/>
      <c r="Q34" s="337"/>
      <c r="R34" s="337"/>
      <c r="S34" s="337"/>
      <c r="T34" s="337"/>
      <c r="U34" s="337"/>
      <c r="V34" s="337"/>
      <c r="W34" s="337"/>
      <c r="X34" s="337"/>
      <c r="Y34" s="337"/>
      <c r="Z34" s="337"/>
      <c r="AA34" s="337"/>
      <c r="AB34" s="337"/>
      <c r="AC34" s="337"/>
      <c r="AD34" s="337"/>
      <c r="AE34" s="337"/>
      <c r="AF34" s="337"/>
      <c r="AG34" s="337"/>
      <c r="AH34" s="337"/>
      <c r="AI34" s="337"/>
      <c r="AJ34" s="337"/>
      <c r="AK34" s="337"/>
      <c r="AL34" s="337"/>
      <c r="AM34" s="337"/>
      <c r="AN34" s="337"/>
      <c r="AO34" s="337"/>
    </row>
    <row r="35" spans="2:41" ht="15" customHeight="1" x14ac:dyDescent="0.15">
      <c r="B35" s="337"/>
      <c r="C35" s="337"/>
      <c r="D35" s="337"/>
      <c r="E35" s="337"/>
      <c r="F35" s="337"/>
      <c r="G35" s="337"/>
      <c r="H35" s="337"/>
      <c r="I35" s="337"/>
      <c r="J35" s="337"/>
      <c r="K35" s="337"/>
      <c r="L35" s="337"/>
      <c r="M35" s="337"/>
      <c r="N35" s="337"/>
      <c r="O35" s="337"/>
      <c r="P35" s="337"/>
      <c r="Q35" s="337"/>
      <c r="R35" s="337"/>
      <c r="S35" s="337"/>
      <c r="T35" s="337"/>
      <c r="U35" s="337"/>
      <c r="V35" s="337"/>
      <c r="W35" s="337"/>
      <c r="X35" s="337"/>
      <c r="Y35" s="337"/>
      <c r="Z35" s="337"/>
      <c r="AA35" s="337"/>
      <c r="AB35" s="337"/>
      <c r="AC35" s="337"/>
      <c r="AD35" s="337"/>
      <c r="AE35" s="337"/>
      <c r="AF35" s="337"/>
      <c r="AG35" s="337"/>
      <c r="AH35" s="337"/>
      <c r="AI35" s="337"/>
      <c r="AJ35" s="337"/>
      <c r="AK35" s="337"/>
      <c r="AL35" s="337"/>
      <c r="AM35" s="337"/>
      <c r="AN35" s="337"/>
      <c r="AO35" s="337"/>
    </row>
    <row r="36" spans="2:41" ht="15" customHeight="1" x14ac:dyDescent="0.15">
      <c r="B36" s="173"/>
      <c r="C36" s="173"/>
      <c r="D36" s="173"/>
      <c r="E36" s="173"/>
      <c r="F36" s="173"/>
      <c r="G36" s="173"/>
      <c r="H36" s="173"/>
      <c r="I36" s="173"/>
      <c r="J36" s="173"/>
      <c r="K36" s="173"/>
      <c r="L36" s="173"/>
      <c r="M36" s="173"/>
      <c r="N36" s="173"/>
      <c r="O36" s="173"/>
      <c r="P36" s="173"/>
      <c r="Q36" s="173"/>
      <c r="R36" s="173"/>
      <c r="S36" s="173"/>
      <c r="T36" s="173"/>
      <c r="U36" s="173"/>
      <c r="V36" s="173"/>
      <c r="W36" s="173"/>
      <c r="X36" s="173"/>
      <c r="Y36" s="173"/>
      <c r="Z36" s="173"/>
      <c r="AA36" s="173"/>
      <c r="AB36" s="173"/>
      <c r="AC36" s="173"/>
      <c r="AD36" s="173"/>
      <c r="AE36" s="173"/>
      <c r="AF36" s="173"/>
      <c r="AG36" s="173"/>
      <c r="AH36" s="173"/>
      <c r="AI36" s="173"/>
      <c r="AJ36" s="173"/>
      <c r="AK36" s="173"/>
      <c r="AL36" s="173"/>
      <c r="AM36" s="173"/>
      <c r="AN36" s="173"/>
      <c r="AO36" s="173"/>
    </row>
    <row r="37" spans="2:41" ht="15" customHeight="1" x14ac:dyDescent="0.15">
      <c r="B37" s="4" t="s">
        <v>289</v>
      </c>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row>
    <row r="38" spans="2:41" s="3" customFormat="1" ht="15" customHeight="1" x14ac:dyDescent="0.15">
      <c r="B38" s="1" t="s">
        <v>290</v>
      </c>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2" t="s">
        <v>9</v>
      </c>
      <c r="AN38" s="1"/>
    </row>
    <row r="39" spans="2:41" s="3" customFormat="1" ht="15" customHeight="1" x14ac:dyDescent="0.15">
      <c r="B39" s="260" t="s">
        <v>8</v>
      </c>
      <c r="C39" s="261"/>
      <c r="D39" s="261"/>
      <c r="E39" s="261"/>
      <c r="F39" s="261"/>
      <c r="G39" s="262"/>
      <c r="H39" s="260" t="s">
        <v>278</v>
      </c>
      <c r="I39" s="261"/>
      <c r="J39" s="261"/>
      <c r="K39" s="261"/>
      <c r="L39" s="282" t="s">
        <v>3</v>
      </c>
      <c r="M39" s="282"/>
      <c r="N39" s="282"/>
      <c r="O39" s="282"/>
      <c r="P39" s="282"/>
      <c r="Q39" s="282"/>
      <c r="R39" s="282"/>
      <c r="S39" s="282"/>
      <c r="T39" s="282"/>
      <c r="U39" s="282"/>
      <c r="V39" s="282"/>
      <c r="W39" s="282"/>
      <c r="X39" s="282"/>
      <c r="Y39" s="282"/>
      <c r="Z39" s="282"/>
      <c r="AA39" s="282"/>
      <c r="AB39" s="282"/>
      <c r="AC39" s="282"/>
      <c r="AD39" s="282"/>
      <c r="AE39" s="282"/>
      <c r="AF39" s="282"/>
      <c r="AG39" s="282"/>
      <c r="AH39" s="282"/>
      <c r="AI39" s="283"/>
      <c r="AJ39" s="260" t="s">
        <v>279</v>
      </c>
      <c r="AK39" s="261"/>
      <c r="AL39" s="261"/>
      <c r="AM39" s="261"/>
      <c r="AN39" s="261"/>
      <c r="AO39" s="262"/>
    </row>
    <row r="40" spans="2:41" s="3" customFormat="1" ht="15" customHeight="1" x14ac:dyDescent="0.15">
      <c r="B40" s="279"/>
      <c r="C40" s="280"/>
      <c r="D40" s="280"/>
      <c r="E40" s="280"/>
      <c r="F40" s="280"/>
      <c r="G40" s="281"/>
      <c r="H40" s="279"/>
      <c r="I40" s="280"/>
      <c r="J40" s="280"/>
      <c r="K40" s="281"/>
      <c r="L40" s="284" t="s">
        <v>270</v>
      </c>
      <c r="M40" s="285"/>
      <c r="N40" s="285"/>
      <c r="O40" s="286"/>
      <c r="P40" s="290" t="s">
        <v>271</v>
      </c>
      <c r="Q40" s="291"/>
      <c r="R40" s="291"/>
      <c r="S40" s="292"/>
      <c r="T40" s="293" t="s">
        <v>272</v>
      </c>
      <c r="U40" s="294"/>
      <c r="V40" s="294"/>
      <c r="W40" s="295"/>
      <c r="X40" s="287" t="s">
        <v>2</v>
      </c>
      <c r="Y40" s="288"/>
      <c r="Z40" s="288"/>
      <c r="AA40" s="289"/>
      <c r="AB40" s="296" t="s">
        <v>4</v>
      </c>
      <c r="AC40" s="297"/>
      <c r="AD40" s="297"/>
      <c r="AE40" s="297"/>
      <c r="AF40" s="297"/>
      <c r="AG40" s="297"/>
      <c r="AH40" s="297"/>
      <c r="AI40" s="298"/>
      <c r="AJ40" s="279"/>
      <c r="AK40" s="280"/>
      <c r="AL40" s="280"/>
      <c r="AM40" s="280"/>
      <c r="AN40" s="280"/>
      <c r="AO40" s="281"/>
    </row>
    <row r="41" spans="2:41" s="3" customFormat="1" ht="15" customHeight="1" x14ac:dyDescent="0.15">
      <c r="B41" s="279"/>
      <c r="C41" s="280"/>
      <c r="D41" s="280"/>
      <c r="E41" s="280"/>
      <c r="F41" s="280"/>
      <c r="G41" s="281"/>
      <c r="H41" s="299" t="s">
        <v>280</v>
      </c>
      <c r="I41" s="300"/>
      <c r="J41" s="300"/>
      <c r="K41" s="301"/>
      <c r="L41" s="287"/>
      <c r="M41" s="288"/>
      <c r="N41" s="288"/>
      <c r="O41" s="289"/>
      <c r="P41" s="290"/>
      <c r="Q41" s="291"/>
      <c r="R41" s="291"/>
      <c r="S41" s="292"/>
      <c r="T41" s="293"/>
      <c r="U41" s="294"/>
      <c r="V41" s="294"/>
      <c r="W41" s="295"/>
      <c r="X41" s="287"/>
      <c r="Y41" s="288"/>
      <c r="Z41" s="288"/>
      <c r="AA41" s="289"/>
      <c r="AB41" s="260" t="s">
        <v>5</v>
      </c>
      <c r="AC41" s="261"/>
      <c r="AD41" s="261"/>
      <c r="AE41" s="262"/>
      <c r="AF41" s="305" t="s">
        <v>6</v>
      </c>
      <c r="AG41" s="306"/>
      <c r="AH41" s="306"/>
      <c r="AI41" s="307"/>
      <c r="AJ41" s="279"/>
      <c r="AK41" s="280"/>
      <c r="AL41" s="280"/>
      <c r="AM41" s="280"/>
      <c r="AN41" s="280"/>
      <c r="AO41" s="281"/>
    </row>
    <row r="42" spans="2:41" s="3" customFormat="1" ht="15" customHeight="1" x14ac:dyDescent="0.15">
      <c r="B42" s="245"/>
      <c r="C42" s="246"/>
      <c r="D42" s="246"/>
      <c r="E42" s="246"/>
      <c r="F42" s="246"/>
      <c r="G42" s="247"/>
      <c r="H42" s="302"/>
      <c r="I42" s="303"/>
      <c r="J42" s="303"/>
      <c r="K42" s="304"/>
      <c r="L42" s="308" t="s">
        <v>281</v>
      </c>
      <c r="M42" s="309"/>
      <c r="N42" s="309"/>
      <c r="O42" s="310"/>
      <c r="P42" s="308" t="s">
        <v>282</v>
      </c>
      <c r="Q42" s="309"/>
      <c r="R42" s="309"/>
      <c r="S42" s="310"/>
      <c r="T42" s="245" t="s">
        <v>283</v>
      </c>
      <c r="U42" s="246"/>
      <c r="V42" s="246"/>
      <c r="W42" s="247"/>
      <c r="X42" s="245" t="s">
        <v>284</v>
      </c>
      <c r="Y42" s="246"/>
      <c r="Z42" s="246"/>
      <c r="AA42" s="247"/>
      <c r="AB42" s="245" t="s">
        <v>285</v>
      </c>
      <c r="AC42" s="246"/>
      <c r="AD42" s="246"/>
      <c r="AE42" s="247"/>
      <c r="AF42" s="245" t="s">
        <v>286</v>
      </c>
      <c r="AG42" s="246"/>
      <c r="AH42" s="246"/>
      <c r="AI42" s="247"/>
      <c r="AJ42" s="245"/>
      <c r="AK42" s="246"/>
      <c r="AL42" s="246"/>
      <c r="AM42" s="246"/>
      <c r="AN42" s="246"/>
      <c r="AO42" s="247"/>
    </row>
    <row r="43" spans="2:41" s="1" customFormat="1" ht="30" customHeight="1" x14ac:dyDescent="0.15">
      <c r="B43" s="248" t="s">
        <v>291</v>
      </c>
      <c r="C43" s="249"/>
      <c r="D43" s="249"/>
      <c r="E43" s="249"/>
      <c r="F43" s="249"/>
      <c r="G43" s="250"/>
      <c r="H43" s="251" t="str">
        <f>IF(L43="","",L43+P43+T43+X43+AB43+AF43)</f>
        <v/>
      </c>
      <c r="I43" s="252"/>
      <c r="J43" s="252"/>
      <c r="K43" s="253"/>
      <c r="L43" s="254"/>
      <c r="M43" s="255"/>
      <c r="N43" s="255"/>
      <c r="O43" s="256"/>
      <c r="P43" s="254"/>
      <c r="Q43" s="255"/>
      <c r="R43" s="255"/>
      <c r="S43" s="256"/>
      <c r="T43" s="254"/>
      <c r="U43" s="255"/>
      <c r="V43" s="255"/>
      <c r="W43" s="256"/>
      <c r="X43" s="257"/>
      <c r="Y43" s="258"/>
      <c r="Z43" s="258"/>
      <c r="AA43" s="259"/>
      <c r="AB43" s="257"/>
      <c r="AC43" s="258"/>
      <c r="AD43" s="258"/>
      <c r="AE43" s="259"/>
      <c r="AF43" s="257"/>
      <c r="AG43" s="258"/>
      <c r="AH43" s="258"/>
      <c r="AI43" s="259"/>
      <c r="AJ43" s="215"/>
      <c r="AK43" s="216"/>
      <c r="AL43" s="216"/>
      <c r="AM43" s="216"/>
      <c r="AN43" s="13" t="s">
        <v>142</v>
      </c>
      <c r="AO43" s="14"/>
    </row>
    <row r="44" spans="2:41" s="1" customFormat="1" ht="15" customHeight="1" x14ac:dyDescent="0.15">
      <c r="B44" s="217" t="s">
        <v>287</v>
      </c>
      <c r="C44" s="218"/>
      <c r="D44" s="218"/>
      <c r="E44" s="218"/>
      <c r="F44" s="218"/>
      <c r="G44" s="219"/>
      <c r="H44" s="223" t="str">
        <f>IF(L44="","",L44)</f>
        <v/>
      </c>
      <c r="I44" s="224"/>
      <c r="J44" s="224"/>
      <c r="K44" s="225"/>
      <c r="L44" s="223" t="str">
        <f>IF(AJ45="","",(ROUNDDOWN(AJ45*1/15,-3)))</f>
        <v/>
      </c>
      <c r="M44" s="224"/>
      <c r="N44" s="224"/>
      <c r="O44" s="225"/>
      <c r="P44" s="229"/>
      <c r="Q44" s="230"/>
      <c r="R44" s="230"/>
      <c r="S44" s="231"/>
      <c r="T44" s="229"/>
      <c r="U44" s="230"/>
      <c r="V44" s="230"/>
      <c r="W44" s="231"/>
      <c r="X44" s="235"/>
      <c r="Y44" s="236"/>
      <c r="Z44" s="236"/>
      <c r="AA44" s="237"/>
      <c r="AB44" s="235"/>
      <c r="AC44" s="236"/>
      <c r="AD44" s="236"/>
      <c r="AE44" s="237"/>
      <c r="AF44" s="235"/>
      <c r="AG44" s="236"/>
      <c r="AH44" s="236"/>
      <c r="AI44" s="237"/>
      <c r="AJ44" s="241" t="s">
        <v>288</v>
      </c>
      <c r="AK44" s="242"/>
      <c r="AL44" s="242"/>
      <c r="AM44" s="242"/>
      <c r="AN44" s="242"/>
      <c r="AO44" s="15"/>
    </row>
    <row r="45" spans="2:41" s="1" customFormat="1" ht="15" customHeight="1" thickBot="1" x14ac:dyDescent="0.2">
      <c r="B45" s="220"/>
      <c r="C45" s="221"/>
      <c r="D45" s="221"/>
      <c r="E45" s="221"/>
      <c r="F45" s="221"/>
      <c r="G45" s="222"/>
      <c r="H45" s="226"/>
      <c r="I45" s="227"/>
      <c r="J45" s="227"/>
      <c r="K45" s="228"/>
      <c r="L45" s="226"/>
      <c r="M45" s="227"/>
      <c r="N45" s="227"/>
      <c r="O45" s="228"/>
      <c r="P45" s="232"/>
      <c r="Q45" s="233"/>
      <c r="R45" s="233"/>
      <c r="S45" s="234"/>
      <c r="T45" s="232"/>
      <c r="U45" s="233"/>
      <c r="V45" s="233"/>
      <c r="W45" s="234"/>
      <c r="X45" s="238"/>
      <c r="Y45" s="239"/>
      <c r="Z45" s="239"/>
      <c r="AA45" s="240"/>
      <c r="AB45" s="238"/>
      <c r="AC45" s="239"/>
      <c r="AD45" s="239"/>
      <c r="AE45" s="240"/>
      <c r="AF45" s="238"/>
      <c r="AG45" s="239"/>
      <c r="AH45" s="239"/>
      <c r="AI45" s="240"/>
      <c r="AJ45" s="243"/>
      <c r="AK45" s="244"/>
      <c r="AL45" s="244"/>
      <c r="AM45" s="244"/>
      <c r="AN45" s="244"/>
      <c r="AO45" s="16" t="s">
        <v>38</v>
      </c>
    </row>
    <row r="46" spans="2:41" s="1" customFormat="1" ht="30" customHeight="1" thickTop="1" x14ac:dyDescent="0.15">
      <c r="B46" s="206" t="s">
        <v>7</v>
      </c>
      <c r="C46" s="207"/>
      <c r="D46" s="207"/>
      <c r="E46" s="207"/>
      <c r="F46" s="207"/>
      <c r="G46" s="208"/>
      <c r="H46" s="209" t="str">
        <f>IF(H43="","",SUM(L46:AI46))</f>
        <v/>
      </c>
      <c r="I46" s="210"/>
      <c r="J46" s="210"/>
      <c r="K46" s="211"/>
      <c r="L46" s="209" t="str">
        <f>IF(L43="","",SUM(L43,L44))</f>
        <v/>
      </c>
      <c r="M46" s="210"/>
      <c r="N46" s="210"/>
      <c r="O46" s="211"/>
      <c r="P46" s="209" t="str">
        <f>IF(P43="","",SUM(P43))</f>
        <v/>
      </c>
      <c r="Q46" s="210"/>
      <c r="R46" s="210"/>
      <c r="S46" s="211"/>
      <c r="T46" s="209" t="str">
        <f>IF(T43="","",SUM(T43))</f>
        <v/>
      </c>
      <c r="U46" s="210"/>
      <c r="V46" s="210"/>
      <c r="W46" s="211"/>
      <c r="X46" s="209" t="str">
        <f>IF(X43="","",SUM(X43))</f>
        <v/>
      </c>
      <c r="Y46" s="210"/>
      <c r="Z46" s="210"/>
      <c r="AA46" s="211"/>
      <c r="AB46" s="209" t="str">
        <f>IF(AB43="","",SUM(AB43))</f>
        <v/>
      </c>
      <c r="AC46" s="210"/>
      <c r="AD46" s="210"/>
      <c r="AE46" s="211"/>
      <c r="AF46" s="209" t="str">
        <f>IF(AF43="","",SUM(AF43))</f>
        <v/>
      </c>
      <c r="AG46" s="210"/>
      <c r="AH46" s="210"/>
      <c r="AI46" s="211"/>
      <c r="AJ46" s="212"/>
      <c r="AK46" s="213"/>
      <c r="AL46" s="213"/>
      <c r="AM46" s="213"/>
      <c r="AN46" s="213"/>
      <c r="AO46" s="214"/>
    </row>
    <row r="47" spans="2:41" s="1" customFormat="1" ht="15" customHeight="1" x14ac:dyDescent="0.15">
      <c r="B47" s="177"/>
      <c r="C47" s="173"/>
      <c r="D47" s="173"/>
      <c r="E47" s="173"/>
      <c r="F47" s="173"/>
      <c r="G47" s="173"/>
      <c r="H47" s="173"/>
      <c r="I47" s="173"/>
      <c r="J47" s="173"/>
      <c r="K47" s="173"/>
      <c r="L47" s="173"/>
      <c r="M47" s="173"/>
      <c r="N47" s="17"/>
      <c r="O47" s="17"/>
      <c r="P47" s="17"/>
      <c r="Q47" s="17"/>
      <c r="R47" s="17"/>
      <c r="S47" s="17"/>
      <c r="T47" s="17"/>
      <c r="U47" s="17"/>
      <c r="V47" s="17"/>
      <c r="W47" s="17"/>
      <c r="X47" s="17"/>
      <c r="Y47" s="17"/>
      <c r="Z47" s="18"/>
      <c r="AA47" s="18"/>
      <c r="AB47" s="18"/>
      <c r="AC47" s="18"/>
      <c r="AD47" s="18"/>
      <c r="AE47" s="18"/>
      <c r="AF47" s="18"/>
      <c r="AG47" s="18"/>
      <c r="AH47" s="18"/>
      <c r="AI47" s="18"/>
      <c r="AJ47" s="18"/>
      <c r="AK47" s="18"/>
      <c r="AL47" s="173"/>
      <c r="AM47" s="173"/>
      <c r="AN47" s="173"/>
      <c r="AO47" s="173"/>
    </row>
    <row r="48" spans="2:41" s="3" customFormat="1" ht="15" customHeight="1" x14ac:dyDescent="0.15">
      <c r="B48" s="1" t="s">
        <v>145</v>
      </c>
    </row>
    <row r="49" spans="2:41" s="3" customFormat="1" ht="15" customHeight="1" x14ac:dyDescent="0.15">
      <c r="B49" s="260"/>
      <c r="C49" s="261"/>
      <c r="D49" s="261"/>
      <c r="E49" s="261"/>
      <c r="F49" s="261"/>
      <c r="G49" s="261"/>
      <c r="H49" s="261"/>
      <c r="I49" s="261"/>
      <c r="J49" s="261"/>
      <c r="K49" s="261"/>
      <c r="L49" s="261"/>
      <c r="M49" s="261"/>
      <c r="N49" s="261"/>
      <c r="O49" s="261"/>
      <c r="P49" s="261"/>
      <c r="Q49" s="262"/>
      <c r="R49" s="260" t="s">
        <v>269</v>
      </c>
      <c r="S49" s="261"/>
      <c r="T49" s="261"/>
      <c r="U49" s="311" t="s">
        <v>3</v>
      </c>
      <c r="V49" s="282"/>
      <c r="W49" s="282"/>
      <c r="X49" s="282"/>
      <c r="Y49" s="282"/>
      <c r="Z49" s="282"/>
      <c r="AA49" s="282"/>
      <c r="AB49" s="282"/>
      <c r="AC49" s="282"/>
      <c r="AD49" s="282"/>
      <c r="AE49" s="282"/>
      <c r="AF49" s="283"/>
      <c r="AG49" s="312" t="s">
        <v>356</v>
      </c>
      <c r="AH49" s="312"/>
      <c r="AI49" s="312"/>
      <c r="AJ49" s="312"/>
      <c r="AK49" s="312"/>
    </row>
    <row r="50" spans="2:41" s="3" customFormat="1" ht="15" customHeight="1" x14ac:dyDescent="0.15">
      <c r="B50" s="279"/>
      <c r="C50" s="280"/>
      <c r="D50" s="280"/>
      <c r="E50" s="280"/>
      <c r="F50" s="280"/>
      <c r="G50" s="280"/>
      <c r="H50" s="280"/>
      <c r="I50" s="280"/>
      <c r="J50" s="280"/>
      <c r="K50" s="280"/>
      <c r="L50" s="280"/>
      <c r="M50" s="280"/>
      <c r="N50" s="280"/>
      <c r="O50" s="280"/>
      <c r="P50" s="280"/>
      <c r="Q50" s="281"/>
      <c r="R50" s="279"/>
      <c r="S50" s="280"/>
      <c r="T50" s="280"/>
      <c r="U50" s="312" t="s">
        <v>270</v>
      </c>
      <c r="V50" s="312"/>
      <c r="W50" s="312"/>
      <c r="X50" s="314" t="s">
        <v>271</v>
      </c>
      <c r="Y50" s="314"/>
      <c r="Z50" s="314"/>
      <c r="AA50" s="316" t="s">
        <v>272</v>
      </c>
      <c r="AB50" s="317"/>
      <c r="AC50" s="318"/>
      <c r="AD50" s="312" t="s">
        <v>2</v>
      </c>
      <c r="AE50" s="312"/>
      <c r="AF50" s="312"/>
      <c r="AG50" s="312"/>
      <c r="AH50" s="312"/>
      <c r="AI50" s="312"/>
      <c r="AJ50" s="312"/>
      <c r="AK50" s="312"/>
    </row>
    <row r="51" spans="2:41" s="3" customFormat="1" ht="15" customHeight="1" x14ac:dyDescent="0.15">
      <c r="B51" s="279"/>
      <c r="C51" s="280"/>
      <c r="D51" s="280"/>
      <c r="E51" s="280"/>
      <c r="F51" s="280"/>
      <c r="G51" s="280"/>
      <c r="H51" s="280"/>
      <c r="I51" s="280"/>
      <c r="J51" s="280"/>
      <c r="K51" s="280"/>
      <c r="L51" s="280"/>
      <c r="M51" s="280"/>
      <c r="N51" s="280"/>
      <c r="O51" s="280"/>
      <c r="P51" s="280"/>
      <c r="Q51" s="281"/>
      <c r="R51" s="287" t="s">
        <v>355</v>
      </c>
      <c r="S51" s="280"/>
      <c r="T51" s="280"/>
      <c r="U51" s="313"/>
      <c r="V51" s="313"/>
      <c r="W51" s="313"/>
      <c r="X51" s="315"/>
      <c r="Y51" s="315"/>
      <c r="Z51" s="315"/>
      <c r="AA51" s="293"/>
      <c r="AB51" s="294"/>
      <c r="AC51" s="295"/>
      <c r="AD51" s="313"/>
      <c r="AE51" s="313"/>
      <c r="AF51" s="313"/>
      <c r="AG51" s="312"/>
      <c r="AH51" s="312"/>
      <c r="AI51" s="312"/>
      <c r="AJ51" s="312"/>
      <c r="AK51" s="312"/>
    </row>
    <row r="52" spans="2:41" s="3" customFormat="1" ht="15" customHeight="1" x14ac:dyDescent="0.15">
      <c r="B52" s="245"/>
      <c r="C52" s="246"/>
      <c r="D52" s="246"/>
      <c r="E52" s="246"/>
      <c r="F52" s="246"/>
      <c r="G52" s="246"/>
      <c r="H52" s="246"/>
      <c r="I52" s="246"/>
      <c r="J52" s="246"/>
      <c r="K52" s="246"/>
      <c r="L52" s="246"/>
      <c r="M52" s="246"/>
      <c r="N52" s="246"/>
      <c r="O52" s="246"/>
      <c r="P52" s="246"/>
      <c r="Q52" s="247"/>
      <c r="R52" s="245"/>
      <c r="S52" s="246"/>
      <c r="T52" s="246"/>
      <c r="U52" s="245" t="s">
        <v>273</v>
      </c>
      <c r="V52" s="246"/>
      <c r="W52" s="246"/>
      <c r="X52" s="245" t="s">
        <v>274</v>
      </c>
      <c r="Y52" s="246"/>
      <c r="Z52" s="247"/>
      <c r="AA52" s="319" t="s">
        <v>275</v>
      </c>
      <c r="AB52" s="319"/>
      <c r="AC52" s="320"/>
      <c r="AD52" s="245" t="s">
        <v>276</v>
      </c>
      <c r="AE52" s="246"/>
      <c r="AF52" s="246"/>
      <c r="AG52" s="312"/>
      <c r="AH52" s="312"/>
      <c r="AI52" s="312"/>
      <c r="AJ52" s="312"/>
      <c r="AK52" s="312"/>
    </row>
    <row r="53" spans="2:41" s="3" customFormat="1" ht="15" customHeight="1" x14ac:dyDescent="0.15">
      <c r="B53" s="260" t="s">
        <v>277</v>
      </c>
      <c r="C53" s="261"/>
      <c r="D53" s="261"/>
      <c r="E53" s="261"/>
      <c r="F53" s="261"/>
      <c r="G53" s="261"/>
      <c r="H53" s="261"/>
      <c r="I53" s="261"/>
      <c r="J53" s="261"/>
      <c r="K53" s="261"/>
      <c r="L53" s="261"/>
      <c r="M53" s="261"/>
      <c r="N53" s="261"/>
      <c r="O53" s="261"/>
      <c r="P53" s="261"/>
      <c r="Q53" s="262"/>
      <c r="R53" s="263" t="str">
        <f>IF(U53="","",U53+AA53)</f>
        <v/>
      </c>
      <c r="S53" s="264"/>
      <c r="T53" s="264"/>
      <c r="U53" s="267"/>
      <c r="V53" s="268"/>
      <c r="W53" s="268"/>
      <c r="X53" s="271"/>
      <c r="Y53" s="272"/>
      <c r="Z53" s="273"/>
      <c r="AA53" s="277"/>
      <c r="AB53" s="277"/>
      <c r="AC53" s="277"/>
      <c r="AD53" s="271"/>
      <c r="AE53" s="272"/>
      <c r="AF53" s="273"/>
      <c r="AG53" s="278" t="str">
        <f>IF(R53="","",IF(R53&gt;H46*0.4%,"否","適"))</f>
        <v/>
      </c>
      <c r="AH53" s="278"/>
      <c r="AI53" s="278"/>
      <c r="AJ53" s="278"/>
      <c r="AK53" s="278"/>
    </row>
    <row r="54" spans="2:41" s="3" customFormat="1" ht="15" customHeight="1" x14ac:dyDescent="0.15">
      <c r="B54" s="245"/>
      <c r="C54" s="246"/>
      <c r="D54" s="246"/>
      <c r="E54" s="246"/>
      <c r="F54" s="246"/>
      <c r="G54" s="246"/>
      <c r="H54" s="246"/>
      <c r="I54" s="246"/>
      <c r="J54" s="246"/>
      <c r="K54" s="246"/>
      <c r="L54" s="246"/>
      <c r="M54" s="246"/>
      <c r="N54" s="246"/>
      <c r="O54" s="246"/>
      <c r="P54" s="246"/>
      <c r="Q54" s="247"/>
      <c r="R54" s="265"/>
      <c r="S54" s="266"/>
      <c r="T54" s="266"/>
      <c r="U54" s="269"/>
      <c r="V54" s="270"/>
      <c r="W54" s="270"/>
      <c r="X54" s="274"/>
      <c r="Y54" s="275"/>
      <c r="Z54" s="276"/>
      <c r="AA54" s="277"/>
      <c r="AB54" s="277"/>
      <c r="AC54" s="277"/>
      <c r="AD54" s="274"/>
      <c r="AE54" s="275"/>
      <c r="AF54" s="276"/>
      <c r="AG54" s="278"/>
      <c r="AH54" s="278"/>
      <c r="AI54" s="278"/>
      <c r="AJ54" s="278"/>
      <c r="AK54" s="278"/>
    </row>
    <row r="55" spans="2:41" s="3" customFormat="1" ht="15" customHeight="1" x14ac:dyDescent="0.15">
      <c r="B55" s="19"/>
    </row>
    <row r="56" spans="2:41" s="3" customFormat="1" ht="15" customHeight="1" x14ac:dyDescent="0.15">
      <c r="B56" s="1" t="s">
        <v>292</v>
      </c>
    </row>
    <row r="57" spans="2:41" s="3" customFormat="1" ht="15" customHeight="1" x14ac:dyDescent="0.15">
      <c r="B57" s="329" t="s">
        <v>40</v>
      </c>
      <c r="C57" s="330"/>
      <c r="D57" s="330"/>
      <c r="E57" s="330"/>
      <c r="F57" s="330"/>
      <c r="G57" s="330"/>
      <c r="H57" s="330"/>
      <c r="I57" s="330"/>
      <c r="J57" s="330"/>
      <c r="K57" s="330"/>
      <c r="L57" s="330"/>
      <c r="M57" s="330"/>
      <c r="N57" s="330"/>
      <c r="O57" s="330"/>
      <c r="P57" s="330"/>
      <c r="Q57" s="330"/>
      <c r="R57" s="330"/>
      <c r="S57" s="330"/>
      <c r="T57" s="330"/>
      <c r="U57" s="330"/>
      <c r="V57" s="330"/>
      <c r="W57" s="330"/>
      <c r="X57" s="330"/>
      <c r="Y57" s="330"/>
      <c r="Z57" s="330"/>
      <c r="AA57" s="330"/>
      <c r="AB57" s="330"/>
      <c r="AC57" s="330"/>
      <c r="AD57" s="330"/>
      <c r="AE57" s="330"/>
      <c r="AF57" s="330"/>
      <c r="AG57" s="330"/>
      <c r="AH57" s="330"/>
      <c r="AI57" s="330"/>
      <c r="AJ57" s="330"/>
      <c r="AK57" s="330"/>
      <c r="AL57" s="330"/>
      <c r="AM57" s="330"/>
      <c r="AN57" s="330"/>
      <c r="AO57" s="331"/>
    </row>
    <row r="58" spans="2:41" s="3" customFormat="1" ht="8.25" customHeight="1" x14ac:dyDescent="0.15">
      <c r="B58" s="284"/>
      <c r="C58" s="285"/>
      <c r="D58" s="285"/>
      <c r="E58" s="285"/>
      <c r="F58" s="285"/>
      <c r="G58" s="285"/>
      <c r="H58" s="285"/>
      <c r="I58" s="285"/>
      <c r="J58" s="285"/>
      <c r="K58" s="285"/>
      <c r="L58" s="285"/>
      <c r="M58" s="285"/>
      <c r="N58" s="285"/>
      <c r="O58" s="285"/>
      <c r="P58" s="285"/>
      <c r="Q58" s="285"/>
      <c r="R58" s="285"/>
      <c r="S58" s="285"/>
      <c r="T58" s="285"/>
      <c r="U58" s="285"/>
      <c r="V58" s="285"/>
      <c r="W58" s="285"/>
      <c r="X58" s="285"/>
      <c r="Y58" s="285"/>
      <c r="Z58" s="285"/>
      <c r="AA58" s="285"/>
      <c r="AB58" s="285"/>
      <c r="AC58" s="285"/>
      <c r="AD58" s="285"/>
      <c r="AE58" s="285"/>
      <c r="AF58" s="285"/>
      <c r="AG58" s="285"/>
      <c r="AH58" s="285"/>
      <c r="AI58" s="285"/>
      <c r="AJ58" s="285"/>
      <c r="AK58" s="285"/>
      <c r="AL58" s="285"/>
      <c r="AM58" s="285"/>
      <c r="AN58" s="285"/>
      <c r="AO58" s="286"/>
    </row>
    <row r="59" spans="2:41" s="3" customFormat="1" ht="8.25" customHeight="1" x14ac:dyDescent="0.15">
      <c r="B59" s="287"/>
      <c r="C59" s="288"/>
      <c r="D59" s="288"/>
      <c r="E59" s="288"/>
      <c r="F59" s="288"/>
      <c r="G59" s="288"/>
      <c r="H59" s="288"/>
      <c r="I59" s="288"/>
      <c r="J59" s="288"/>
      <c r="K59" s="288"/>
      <c r="L59" s="288"/>
      <c r="M59" s="288"/>
      <c r="N59" s="288"/>
      <c r="O59" s="288"/>
      <c r="P59" s="288"/>
      <c r="Q59" s="288"/>
      <c r="R59" s="288"/>
      <c r="S59" s="288"/>
      <c r="T59" s="288"/>
      <c r="U59" s="288"/>
      <c r="V59" s="288"/>
      <c r="W59" s="288"/>
      <c r="X59" s="288"/>
      <c r="Y59" s="288"/>
      <c r="Z59" s="288"/>
      <c r="AA59" s="288"/>
      <c r="AB59" s="288"/>
      <c r="AC59" s="288"/>
      <c r="AD59" s="288"/>
      <c r="AE59" s="288"/>
      <c r="AF59" s="288"/>
      <c r="AG59" s="288"/>
      <c r="AH59" s="288"/>
      <c r="AI59" s="288"/>
      <c r="AJ59" s="288"/>
      <c r="AK59" s="288"/>
      <c r="AL59" s="288"/>
      <c r="AM59" s="288"/>
      <c r="AN59" s="288"/>
      <c r="AO59" s="289"/>
    </row>
    <row r="60" spans="2:41" s="3" customFormat="1" ht="8.25" customHeight="1" x14ac:dyDescent="0.15">
      <c r="B60" s="287"/>
      <c r="C60" s="288"/>
      <c r="D60" s="288"/>
      <c r="E60" s="288"/>
      <c r="F60" s="288"/>
      <c r="G60" s="288"/>
      <c r="H60" s="288"/>
      <c r="I60" s="288"/>
      <c r="J60" s="288"/>
      <c r="K60" s="288"/>
      <c r="L60" s="288"/>
      <c r="M60" s="288"/>
      <c r="N60" s="288"/>
      <c r="O60" s="288"/>
      <c r="P60" s="288"/>
      <c r="Q60" s="288"/>
      <c r="R60" s="288"/>
      <c r="S60" s="288"/>
      <c r="T60" s="288"/>
      <c r="U60" s="288"/>
      <c r="V60" s="288"/>
      <c r="W60" s="288"/>
      <c r="X60" s="288"/>
      <c r="Y60" s="288"/>
      <c r="Z60" s="288"/>
      <c r="AA60" s="288"/>
      <c r="AB60" s="288"/>
      <c r="AC60" s="288"/>
      <c r="AD60" s="288"/>
      <c r="AE60" s="288"/>
      <c r="AF60" s="288"/>
      <c r="AG60" s="288"/>
      <c r="AH60" s="288"/>
      <c r="AI60" s="288"/>
      <c r="AJ60" s="288"/>
      <c r="AK60" s="288"/>
      <c r="AL60" s="288"/>
      <c r="AM60" s="288"/>
      <c r="AN60" s="288"/>
      <c r="AO60" s="289"/>
    </row>
    <row r="61" spans="2:41" s="3" customFormat="1" ht="8.25" customHeight="1" x14ac:dyDescent="0.15">
      <c r="B61" s="308"/>
      <c r="C61" s="309"/>
      <c r="D61" s="309"/>
      <c r="E61" s="309"/>
      <c r="F61" s="309"/>
      <c r="G61" s="309"/>
      <c r="H61" s="309"/>
      <c r="I61" s="309"/>
      <c r="J61" s="309"/>
      <c r="K61" s="309"/>
      <c r="L61" s="309"/>
      <c r="M61" s="309"/>
      <c r="N61" s="309"/>
      <c r="O61" s="309"/>
      <c r="P61" s="309"/>
      <c r="Q61" s="309"/>
      <c r="R61" s="309"/>
      <c r="S61" s="309"/>
      <c r="T61" s="309"/>
      <c r="U61" s="309"/>
      <c r="V61" s="309"/>
      <c r="W61" s="309"/>
      <c r="X61" s="309"/>
      <c r="Y61" s="309"/>
      <c r="Z61" s="309"/>
      <c r="AA61" s="309"/>
      <c r="AB61" s="309"/>
      <c r="AC61" s="309"/>
      <c r="AD61" s="309"/>
      <c r="AE61" s="309"/>
      <c r="AF61" s="309"/>
      <c r="AG61" s="309"/>
      <c r="AH61" s="309"/>
      <c r="AI61" s="309"/>
      <c r="AJ61" s="309"/>
      <c r="AK61" s="309"/>
      <c r="AL61" s="309"/>
      <c r="AM61" s="309"/>
      <c r="AN61" s="309"/>
      <c r="AO61" s="310"/>
    </row>
    <row r="62" spans="2:41" s="3" customFormat="1" ht="15" customHeight="1" x14ac:dyDescent="0.15">
      <c r="B62" s="19"/>
    </row>
    <row r="63" spans="2:41" ht="15" customHeight="1" x14ac:dyDescent="0.15">
      <c r="B63" s="4" t="s">
        <v>293</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row>
    <row r="64" spans="2:41" s="5" customFormat="1" ht="15" customHeight="1" x14ac:dyDescent="0.15">
      <c r="B64" s="305" t="s">
        <v>34</v>
      </c>
      <c r="C64" s="306"/>
      <c r="D64" s="306"/>
      <c r="E64" s="306"/>
      <c r="F64" s="306"/>
      <c r="G64" s="306"/>
      <c r="H64" s="306"/>
      <c r="I64" s="307"/>
      <c r="J64" s="305"/>
      <c r="K64" s="306"/>
      <c r="L64" s="306"/>
      <c r="M64" s="306"/>
      <c r="N64" s="306"/>
      <c r="O64" s="306"/>
      <c r="P64" s="306"/>
      <c r="Q64" s="306"/>
      <c r="R64" s="306"/>
      <c r="S64" s="306"/>
      <c r="T64" s="307"/>
      <c r="U64" s="305" t="s">
        <v>32</v>
      </c>
      <c r="V64" s="306"/>
      <c r="W64" s="306"/>
      <c r="X64" s="306"/>
      <c r="Y64" s="306"/>
      <c r="Z64" s="306"/>
      <c r="AA64" s="306"/>
      <c r="AB64" s="307"/>
      <c r="AC64" s="326"/>
      <c r="AD64" s="326"/>
      <c r="AE64" s="326"/>
      <c r="AF64" s="326"/>
      <c r="AG64" s="326"/>
      <c r="AH64" s="326"/>
      <c r="AI64" s="326"/>
      <c r="AJ64" s="326"/>
      <c r="AK64" s="326"/>
      <c r="AL64" s="326"/>
      <c r="AM64" s="326"/>
      <c r="AN64" s="326"/>
      <c r="AO64" s="326"/>
    </row>
    <row r="65" spans="2:41" s="5" customFormat="1" ht="15" customHeight="1" x14ac:dyDescent="0.15">
      <c r="B65" s="322"/>
      <c r="C65" s="323"/>
      <c r="D65" s="323"/>
      <c r="E65" s="323"/>
      <c r="F65" s="323"/>
      <c r="G65" s="323"/>
      <c r="H65" s="323"/>
      <c r="I65" s="324"/>
      <c r="J65" s="322"/>
      <c r="K65" s="323"/>
      <c r="L65" s="323"/>
      <c r="M65" s="323"/>
      <c r="N65" s="323"/>
      <c r="O65" s="323"/>
      <c r="P65" s="323"/>
      <c r="Q65" s="323"/>
      <c r="R65" s="323"/>
      <c r="S65" s="323"/>
      <c r="T65" s="324"/>
      <c r="U65" s="322"/>
      <c r="V65" s="323"/>
      <c r="W65" s="323"/>
      <c r="X65" s="323"/>
      <c r="Y65" s="323"/>
      <c r="Z65" s="323"/>
      <c r="AA65" s="323"/>
      <c r="AB65" s="324"/>
      <c r="AC65" s="326"/>
      <c r="AD65" s="326"/>
      <c r="AE65" s="326"/>
      <c r="AF65" s="326"/>
      <c r="AG65" s="326"/>
      <c r="AH65" s="326"/>
      <c r="AI65" s="326"/>
      <c r="AJ65" s="326"/>
      <c r="AK65" s="326"/>
      <c r="AL65" s="326"/>
      <c r="AM65" s="326"/>
      <c r="AN65" s="326"/>
      <c r="AO65" s="326"/>
    </row>
    <row r="66" spans="2:41" s="5" customFormat="1" ht="15" customHeight="1" x14ac:dyDescent="0.15">
      <c r="B66" s="305" t="s">
        <v>41</v>
      </c>
      <c r="C66" s="306"/>
      <c r="D66" s="306"/>
      <c r="E66" s="306"/>
      <c r="F66" s="306"/>
      <c r="G66" s="306"/>
      <c r="H66" s="306"/>
      <c r="I66" s="307"/>
      <c r="J66" s="305"/>
      <c r="K66" s="306"/>
      <c r="L66" s="306"/>
      <c r="M66" s="306"/>
      <c r="N66" s="306"/>
      <c r="O66" s="306"/>
      <c r="P66" s="306"/>
      <c r="Q66" s="306"/>
      <c r="R66" s="306"/>
      <c r="S66" s="306"/>
      <c r="T66" s="307"/>
      <c r="U66" s="305" t="s">
        <v>33</v>
      </c>
      <c r="V66" s="306"/>
      <c r="W66" s="306"/>
      <c r="X66" s="306"/>
      <c r="Y66" s="306"/>
      <c r="Z66" s="306"/>
      <c r="AA66" s="306"/>
      <c r="AB66" s="307"/>
      <c r="AC66" s="326"/>
      <c r="AD66" s="326"/>
      <c r="AE66" s="326"/>
      <c r="AF66" s="326"/>
      <c r="AG66" s="326"/>
      <c r="AH66" s="326"/>
      <c r="AI66" s="326"/>
      <c r="AJ66" s="326"/>
      <c r="AK66" s="326"/>
      <c r="AL66" s="326"/>
      <c r="AM66" s="326"/>
      <c r="AN66" s="326"/>
      <c r="AO66" s="326"/>
    </row>
    <row r="67" spans="2:41" s="5" customFormat="1" ht="15" customHeight="1" x14ac:dyDescent="0.15">
      <c r="B67" s="322"/>
      <c r="C67" s="323"/>
      <c r="D67" s="323"/>
      <c r="E67" s="323"/>
      <c r="F67" s="323"/>
      <c r="G67" s="323"/>
      <c r="H67" s="323"/>
      <c r="I67" s="324"/>
      <c r="J67" s="322"/>
      <c r="K67" s="323"/>
      <c r="L67" s="323"/>
      <c r="M67" s="323"/>
      <c r="N67" s="323"/>
      <c r="O67" s="323"/>
      <c r="P67" s="323"/>
      <c r="Q67" s="323"/>
      <c r="R67" s="323"/>
      <c r="S67" s="323"/>
      <c r="T67" s="324"/>
      <c r="U67" s="322"/>
      <c r="V67" s="323"/>
      <c r="W67" s="323"/>
      <c r="X67" s="323"/>
      <c r="Y67" s="323"/>
      <c r="Z67" s="323"/>
      <c r="AA67" s="323"/>
      <c r="AB67" s="324"/>
      <c r="AC67" s="326"/>
      <c r="AD67" s="326"/>
      <c r="AE67" s="326"/>
      <c r="AF67" s="326"/>
      <c r="AG67" s="326"/>
      <c r="AH67" s="326"/>
      <c r="AI67" s="326"/>
      <c r="AJ67" s="326"/>
      <c r="AK67" s="326"/>
      <c r="AL67" s="326"/>
      <c r="AM67" s="326"/>
      <c r="AN67" s="326"/>
      <c r="AO67" s="326"/>
    </row>
    <row r="68" spans="2:41" s="3" customFormat="1" ht="15" customHeight="1" x14ac:dyDescent="0.15">
      <c r="B68" s="305" t="s">
        <v>45</v>
      </c>
      <c r="C68" s="306"/>
      <c r="D68" s="306"/>
      <c r="E68" s="306"/>
      <c r="F68" s="306"/>
      <c r="G68" s="306"/>
      <c r="H68" s="306"/>
      <c r="I68" s="307"/>
      <c r="J68" s="305" t="s">
        <v>42</v>
      </c>
      <c r="K68" s="306"/>
      <c r="L68" s="218"/>
      <c r="M68" s="218"/>
      <c r="N68" s="218"/>
      <c r="O68" s="218"/>
      <c r="P68" s="218"/>
      <c r="Q68" s="218"/>
      <c r="R68" s="218"/>
      <c r="S68" s="218"/>
      <c r="T68" s="219"/>
      <c r="U68" s="325" t="s">
        <v>44</v>
      </c>
      <c r="V68" s="325"/>
      <c r="W68" s="325"/>
      <c r="X68" s="325"/>
      <c r="Y68" s="325"/>
      <c r="Z68" s="325"/>
      <c r="AA68" s="325"/>
      <c r="AB68" s="325"/>
      <c r="AC68" s="326"/>
      <c r="AD68" s="326"/>
      <c r="AE68" s="326"/>
      <c r="AF68" s="326"/>
      <c r="AG68" s="326"/>
      <c r="AH68" s="326"/>
      <c r="AI68" s="326"/>
      <c r="AJ68" s="326"/>
      <c r="AK68" s="326"/>
      <c r="AL68" s="326"/>
      <c r="AM68" s="326"/>
      <c r="AN68" s="326"/>
      <c r="AO68" s="326"/>
    </row>
    <row r="69" spans="2:41" s="3" customFormat="1" ht="15" customHeight="1" x14ac:dyDescent="0.15">
      <c r="B69" s="322"/>
      <c r="C69" s="323"/>
      <c r="D69" s="323"/>
      <c r="E69" s="323"/>
      <c r="F69" s="323"/>
      <c r="G69" s="323"/>
      <c r="H69" s="323"/>
      <c r="I69" s="324"/>
      <c r="J69" s="322" t="s">
        <v>43</v>
      </c>
      <c r="K69" s="323"/>
      <c r="L69" s="327"/>
      <c r="M69" s="327"/>
      <c r="N69" s="327"/>
      <c r="O69" s="327"/>
      <c r="P69" s="327"/>
      <c r="Q69" s="327"/>
      <c r="R69" s="327"/>
      <c r="S69" s="327"/>
      <c r="T69" s="328"/>
      <c r="U69" s="325"/>
      <c r="V69" s="325"/>
      <c r="W69" s="325"/>
      <c r="X69" s="325"/>
      <c r="Y69" s="325"/>
      <c r="Z69" s="325"/>
      <c r="AA69" s="325"/>
      <c r="AB69" s="325"/>
      <c r="AC69" s="326"/>
      <c r="AD69" s="326"/>
      <c r="AE69" s="326"/>
      <c r="AF69" s="326"/>
      <c r="AG69" s="326"/>
      <c r="AH69" s="326"/>
      <c r="AI69" s="326"/>
      <c r="AJ69" s="326"/>
      <c r="AK69" s="326"/>
      <c r="AL69" s="326"/>
      <c r="AM69" s="326"/>
      <c r="AN69" s="326"/>
      <c r="AO69" s="326"/>
    </row>
    <row r="70" spans="2:41" s="3" customFormat="1" ht="15" customHeight="1" x14ac:dyDescent="0.15">
      <c r="B70" s="19"/>
    </row>
    <row r="71" spans="2:41" s="3" customFormat="1" ht="15" customHeight="1" x14ac:dyDescent="0.15">
      <c r="B71" s="3" t="s">
        <v>26</v>
      </c>
    </row>
    <row r="72" spans="2:41" s="3" customFormat="1" ht="15" customHeight="1" x14ac:dyDescent="0.15">
      <c r="B72" s="3" t="s">
        <v>305</v>
      </c>
    </row>
    <row r="73" spans="2:41" s="3" customFormat="1" ht="15" customHeight="1" x14ac:dyDescent="0.15">
      <c r="B73" s="3" t="s">
        <v>304</v>
      </c>
    </row>
    <row r="74" spans="2:41" s="3" customFormat="1" ht="15" customHeight="1" x14ac:dyDescent="0.15">
      <c r="B74" s="3" t="s">
        <v>390</v>
      </c>
    </row>
    <row r="75" spans="2:41" s="3" customFormat="1" ht="15" customHeight="1" x14ac:dyDescent="0.15">
      <c r="B75" s="3" t="s">
        <v>59</v>
      </c>
    </row>
    <row r="76" spans="2:41" s="3" customFormat="1" x14ac:dyDescent="0.15">
      <c r="C76" s="3" t="s">
        <v>69</v>
      </c>
    </row>
    <row r="77" spans="2:41" s="3" customFormat="1" x14ac:dyDescent="0.15">
      <c r="C77" s="321" t="s">
        <v>95</v>
      </c>
      <c r="D77" s="321"/>
      <c r="E77" s="321"/>
      <c r="F77" s="321"/>
      <c r="G77" s="321"/>
      <c r="H77" s="321"/>
      <c r="I77" s="321"/>
      <c r="J77" s="321"/>
      <c r="K77" s="321"/>
      <c r="L77" s="321"/>
      <c r="M77" s="321"/>
      <c r="N77" s="321"/>
      <c r="O77" s="321"/>
      <c r="P77" s="321"/>
      <c r="Q77" s="321"/>
      <c r="R77" s="321"/>
      <c r="S77" s="321"/>
      <c r="T77" s="321"/>
      <c r="U77" s="321"/>
      <c r="V77" s="321"/>
      <c r="W77" s="321"/>
      <c r="X77" s="321"/>
      <c r="Y77" s="321"/>
      <c r="Z77" s="321"/>
      <c r="AA77" s="321"/>
      <c r="AB77" s="321"/>
      <c r="AC77" s="321"/>
      <c r="AD77" s="321"/>
      <c r="AE77" s="321"/>
      <c r="AF77" s="321"/>
      <c r="AG77" s="321"/>
      <c r="AH77" s="321"/>
      <c r="AI77" s="321"/>
      <c r="AJ77" s="321"/>
      <c r="AK77" s="321"/>
      <c r="AL77" s="321"/>
      <c r="AM77" s="321"/>
      <c r="AN77" s="321"/>
      <c r="AO77" s="321"/>
    </row>
    <row r="78" spans="2:41" s="3" customFormat="1" ht="30" customHeight="1" x14ac:dyDescent="0.15">
      <c r="B78" s="321" t="s">
        <v>391</v>
      </c>
      <c r="C78" s="321"/>
      <c r="D78" s="321"/>
      <c r="E78" s="321"/>
      <c r="F78" s="321"/>
      <c r="G78" s="321"/>
      <c r="H78" s="321"/>
      <c r="I78" s="321"/>
      <c r="J78" s="321"/>
      <c r="K78" s="321"/>
      <c r="L78" s="321"/>
      <c r="M78" s="321"/>
      <c r="N78" s="321"/>
      <c r="O78" s="321"/>
      <c r="P78" s="321"/>
      <c r="Q78" s="321"/>
      <c r="R78" s="321"/>
      <c r="S78" s="321"/>
      <c r="T78" s="321"/>
      <c r="U78" s="321"/>
      <c r="V78" s="321"/>
      <c r="W78" s="321"/>
      <c r="X78" s="321"/>
      <c r="Y78" s="321"/>
      <c r="Z78" s="321"/>
      <c r="AA78" s="321"/>
      <c r="AB78" s="321"/>
      <c r="AC78" s="321"/>
      <c r="AD78" s="321"/>
      <c r="AE78" s="321"/>
      <c r="AF78" s="321"/>
      <c r="AG78" s="321"/>
      <c r="AH78" s="321"/>
      <c r="AI78" s="321"/>
      <c r="AJ78" s="321"/>
      <c r="AK78" s="321"/>
      <c r="AL78" s="321"/>
      <c r="AM78" s="321"/>
      <c r="AN78" s="321"/>
      <c r="AO78" s="321"/>
    </row>
    <row r="79" spans="2:41" s="3" customFormat="1" ht="15" customHeight="1" x14ac:dyDescent="0.15">
      <c r="B79" s="3" t="s">
        <v>392</v>
      </c>
    </row>
    <row r="80" spans="2:41" s="3" customFormat="1" ht="15" customHeight="1" x14ac:dyDescent="0.15">
      <c r="B80" s="3" t="s">
        <v>393</v>
      </c>
    </row>
    <row r="81" ht="15" customHeight="1" x14ac:dyDescent="0.15"/>
  </sheetData>
  <mergeCells count="118">
    <mergeCell ref="B33:AO35"/>
    <mergeCell ref="B28:K30"/>
    <mergeCell ref="B31:K32"/>
    <mergeCell ref="B11:AO18"/>
    <mergeCell ref="AH6:AO7"/>
    <mergeCell ref="B6:I7"/>
    <mergeCell ref="J6:Q7"/>
    <mergeCell ref="R6:Y7"/>
    <mergeCell ref="Z6:AG7"/>
    <mergeCell ref="L21:U23"/>
    <mergeCell ref="V21:AE23"/>
    <mergeCell ref="B21:K23"/>
    <mergeCell ref="AF21:AO23"/>
    <mergeCell ref="B24:K25"/>
    <mergeCell ref="L24:U25"/>
    <mergeCell ref="V24:AE25"/>
    <mergeCell ref="AF24:AO25"/>
    <mergeCell ref="L28:U30"/>
    <mergeCell ref="L31:U32"/>
    <mergeCell ref="V28:AE30"/>
    <mergeCell ref="AF28:AO30"/>
    <mergeCell ref="V31:AE32"/>
    <mergeCell ref="AF31:AO32"/>
    <mergeCell ref="B2:AO2"/>
    <mergeCell ref="AH4:AO5"/>
    <mergeCell ref="B3:I3"/>
    <mergeCell ref="J3:Q3"/>
    <mergeCell ref="R3:Y3"/>
    <mergeCell ref="Z3:AG3"/>
    <mergeCell ref="B4:I5"/>
    <mergeCell ref="J4:Q5"/>
    <mergeCell ref="R4:Y5"/>
    <mergeCell ref="Z4:AG5"/>
    <mergeCell ref="B78:AO78"/>
    <mergeCell ref="B68:I69"/>
    <mergeCell ref="J68:K68"/>
    <mergeCell ref="L68:T68"/>
    <mergeCell ref="U68:AB69"/>
    <mergeCell ref="AC68:AO69"/>
    <mergeCell ref="J69:K69"/>
    <mergeCell ref="L69:T69"/>
    <mergeCell ref="B57:AO57"/>
    <mergeCell ref="B58:AO61"/>
    <mergeCell ref="U64:AB65"/>
    <mergeCell ref="AC64:AO65"/>
    <mergeCell ref="B66:I67"/>
    <mergeCell ref="J66:T67"/>
    <mergeCell ref="U66:AB67"/>
    <mergeCell ref="AC66:AO67"/>
    <mergeCell ref="B64:I65"/>
    <mergeCell ref="J64:T65"/>
    <mergeCell ref="C77:AO77"/>
    <mergeCell ref="B49:Q52"/>
    <mergeCell ref="R49:T50"/>
    <mergeCell ref="U49:AF49"/>
    <mergeCell ref="AG49:AK52"/>
    <mergeCell ref="U50:W51"/>
    <mergeCell ref="X50:Z51"/>
    <mergeCell ref="AA50:AC51"/>
    <mergeCell ref="AD50:AF51"/>
    <mergeCell ref="R51:T52"/>
    <mergeCell ref="U52:W52"/>
    <mergeCell ref="X52:Z52"/>
    <mergeCell ref="AA52:AC52"/>
    <mergeCell ref="AD52:AF52"/>
    <mergeCell ref="B53:Q54"/>
    <mergeCell ref="R53:T54"/>
    <mergeCell ref="U53:W54"/>
    <mergeCell ref="X53:Z54"/>
    <mergeCell ref="AA53:AC54"/>
    <mergeCell ref="AD53:AF54"/>
    <mergeCell ref="AG53:AK54"/>
    <mergeCell ref="B39:G42"/>
    <mergeCell ref="H39:K40"/>
    <mergeCell ref="L39:AI39"/>
    <mergeCell ref="AJ39:AO42"/>
    <mergeCell ref="L40:O41"/>
    <mergeCell ref="P40:S41"/>
    <mergeCell ref="T40:W41"/>
    <mergeCell ref="X40:AA41"/>
    <mergeCell ref="AB40:AI40"/>
    <mergeCell ref="H41:K42"/>
    <mergeCell ref="AB41:AE41"/>
    <mergeCell ref="AF41:AI41"/>
    <mergeCell ref="L42:O42"/>
    <mergeCell ref="P42:S42"/>
    <mergeCell ref="T42:W42"/>
    <mergeCell ref="X42:AA42"/>
    <mergeCell ref="AB42:AE42"/>
    <mergeCell ref="AF42:AI42"/>
    <mergeCell ref="B43:G43"/>
    <mergeCell ref="H43:K43"/>
    <mergeCell ref="L43:O43"/>
    <mergeCell ref="P43:S43"/>
    <mergeCell ref="T43:W43"/>
    <mergeCell ref="X43:AA43"/>
    <mergeCell ref="AB43:AE43"/>
    <mergeCell ref="AF43:AI43"/>
    <mergeCell ref="AJ43:AM43"/>
    <mergeCell ref="B44:G45"/>
    <mergeCell ref="H44:K45"/>
    <mergeCell ref="L44:O45"/>
    <mergeCell ref="P44:S45"/>
    <mergeCell ref="T44:W45"/>
    <mergeCell ref="X44:AA45"/>
    <mergeCell ref="AB44:AE45"/>
    <mergeCell ref="AF44:AI45"/>
    <mergeCell ref="AJ44:AN44"/>
    <mergeCell ref="AJ45:AN45"/>
    <mergeCell ref="B46:G46"/>
    <mergeCell ref="H46:K46"/>
    <mergeCell ref="L46:O46"/>
    <mergeCell ref="P46:S46"/>
    <mergeCell ref="T46:W46"/>
    <mergeCell ref="X46:AA46"/>
    <mergeCell ref="AB46:AE46"/>
    <mergeCell ref="AF46:AI46"/>
    <mergeCell ref="AJ46:AO46"/>
  </mergeCells>
  <phoneticPr fontId="2"/>
  <printOptions horizontalCentered="1"/>
  <pageMargins left="0.19685039370078741" right="0.19685039370078741" top="0.39370078740157483" bottom="0.19685039370078741" header="0.51181102362204722" footer="0.51181102362204722"/>
  <pageSetup paperSize="9" scale="90" orientation="portrait" r:id="rId1"/>
  <headerFooter alignWithMargins="0"/>
  <rowBreaks count="1" manualBreakCount="1">
    <brk id="62" min="1" max="40" man="1"/>
  </rowBreaks>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K30"/>
  <sheetViews>
    <sheetView topLeftCell="A7" zoomScaleNormal="100" zoomScaleSheetLayoutView="110" workbookViewId="0">
      <selection activeCell="B22" sqref="B22"/>
    </sheetView>
  </sheetViews>
  <sheetFormatPr defaultRowHeight="13.5" x14ac:dyDescent="0.15"/>
  <cols>
    <col min="1" max="1" width="1" style="121" customWidth="1"/>
    <col min="2" max="2" width="7.625" style="121" customWidth="1"/>
    <col min="3" max="4" width="9.625" style="121" customWidth="1"/>
    <col min="5" max="5" width="50.625" style="121" customWidth="1"/>
    <col min="6" max="6" width="1.25" style="121" customWidth="1"/>
    <col min="7" max="256" width="9" style="121"/>
    <col min="257" max="257" width="7.625" style="121" customWidth="1"/>
    <col min="258" max="260" width="9.625" style="121" customWidth="1"/>
    <col min="261" max="261" width="50.625" style="121" customWidth="1"/>
    <col min="262" max="512" width="9" style="121"/>
    <col min="513" max="513" width="7.625" style="121" customWidth="1"/>
    <col min="514" max="516" width="9.625" style="121" customWidth="1"/>
    <col min="517" max="517" width="50.625" style="121" customWidth="1"/>
    <col min="518" max="768" width="9" style="121"/>
    <col min="769" max="769" width="7.625" style="121" customWidth="1"/>
    <col min="770" max="772" width="9.625" style="121" customWidth="1"/>
    <col min="773" max="773" width="50.625" style="121" customWidth="1"/>
    <col min="774" max="1024" width="9" style="121"/>
    <col min="1025" max="1025" width="7.625" style="121" customWidth="1"/>
    <col min="1026" max="1028" width="9.625" style="121" customWidth="1"/>
    <col min="1029" max="1029" width="50.625" style="121" customWidth="1"/>
    <col min="1030" max="1280" width="9" style="121"/>
    <col min="1281" max="1281" width="7.625" style="121" customWidth="1"/>
    <col min="1282" max="1284" width="9.625" style="121" customWidth="1"/>
    <col min="1285" max="1285" width="50.625" style="121" customWidth="1"/>
    <col min="1286" max="1536" width="9" style="121"/>
    <col min="1537" max="1537" width="7.625" style="121" customWidth="1"/>
    <col min="1538" max="1540" width="9.625" style="121" customWidth="1"/>
    <col min="1541" max="1541" width="50.625" style="121" customWidth="1"/>
    <col min="1542" max="1792" width="9" style="121"/>
    <col min="1793" max="1793" width="7.625" style="121" customWidth="1"/>
    <col min="1794" max="1796" width="9.625" style="121" customWidth="1"/>
    <col min="1797" max="1797" width="50.625" style="121" customWidth="1"/>
    <col min="1798" max="2048" width="9" style="121"/>
    <col min="2049" max="2049" width="7.625" style="121" customWidth="1"/>
    <col min="2050" max="2052" width="9.625" style="121" customWidth="1"/>
    <col min="2053" max="2053" width="50.625" style="121" customWidth="1"/>
    <col min="2054" max="2304" width="9" style="121"/>
    <col min="2305" max="2305" width="7.625" style="121" customWidth="1"/>
    <col min="2306" max="2308" width="9.625" style="121" customWidth="1"/>
    <col min="2309" max="2309" width="50.625" style="121" customWidth="1"/>
    <col min="2310" max="2560" width="9" style="121"/>
    <col min="2561" max="2561" width="7.625" style="121" customWidth="1"/>
    <col min="2562" max="2564" width="9.625" style="121" customWidth="1"/>
    <col min="2565" max="2565" width="50.625" style="121" customWidth="1"/>
    <col min="2566" max="2816" width="9" style="121"/>
    <col min="2817" max="2817" width="7.625" style="121" customWidth="1"/>
    <col min="2818" max="2820" width="9.625" style="121" customWidth="1"/>
    <col min="2821" max="2821" width="50.625" style="121" customWidth="1"/>
    <col min="2822" max="3072" width="9" style="121"/>
    <col min="3073" max="3073" width="7.625" style="121" customWidth="1"/>
    <col min="3074" max="3076" width="9.625" style="121" customWidth="1"/>
    <col min="3077" max="3077" width="50.625" style="121" customWidth="1"/>
    <col min="3078" max="3328" width="9" style="121"/>
    <col min="3329" max="3329" width="7.625" style="121" customWidth="1"/>
    <col min="3330" max="3332" width="9.625" style="121" customWidth="1"/>
    <col min="3333" max="3333" width="50.625" style="121" customWidth="1"/>
    <col min="3334" max="3584" width="9" style="121"/>
    <col min="3585" max="3585" width="7.625" style="121" customWidth="1"/>
    <col min="3586" max="3588" width="9.625" style="121" customWidth="1"/>
    <col min="3589" max="3589" width="50.625" style="121" customWidth="1"/>
    <col min="3590" max="3840" width="9" style="121"/>
    <col min="3841" max="3841" width="7.625" style="121" customWidth="1"/>
    <col min="3842" max="3844" width="9.625" style="121" customWidth="1"/>
    <col min="3845" max="3845" width="50.625" style="121" customWidth="1"/>
    <col min="3846" max="4096" width="9" style="121"/>
    <col min="4097" max="4097" width="7.625" style="121" customWidth="1"/>
    <col min="4098" max="4100" width="9.625" style="121" customWidth="1"/>
    <col min="4101" max="4101" width="50.625" style="121" customWidth="1"/>
    <col min="4102" max="4352" width="9" style="121"/>
    <col min="4353" max="4353" width="7.625" style="121" customWidth="1"/>
    <col min="4354" max="4356" width="9.625" style="121" customWidth="1"/>
    <col min="4357" max="4357" width="50.625" style="121" customWidth="1"/>
    <col min="4358" max="4608" width="9" style="121"/>
    <col min="4609" max="4609" width="7.625" style="121" customWidth="1"/>
    <col min="4610" max="4612" width="9.625" style="121" customWidth="1"/>
    <col min="4613" max="4613" width="50.625" style="121" customWidth="1"/>
    <col min="4614" max="4864" width="9" style="121"/>
    <col min="4865" max="4865" width="7.625" style="121" customWidth="1"/>
    <col min="4866" max="4868" width="9.625" style="121" customWidth="1"/>
    <col min="4869" max="4869" width="50.625" style="121" customWidth="1"/>
    <col min="4870" max="5120" width="9" style="121"/>
    <col min="5121" max="5121" width="7.625" style="121" customWidth="1"/>
    <col min="5122" max="5124" width="9.625" style="121" customWidth="1"/>
    <col min="5125" max="5125" width="50.625" style="121" customWidth="1"/>
    <col min="5126" max="5376" width="9" style="121"/>
    <col min="5377" max="5377" width="7.625" style="121" customWidth="1"/>
    <col min="5378" max="5380" width="9.625" style="121" customWidth="1"/>
    <col min="5381" max="5381" width="50.625" style="121" customWidth="1"/>
    <col min="5382" max="5632" width="9" style="121"/>
    <col min="5633" max="5633" width="7.625" style="121" customWidth="1"/>
    <col min="5634" max="5636" width="9.625" style="121" customWidth="1"/>
    <col min="5637" max="5637" width="50.625" style="121" customWidth="1"/>
    <col min="5638" max="5888" width="9" style="121"/>
    <col min="5889" max="5889" width="7.625" style="121" customWidth="1"/>
    <col min="5890" max="5892" width="9.625" style="121" customWidth="1"/>
    <col min="5893" max="5893" width="50.625" style="121" customWidth="1"/>
    <col min="5894" max="6144" width="9" style="121"/>
    <col min="6145" max="6145" width="7.625" style="121" customWidth="1"/>
    <col min="6146" max="6148" width="9.625" style="121" customWidth="1"/>
    <col min="6149" max="6149" width="50.625" style="121" customWidth="1"/>
    <col min="6150" max="6400" width="9" style="121"/>
    <col min="6401" max="6401" width="7.625" style="121" customWidth="1"/>
    <col min="6402" max="6404" width="9.625" style="121" customWidth="1"/>
    <col min="6405" max="6405" width="50.625" style="121" customWidth="1"/>
    <col min="6406" max="6656" width="9" style="121"/>
    <col min="6657" max="6657" width="7.625" style="121" customWidth="1"/>
    <col min="6658" max="6660" width="9.625" style="121" customWidth="1"/>
    <col min="6661" max="6661" width="50.625" style="121" customWidth="1"/>
    <col min="6662" max="6912" width="9" style="121"/>
    <col min="6913" max="6913" width="7.625" style="121" customWidth="1"/>
    <col min="6914" max="6916" width="9.625" style="121" customWidth="1"/>
    <col min="6917" max="6917" width="50.625" style="121" customWidth="1"/>
    <col min="6918" max="7168" width="9" style="121"/>
    <col min="7169" max="7169" width="7.625" style="121" customWidth="1"/>
    <col min="7170" max="7172" width="9.625" style="121" customWidth="1"/>
    <col min="7173" max="7173" width="50.625" style="121" customWidth="1"/>
    <col min="7174" max="7424" width="9" style="121"/>
    <col min="7425" max="7425" width="7.625" style="121" customWidth="1"/>
    <col min="7426" max="7428" width="9.625" style="121" customWidth="1"/>
    <col min="7429" max="7429" width="50.625" style="121" customWidth="1"/>
    <col min="7430" max="7680" width="9" style="121"/>
    <col min="7681" max="7681" width="7.625" style="121" customWidth="1"/>
    <col min="7682" max="7684" width="9.625" style="121" customWidth="1"/>
    <col min="7685" max="7685" width="50.625" style="121" customWidth="1"/>
    <col min="7686" max="7936" width="9" style="121"/>
    <col min="7937" max="7937" width="7.625" style="121" customWidth="1"/>
    <col min="7938" max="7940" width="9.625" style="121" customWidth="1"/>
    <col min="7941" max="7941" width="50.625" style="121" customWidth="1"/>
    <col min="7942" max="8192" width="9" style="121"/>
    <col min="8193" max="8193" width="7.625" style="121" customWidth="1"/>
    <col min="8194" max="8196" width="9.625" style="121" customWidth="1"/>
    <col min="8197" max="8197" width="50.625" style="121" customWidth="1"/>
    <col min="8198" max="8448" width="9" style="121"/>
    <col min="8449" max="8449" width="7.625" style="121" customWidth="1"/>
    <col min="8450" max="8452" width="9.625" style="121" customWidth="1"/>
    <col min="8453" max="8453" width="50.625" style="121" customWidth="1"/>
    <col min="8454" max="8704" width="9" style="121"/>
    <col min="8705" max="8705" width="7.625" style="121" customWidth="1"/>
    <col min="8706" max="8708" width="9.625" style="121" customWidth="1"/>
    <col min="8709" max="8709" width="50.625" style="121" customWidth="1"/>
    <col min="8710" max="8960" width="9" style="121"/>
    <col min="8961" max="8961" width="7.625" style="121" customWidth="1"/>
    <col min="8962" max="8964" width="9.625" style="121" customWidth="1"/>
    <col min="8965" max="8965" width="50.625" style="121" customWidth="1"/>
    <col min="8966" max="9216" width="9" style="121"/>
    <col min="9217" max="9217" width="7.625" style="121" customWidth="1"/>
    <col min="9218" max="9220" width="9.625" style="121" customWidth="1"/>
    <col min="9221" max="9221" width="50.625" style="121" customWidth="1"/>
    <col min="9222" max="9472" width="9" style="121"/>
    <col min="9473" max="9473" width="7.625" style="121" customWidth="1"/>
    <col min="9474" max="9476" width="9.625" style="121" customWidth="1"/>
    <col min="9477" max="9477" width="50.625" style="121" customWidth="1"/>
    <col min="9478" max="9728" width="9" style="121"/>
    <col min="9729" max="9729" width="7.625" style="121" customWidth="1"/>
    <col min="9730" max="9732" width="9.625" style="121" customWidth="1"/>
    <col min="9733" max="9733" width="50.625" style="121" customWidth="1"/>
    <col min="9734" max="9984" width="9" style="121"/>
    <col min="9985" max="9985" width="7.625" style="121" customWidth="1"/>
    <col min="9986" max="9988" width="9.625" style="121" customWidth="1"/>
    <col min="9989" max="9989" width="50.625" style="121" customWidth="1"/>
    <col min="9990" max="10240" width="9" style="121"/>
    <col min="10241" max="10241" width="7.625" style="121" customWidth="1"/>
    <col min="10242" max="10244" width="9.625" style="121" customWidth="1"/>
    <col min="10245" max="10245" width="50.625" style="121" customWidth="1"/>
    <col min="10246" max="10496" width="9" style="121"/>
    <col min="10497" max="10497" width="7.625" style="121" customWidth="1"/>
    <col min="10498" max="10500" width="9.625" style="121" customWidth="1"/>
    <col min="10501" max="10501" width="50.625" style="121" customWidth="1"/>
    <col min="10502" max="10752" width="9" style="121"/>
    <col min="10753" max="10753" width="7.625" style="121" customWidth="1"/>
    <col min="10754" max="10756" width="9.625" style="121" customWidth="1"/>
    <col min="10757" max="10757" width="50.625" style="121" customWidth="1"/>
    <col min="10758" max="11008" width="9" style="121"/>
    <col min="11009" max="11009" width="7.625" style="121" customWidth="1"/>
    <col min="11010" max="11012" width="9.625" style="121" customWidth="1"/>
    <col min="11013" max="11013" width="50.625" style="121" customWidth="1"/>
    <col min="11014" max="11264" width="9" style="121"/>
    <col min="11265" max="11265" width="7.625" style="121" customWidth="1"/>
    <col min="11266" max="11268" width="9.625" style="121" customWidth="1"/>
    <col min="11269" max="11269" width="50.625" style="121" customWidth="1"/>
    <col min="11270" max="11520" width="9" style="121"/>
    <col min="11521" max="11521" width="7.625" style="121" customWidth="1"/>
    <col min="11522" max="11524" width="9.625" style="121" customWidth="1"/>
    <col min="11525" max="11525" width="50.625" style="121" customWidth="1"/>
    <col min="11526" max="11776" width="9" style="121"/>
    <col min="11777" max="11777" width="7.625" style="121" customWidth="1"/>
    <col min="11778" max="11780" width="9.625" style="121" customWidth="1"/>
    <col min="11781" max="11781" width="50.625" style="121" customWidth="1"/>
    <col min="11782" max="12032" width="9" style="121"/>
    <col min="12033" max="12033" width="7.625" style="121" customWidth="1"/>
    <col min="12034" max="12036" width="9.625" style="121" customWidth="1"/>
    <col min="12037" max="12037" width="50.625" style="121" customWidth="1"/>
    <col min="12038" max="12288" width="9" style="121"/>
    <col min="12289" max="12289" width="7.625" style="121" customWidth="1"/>
    <col min="12290" max="12292" width="9.625" style="121" customWidth="1"/>
    <col min="12293" max="12293" width="50.625" style="121" customWidth="1"/>
    <col min="12294" max="12544" width="9" style="121"/>
    <col min="12545" max="12545" width="7.625" style="121" customWidth="1"/>
    <col min="12546" max="12548" width="9.625" style="121" customWidth="1"/>
    <col min="12549" max="12549" width="50.625" style="121" customWidth="1"/>
    <col min="12550" max="12800" width="9" style="121"/>
    <col min="12801" max="12801" width="7.625" style="121" customWidth="1"/>
    <col min="12802" max="12804" width="9.625" style="121" customWidth="1"/>
    <col min="12805" max="12805" width="50.625" style="121" customWidth="1"/>
    <col min="12806" max="13056" width="9" style="121"/>
    <col min="13057" max="13057" width="7.625" style="121" customWidth="1"/>
    <col min="13058" max="13060" width="9.625" style="121" customWidth="1"/>
    <col min="13061" max="13061" width="50.625" style="121" customWidth="1"/>
    <col min="13062" max="13312" width="9" style="121"/>
    <col min="13313" max="13313" width="7.625" style="121" customWidth="1"/>
    <col min="13314" max="13316" width="9.625" style="121" customWidth="1"/>
    <col min="13317" max="13317" width="50.625" style="121" customWidth="1"/>
    <col min="13318" max="13568" width="9" style="121"/>
    <col min="13569" max="13569" width="7.625" style="121" customWidth="1"/>
    <col min="13570" max="13572" width="9.625" style="121" customWidth="1"/>
    <col min="13573" max="13573" width="50.625" style="121" customWidth="1"/>
    <col min="13574" max="13824" width="9" style="121"/>
    <col min="13825" max="13825" width="7.625" style="121" customWidth="1"/>
    <col min="13826" max="13828" width="9.625" style="121" customWidth="1"/>
    <col min="13829" max="13829" width="50.625" style="121" customWidth="1"/>
    <col min="13830" max="14080" width="9" style="121"/>
    <col min="14081" max="14081" width="7.625" style="121" customWidth="1"/>
    <col min="14082" max="14084" width="9.625" style="121" customWidth="1"/>
    <col min="14085" max="14085" width="50.625" style="121" customWidth="1"/>
    <col min="14086" max="14336" width="9" style="121"/>
    <col min="14337" max="14337" width="7.625" style="121" customWidth="1"/>
    <col min="14338" max="14340" width="9.625" style="121" customWidth="1"/>
    <col min="14341" max="14341" width="50.625" style="121" customWidth="1"/>
    <col min="14342" max="14592" width="9" style="121"/>
    <col min="14593" max="14593" width="7.625" style="121" customWidth="1"/>
    <col min="14594" max="14596" width="9.625" style="121" customWidth="1"/>
    <col min="14597" max="14597" width="50.625" style="121" customWidth="1"/>
    <col min="14598" max="14848" width="9" style="121"/>
    <col min="14849" max="14849" width="7.625" style="121" customWidth="1"/>
    <col min="14850" max="14852" width="9.625" style="121" customWidth="1"/>
    <col min="14853" max="14853" width="50.625" style="121" customWidth="1"/>
    <col min="14854" max="15104" width="9" style="121"/>
    <col min="15105" max="15105" width="7.625" style="121" customWidth="1"/>
    <col min="15106" max="15108" width="9.625" style="121" customWidth="1"/>
    <col min="15109" max="15109" width="50.625" style="121" customWidth="1"/>
    <col min="15110" max="15360" width="9" style="121"/>
    <col min="15361" max="15361" width="7.625" style="121" customWidth="1"/>
    <col min="15362" max="15364" width="9.625" style="121" customWidth="1"/>
    <col min="15365" max="15365" width="50.625" style="121" customWidth="1"/>
    <col min="15366" max="15616" width="9" style="121"/>
    <col min="15617" max="15617" width="7.625" style="121" customWidth="1"/>
    <col min="15618" max="15620" width="9.625" style="121" customWidth="1"/>
    <col min="15621" max="15621" width="50.625" style="121" customWidth="1"/>
    <col min="15622" max="15872" width="9" style="121"/>
    <col min="15873" max="15873" width="7.625" style="121" customWidth="1"/>
    <col min="15874" max="15876" width="9.625" style="121" customWidth="1"/>
    <col min="15877" max="15877" width="50.625" style="121" customWidth="1"/>
    <col min="15878" max="16128" width="9" style="121"/>
    <col min="16129" max="16129" width="7.625" style="121" customWidth="1"/>
    <col min="16130" max="16132" width="9.625" style="121" customWidth="1"/>
    <col min="16133" max="16133" width="50.625" style="121" customWidth="1"/>
    <col min="16134" max="16384" width="9" style="121"/>
  </cols>
  <sheetData>
    <row r="1" spans="2:5" s="116" customFormat="1" ht="13.5" customHeight="1" x14ac:dyDescent="0.15">
      <c r="B1" s="1" t="s">
        <v>266</v>
      </c>
    </row>
    <row r="2" spans="2:5" s="116" customFormat="1" ht="20.100000000000001" customHeight="1" x14ac:dyDescent="0.15">
      <c r="B2" s="332" t="s">
        <v>239</v>
      </c>
      <c r="C2" s="332"/>
      <c r="D2" s="332"/>
      <c r="E2" s="709"/>
    </row>
    <row r="3" spans="2:5" s="117" customFormat="1" ht="17.100000000000001" customHeight="1" x14ac:dyDescent="0.15"/>
    <row r="4" spans="2:5" s="117" customFormat="1" ht="17.100000000000001" customHeight="1" x14ac:dyDescent="0.15">
      <c r="B4" s="120" t="s">
        <v>236</v>
      </c>
      <c r="C4" s="710"/>
      <c r="D4" s="711"/>
      <c r="E4" s="118"/>
    </row>
    <row r="5" spans="2:5" s="117" customFormat="1" ht="17.100000000000001" customHeight="1" x14ac:dyDescent="0.15">
      <c r="B5" s="122"/>
      <c r="C5" s="123"/>
      <c r="D5" s="124"/>
      <c r="E5" s="118"/>
    </row>
    <row r="6" spans="2:5" s="117" customFormat="1" ht="17.100000000000001" customHeight="1" x14ac:dyDescent="0.15"/>
    <row r="7" spans="2:5" s="117" customFormat="1" ht="17.100000000000001" customHeight="1" x14ac:dyDescent="0.15">
      <c r="B7" s="708" t="s">
        <v>233</v>
      </c>
      <c r="C7" s="706" t="s">
        <v>232</v>
      </c>
      <c r="D7" s="706" t="s">
        <v>234</v>
      </c>
      <c r="E7" s="712" t="s">
        <v>237</v>
      </c>
    </row>
    <row r="8" spans="2:5" s="117" customFormat="1" ht="17.100000000000001" customHeight="1" x14ac:dyDescent="0.15">
      <c r="B8" s="708"/>
      <c r="C8" s="707"/>
      <c r="D8" s="707"/>
      <c r="E8" s="707"/>
    </row>
    <row r="9" spans="2:5" s="117" customFormat="1" ht="17.100000000000001" customHeight="1" x14ac:dyDescent="0.15">
      <c r="B9" s="119"/>
      <c r="C9" s="119"/>
      <c r="D9" s="125"/>
      <c r="E9" s="120"/>
    </row>
    <row r="10" spans="2:5" s="117" customFormat="1" ht="17.100000000000001" customHeight="1" x14ac:dyDescent="0.15">
      <c r="B10" s="119"/>
      <c r="C10" s="119"/>
      <c r="D10" s="125"/>
      <c r="E10" s="120"/>
    </row>
    <row r="11" spans="2:5" s="117" customFormat="1" ht="17.100000000000001" customHeight="1" x14ac:dyDescent="0.15">
      <c r="B11" s="119"/>
      <c r="C11" s="119"/>
      <c r="D11" s="125"/>
      <c r="E11" s="120"/>
    </row>
    <row r="12" spans="2:5" s="117" customFormat="1" ht="17.100000000000001" customHeight="1" x14ac:dyDescent="0.15">
      <c r="B12" s="119"/>
      <c r="C12" s="119"/>
      <c r="D12" s="125"/>
      <c r="E12" s="120"/>
    </row>
    <row r="13" spans="2:5" s="117" customFormat="1" ht="17.100000000000001" customHeight="1" x14ac:dyDescent="0.15">
      <c r="B13" s="119"/>
      <c r="C13" s="119"/>
      <c r="D13" s="125"/>
      <c r="E13" s="120"/>
    </row>
    <row r="14" spans="2:5" s="117" customFormat="1" ht="17.100000000000001" customHeight="1" x14ac:dyDescent="0.15">
      <c r="B14" s="119"/>
      <c r="C14" s="119"/>
      <c r="D14" s="125"/>
      <c r="E14" s="120"/>
    </row>
    <row r="15" spans="2:5" s="117" customFormat="1" ht="17.100000000000001" customHeight="1" x14ac:dyDescent="0.15">
      <c r="B15" s="119"/>
      <c r="C15" s="119"/>
      <c r="D15" s="125"/>
      <c r="E15" s="120"/>
    </row>
    <row r="16" spans="2:5" s="117" customFormat="1" ht="17.100000000000001" customHeight="1" x14ac:dyDescent="0.15">
      <c r="B16" s="119"/>
      <c r="C16" s="119"/>
      <c r="D16" s="125"/>
      <c r="E16" s="120"/>
    </row>
    <row r="17" spans="2:11" s="117" customFormat="1" ht="17.100000000000001" customHeight="1" x14ac:dyDescent="0.15">
      <c r="B17" s="118"/>
      <c r="C17" s="118"/>
      <c r="D17" s="118"/>
      <c r="E17" s="118"/>
      <c r="F17" s="118"/>
      <c r="G17" s="118"/>
      <c r="H17" s="118"/>
      <c r="I17" s="118"/>
      <c r="J17" s="118"/>
      <c r="K17" s="118"/>
    </row>
    <row r="18" spans="2:11" s="117" customFormat="1" ht="17.100000000000001" customHeight="1" x14ac:dyDescent="0.15">
      <c r="B18" s="703" t="s">
        <v>383</v>
      </c>
      <c r="C18" s="704"/>
      <c r="D18" s="704"/>
      <c r="E18" s="704"/>
      <c r="F18" s="118"/>
      <c r="G18" s="118"/>
      <c r="H18" s="118"/>
      <c r="I18" s="118"/>
      <c r="J18" s="118"/>
      <c r="K18" s="118"/>
    </row>
    <row r="19" spans="2:11" s="117" customFormat="1" ht="17.100000000000001" customHeight="1" x14ac:dyDescent="0.15">
      <c r="B19" s="704"/>
      <c r="C19" s="704"/>
      <c r="D19" s="704"/>
      <c r="E19" s="704"/>
      <c r="F19" s="118"/>
      <c r="G19" s="118"/>
      <c r="H19" s="118"/>
      <c r="I19" s="118"/>
      <c r="J19" s="118"/>
      <c r="K19" s="118"/>
    </row>
    <row r="20" spans="2:11" s="117" customFormat="1" ht="17.100000000000001" customHeight="1" x14ac:dyDescent="0.15">
      <c r="B20" s="703" t="s">
        <v>384</v>
      </c>
      <c r="C20" s="705"/>
      <c r="D20" s="705"/>
      <c r="E20" s="705"/>
      <c r="F20" s="118"/>
      <c r="G20" s="118"/>
      <c r="H20" s="118"/>
      <c r="I20" s="118"/>
      <c r="J20" s="118"/>
      <c r="K20" s="118"/>
    </row>
    <row r="21" spans="2:11" s="117" customFormat="1" ht="17.100000000000001" customHeight="1" x14ac:dyDescent="0.15">
      <c r="B21" s="705"/>
      <c r="C21" s="705"/>
      <c r="D21" s="705"/>
      <c r="E21" s="705"/>
      <c r="F21" s="118"/>
      <c r="G21" s="118"/>
      <c r="H21" s="118"/>
      <c r="I21" s="118"/>
      <c r="J21" s="118"/>
      <c r="K21" s="118"/>
    </row>
    <row r="22" spans="2:11" s="117" customFormat="1" ht="17.100000000000001" customHeight="1" x14ac:dyDescent="0.15">
      <c r="B22" s="117" t="s">
        <v>299</v>
      </c>
      <c r="E22" s="118"/>
      <c r="F22" s="118"/>
      <c r="G22" s="118"/>
      <c r="H22" s="118"/>
      <c r="I22" s="118"/>
      <c r="J22" s="118"/>
      <c r="K22" s="118"/>
    </row>
    <row r="23" spans="2:11" s="117" customFormat="1" ht="13.5" customHeight="1" x14ac:dyDescent="0.15">
      <c r="C23" s="118"/>
      <c r="D23" s="118"/>
      <c r="E23" s="118"/>
      <c r="F23" s="118"/>
      <c r="G23" s="118"/>
      <c r="H23" s="118"/>
      <c r="I23" s="118"/>
      <c r="J23" s="118"/>
    </row>
    <row r="24" spans="2:11" s="117" customFormat="1" ht="13.5" customHeight="1" x14ac:dyDescent="0.15">
      <c r="E24" s="118"/>
      <c r="F24" s="118"/>
      <c r="G24" s="118"/>
      <c r="H24" s="118"/>
      <c r="I24" s="118"/>
      <c r="J24" s="118"/>
      <c r="K24" s="118"/>
    </row>
    <row r="25" spans="2:11" s="117" customFormat="1" ht="13.5" customHeight="1" x14ac:dyDescent="0.15">
      <c r="E25" s="118"/>
      <c r="F25" s="118"/>
      <c r="G25" s="118"/>
      <c r="H25" s="118"/>
      <c r="I25" s="118"/>
      <c r="J25" s="118"/>
      <c r="K25" s="118"/>
    </row>
    <row r="26" spans="2:11" s="117" customFormat="1" ht="13.5" customHeight="1" x14ac:dyDescent="0.15">
      <c r="E26" s="118"/>
      <c r="F26" s="118"/>
      <c r="G26" s="118"/>
      <c r="H26" s="118"/>
      <c r="I26" s="118"/>
      <c r="J26" s="118"/>
      <c r="K26" s="118"/>
    </row>
    <row r="27" spans="2:11" s="117" customFormat="1" ht="13.5" customHeight="1" x14ac:dyDescent="0.15">
      <c r="E27" s="118"/>
      <c r="F27" s="118"/>
      <c r="G27" s="118"/>
      <c r="H27" s="118"/>
      <c r="I27" s="118"/>
      <c r="J27" s="118"/>
      <c r="K27" s="118"/>
    </row>
    <row r="28" spans="2:11" s="5" customFormat="1" ht="11.25" x14ac:dyDescent="0.15"/>
    <row r="29" spans="2:11" s="5" customFormat="1" ht="11.25" x14ac:dyDescent="0.15"/>
    <row r="30" spans="2:11" s="5" customFormat="1" ht="11.25" x14ac:dyDescent="0.15"/>
  </sheetData>
  <mergeCells count="8">
    <mergeCell ref="B18:E19"/>
    <mergeCell ref="B20:E21"/>
    <mergeCell ref="B2:E2"/>
    <mergeCell ref="C4:D4"/>
    <mergeCell ref="B7:B8"/>
    <mergeCell ref="C7:C8"/>
    <mergeCell ref="D7:D8"/>
    <mergeCell ref="E7:E8"/>
  </mergeCells>
  <phoneticPr fontId="2"/>
  <pageMargins left="0.70866141732283472" right="0.5118110236220472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B1:BF385"/>
  <sheetViews>
    <sheetView tabSelected="1" view="pageBreakPreview" topLeftCell="B1" zoomScale="110" zoomScaleNormal="100" zoomScaleSheetLayoutView="110" workbookViewId="0">
      <selection activeCell="B1" sqref="B1"/>
    </sheetView>
  </sheetViews>
  <sheetFormatPr defaultRowHeight="13.5" x14ac:dyDescent="0.15"/>
  <cols>
    <col min="1" max="1" width="1.25" style="20" customWidth="1"/>
    <col min="2" max="2" width="3" style="20" customWidth="1"/>
    <col min="3" max="39" width="2.625" style="20" customWidth="1"/>
    <col min="40" max="40" width="9" style="20"/>
    <col min="41" max="41" width="17.375" style="20" bestFit="1" customWidth="1"/>
    <col min="42" max="42" width="17.375" style="20" hidden="1" customWidth="1"/>
    <col min="43" max="51" width="6.875" style="20" bestFit="1" customWidth="1"/>
    <col min="52" max="58" width="7.75" style="20" bestFit="1" customWidth="1"/>
    <col min="59" max="60" width="3.375" style="20" customWidth="1"/>
    <col min="61" max="16384" width="9" style="20"/>
  </cols>
  <sheetData>
    <row r="1" spans="2:38" ht="15" customHeight="1" x14ac:dyDescent="0.15">
      <c r="B1" s="3" t="s">
        <v>301</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row>
    <row r="2" spans="2:38" ht="22.5" customHeight="1" x14ac:dyDescent="0.15">
      <c r="B2" s="474" t="s">
        <v>65</v>
      </c>
      <c r="C2" s="474"/>
      <c r="D2" s="474"/>
      <c r="E2" s="474"/>
      <c r="F2" s="474"/>
      <c r="G2" s="474"/>
      <c r="H2" s="474"/>
      <c r="I2" s="474"/>
      <c r="J2" s="474"/>
      <c r="K2" s="474"/>
      <c r="L2" s="474"/>
      <c r="M2" s="474"/>
      <c r="N2" s="474"/>
      <c r="O2" s="474"/>
      <c r="P2" s="474"/>
      <c r="Q2" s="474"/>
      <c r="R2" s="474"/>
      <c r="S2" s="474"/>
      <c r="T2" s="474"/>
      <c r="U2" s="474"/>
      <c r="V2" s="474"/>
      <c r="W2" s="474"/>
      <c r="X2" s="474"/>
      <c r="Y2" s="474"/>
      <c r="Z2" s="474"/>
      <c r="AA2" s="474"/>
      <c r="AB2" s="474"/>
      <c r="AC2" s="474"/>
      <c r="AD2" s="474"/>
      <c r="AE2" s="474"/>
      <c r="AF2" s="474"/>
      <c r="AG2" s="474"/>
      <c r="AH2" s="474"/>
      <c r="AI2" s="474"/>
      <c r="AJ2" s="474"/>
      <c r="AK2" s="474"/>
      <c r="AL2" s="474"/>
    </row>
    <row r="3" spans="2:38" ht="3.75" customHeight="1" x14ac:dyDescent="0.15">
      <c r="B3" s="21"/>
      <c r="C3" s="21"/>
      <c r="D3" s="21"/>
      <c r="E3" s="21"/>
      <c r="F3" s="2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row>
    <row r="4" spans="2:38" ht="15" customHeight="1" x14ac:dyDescent="0.15">
      <c r="B4" s="354" t="s">
        <v>107</v>
      </c>
      <c r="C4" s="356"/>
      <c r="D4" s="354" t="s">
        <v>108</v>
      </c>
      <c r="E4" s="355"/>
      <c r="F4" s="355"/>
      <c r="G4" s="355"/>
      <c r="H4" s="355"/>
      <c r="I4" s="355"/>
      <c r="J4" s="355"/>
      <c r="K4" s="355"/>
      <c r="L4" s="355"/>
      <c r="M4" s="356"/>
      <c r="N4" s="355" t="s">
        <v>109</v>
      </c>
      <c r="O4" s="355"/>
      <c r="P4" s="355"/>
      <c r="Q4" s="355"/>
      <c r="R4" s="355"/>
      <c r="S4" s="355"/>
      <c r="T4" s="355"/>
      <c r="U4" s="355"/>
      <c r="V4" s="355"/>
      <c r="W4" s="355"/>
      <c r="X4" s="355"/>
      <c r="Y4" s="355"/>
      <c r="Z4" s="355"/>
      <c r="AA4" s="355"/>
      <c r="AB4" s="356"/>
      <c r="AC4" s="475" t="s">
        <v>110</v>
      </c>
      <c r="AD4" s="476"/>
      <c r="AE4" s="476"/>
      <c r="AF4" s="476"/>
      <c r="AG4" s="476"/>
      <c r="AH4" s="476"/>
      <c r="AI4" s="476"/>
      <c r="AJ4" s="476"/>
      <c r="AK4" s="476"/>
      <c r="AL4" s="477"/>
    </row>
    <row r="5" spans="2:38" ht="15" customHeight="1" x14ac:dyDescent="0.15">
      <c r="B5" s="357"/>
      <c r="C5" s="359"/>
      <c r="D5" s="357"/>
      <c r="E5" s="358"/>
      <c r="F5" s="358"/>
      <c r="G5" s="358"/>
      <c r="H5" s="358"/>
      <c r="I5" s="358"/>
      <c r="J5" s="358"/>
      <c r="K5" s="358"/>
      <c r="L5" s="358"/>
      <c r="M5" s="359"/>
      <c r="N5" s="358"/>
      <c r="O5" s="358"/>
      <c r="P5" s="358"/>
      <c r="Q5" s="358"/>
      <c r="R5" s="358"/>
      <c r="S5" s="358"/>
      <c r="T5" s="358"/>
      <c r="U5" s="358"/>
      <c r="V5" s="358"/>
      <c r="W5" s="358"/>
      <c r="X5" s="358"/>
      <c r="Y5" s="358"/>
      <c r="Z5" s="358"/>
      <c r="AA5" s="358"/>
      <c r="AB5" s="359"/>
      <c r="AC5" s="478"/>
      <c r="AD5" s="479"/>
      <c r="AE5" s="479"/>
      <c r="AF5" s="479"/>
      <c r="AG5" s="479"/>
      <c r="AH5" s="479"/>
      <c r="AI5" s="479"/>
      <c r="AJ5" s="479"/>
      <c r="AK5" s="479"/>
      <c r="AL5" s="480"/>
    </row>
    <row r="6" spans="2:38" ht="15" customHeight="1" x14ac:dyDescent="0.15">
      <c r="B6" s="354"/>
      <c r="C6" s="356"/>
      <c r="D6" s="354"/>
      <c r="E6" s="355"/>
      <c r="F6" s="355"/>
      <c r="G6" s="355"/>
      <c r="H6" s="355"/>
      <c r="I6" s="355"/>
      <c r="J6" s="355"/>
      <c r="K6" s="355"/>
      <c r="L6" s="355"/>
      <c r="M6" s="356"/>
      <c r="N6" s="355"/>
      <c r="O6" s="355"/>
      <c r="P6" s="355"/>
      <c r="Q6" s="355"/>
      <c r="R6" s="355"/>
      <c r="S6" s="355"/>
      <c r="T6" s="355"/>
      <c r="U6" s="355"/>
      <c r="V6" s="355"/>
      <c r="W6" s="355"/>
      <c r="X6" s="355"/>
      <c r="Y6" s="355"/>
      <c r="Z6" s="355"/>
      <c r="AA6" s="355"/>
      <c r="AB6" s="356"/>
      <c r="AC6" s="354"/>
      <c r="AD6" s="355"/>
      <c r="AE6" s="355"/>
      <c r="AF6" s="355"/>
      <c r="AG6" s="355"/>
      <c r="AH6" s="355"/>
      <c r="AI6" s="355"/>
      <c r="AJ6" s="355"/>
      <c r="AK6" s="355"/>
      <c r="AL6" s="356"/>
    </row>
    <row r="7" spans="2:38" ht="15" customHeight="1" x14ac:dyDescent="0.15">
      <c r="B7" s="357"/>
      <c r="C7" s="359"/>
      <c r="D7" s="357"/>
      <c r="E7" s="358"/>
      <c r="F7" s="358"/>
      <c r="G7" s="358"/>
      <c r="H7" s="358"/>
      <c r="I7" s="358"/>
      <c r="J7" s="358"/>
      <c r="K7" s="358"/>
      <c r="L7" s="358"/>
      <c r="M7" s="359"/>
      <c r="N7" s="358"/>
      <c r="O7" s="358"/>
      <c r="P7" s="358"/>
      <c r="Q7" s="358"/>
      <c r="R7" s="358"/>
      <c r="S7" s="358"/>
      <c r="T7" s="358"/>
      <c r="U7" s="358"/>
      <c r="V7" s="358"/>
      <c r="W7" s="358"/>
      <c r="X7" s="358"/>
      <c r="Y7" s="358"/>
      <c r="Z7" s="358"/>
      <c r="AA7" s="358"/>
      <c r="AB7" s="359"/>
      <c r="AC7" s="357"/>
      <c r="AD7" s="358"/>
      <c r="AE7" s="358"/>
      <c r="AF7" s="358"/>
      <c r="AG7" s="358"/>
      <c r="AH7" s="358"/>
      <c r="AI7" s="358"/>
      <c r="AJ7" s="358"/>
      <c r="AK7" s="358"/>
      <c r="AL7" s="359"/>
    </row>
    <row r="8" spans="2:38" ht="6.75" customHeight="1" x14ac:dyDescent="0.15">
      <c r="B8" s="1"/>
      <c r="C8" s="1"/>
      <c r="D8" s="1"/>
      <c r="E8" s="1"/>
      <c r="F8" s="1"/>
      <c r="G8" s="1"/>
      <c r="H8" s="1"/>
      <c r="I8" s="1"/>
      <c r="J8" s="1"/>
      <c r="K8" s="1"/>
      <c r="L8" s="1"/>
      <c r="M8" s="1"/>
      <c r="T8" s="22"/>
      <c r="U8" s="22"/>
      <c r="V8" s="22"/>
      <c r="W8" s="22"/>
      <c r="X8" s="22"/>
      <c r="Y8" s="22"/>
      <c r="Z8" s="22"/>
      <c r="AA8" s="22"/>
      <c r="AB8" s="22"/>
      <c r="AC8" s="22"/>
      <c r="AD8" s="22"/>
      <c r="AE8" s="22"/>
      <c r="AF8" s="22"/>
      <c r="AG8" s="22"/>
      <c r="AH8" s="22"/>
      <c r="AI8" s="22"/>
      <c r="AJ8" s="22"/>
      <c r="AK8" s="22"/>
      <c r="AL8" s="22"/>
    </row>
    <row r="9" spans="2:38" s="3" customFormat="1" ht="15" customHeight="1" x14ac:dyDescent="0.15">
      <c r="B9" s="19" t="s">
        <v>83</v>
      </c>
    </row>
    <row r="10" spans="2:38" ht="5.25" customHeight="1" x14ac:dyDescent="0.15">
      <c r="B10" s="3"/>
      <c r="T10" s="23"/>
      <c r="U10" s="24"/>
      <c r="V10" s="24"/>
      <c r="W10" s="24"/>
      <c r="X10" s="24"/>
      <c r="Y10" s="24"/>
      <c r="Z10" s="24"/>
      <c r="AA10" s="24"/>
      <c r="AB10" s="24"/>
      <c r="AC10" s="24"/>
      <c r="AD10" s="24"/>
      <c r="AE10" s="24"/>
      <c r="AF10" s="24"/>
      <c r="AG10" s="24"/>
      <c r="AH10" s="24"/>
      <c r="AI10" s="24"/>
      <c r="AJ10" s="24"/>
      <c r="AK10" s="24"/>
      <c r="AL10" s="24"/>
    </row>
    <row r="11" spans="2:38" ht="13.5" customHeight="1" x14ac:dyDescent="0.15">
      <c r="C11" s="429" t="s">
        <v>106</v>
      </c>
      <c r="D11" s="429"/>
      <c r="E11" s="430" t="s">
        <v>161</v>
      </c>
      <c r="F11" s="430"/>
      <c r="G11" s="430"/>
      <c r="H11" s="430"/>
      <c r="I11" s="430"/>
      <c r="J11" s="430"/>
      <c r="K11" s="430"/>
      <c r="L11" s="430"/>
      <c r="M11" s="430"/>
      <c r="N11" s="430"/>
      <c r="O11" s="430"/>
      <c r="P11" s="430"/>
      <c r="Q11" s="430"/>
      <c r="R11" s="430"/>
      <c r="S11" s="430"/>
      <c r="T11" s="430"/>
      <c r="U11" s="430"/>
      <c r="V11" s="430"/>
      <c r="W11" s="430"/>
      <c r="X11" s="430"/>
      <c r="Y11" s="430"/>
      <c r="Z11" s="430"/>
      <c r="AA11" s="430"/>
      <c r="AB11" s="430"/>
      <c r="AC11" s="25"/>
      <c r="AD11" s="25"/>
      <c r="AE11" s="25"/>
      <c r="AF11" s="25"/>
      <c r="AG11" s="25"/>
      <c r="AH11" s="25"/>
      <c r="AI11" s="26"/>
      <c r="AJ11" s="26"/>
      <c r="AK11" s="26"/>
      <c r="AL11" s="26"/>
    </row>
    <row r="12" spans="2:38" x14ac:dyDescent="0.15">
      <c r="C12" s="429"/>
      <c r="D12" s="429"/>
      <c r="E12" s="430"/>
      <c r="F12" s="430"/>
      <c r="G12" s="430"/>
      <c r="H12" s="430"/>
      <c r="I12" s="430"/>
      <c r="J12" s="430"/>
      <c r="K12" s="430"/>
      <c r="L12" s="430"/>
      <c r="M12" s="430"/>
      <c r="N12" s="430"/>
      <c r="O12" s="430"/>
      <c r="P12" s="430"/>
      <c r="Q12" s="430"/>
      <c r="R12" s="430"/>
      <c r="S12" s="430"/>
      <c r="T12" s="430"/>
      <c r="U12" s="430"/>
      <c r="V12" s="430"/>
      <c r="W12" s="430"/>
      <c r="X12" s="430"/>
      <c r="Y12" s="430"/>
      <c r="Z12" s="430"/>
      <c r="AA12" s="430"/>
      <c r="AB12" s="430"/>
      <c r="AC12" s="25"/>
      <c r="AD12" s="25"/>
      <c r="AE12" s="25"/>
      <c r="AF12" s="25"/>
      <c r="AG12" s="25"/>
      <c r="AH12" s="25"/>
      <c r="AI12" s="26"/>
      <c r="AJ12" s="26"/>
      <c r="AK12" s="26"/>
      <c r="AL12" s="26"/>
    </row>
    <row r="13" spans="2:38" x14ac:dyDescent="0.15">
      <c r="B13" s="1"/>
      <c r="C13" s="189" t="s">
        <v>162</v>
      </c>
      <c r="D13" s="189"/>
      <c r="E13" s="27"/>
      <c r="F13" s="27"/>
      <c r="G13" s="27"/>
      <c r="H13" s="27"/>
      <c r="I13" s="27"/>
      <c r="J13" s="27"/>
      <c r="K13" s="27"/>
      <c r="L13" s="27"/>
      <c r="M13" s="27"/>
      <c r="N13" s="27"/>
      <c r="O13" s="27"/>
      <c r="P13" s="27"/>
      <c r="Q13" s="27"/>
      <c r="R13" s="27"/>
      <c r="T13" s="28"/>
      <c r="U13" s="28"/>
      <c r="V13" s="28"/>
      <c r="W13" s="28"/>
      <c r="X13" s="28"/>
      <c r="Y13" s="28"/>
      <c r="Z13" s="28"/>
      <c r="AA13" s="28"/>
      <c r="AB13" s="28"/>
      <c r="AC13" s="28"/>
      <c r="AD13" s="28"/>
      <c r="AE13" s="28"/>
      <c r="AF13" s="28"/>
      <c r="AG13" s="28"/>
      <c r="AH13" s="28"/>
      <c r="AI13" s="26"/>
      <c r="AJ13" s="26"/>
      <c r="AK13" s="26"/>
      <c r="AL13" s="26"/>
    </row>
    <row r="14" spans="2:38" ht="9" customHeight="1" x14ac:dyDescent="0.15">
      <c r="B14" s="1"/>
      <c r="C14" s="25"/>
      <c r="D14" s="25"/>
      <c r="E14" s="23"/>
      <c r="F14" s="27"/>
      <c r="G14" s="27"/>
      <c r="H14" s="27"/>
      <c r="I14" s="27"/>
      <c r="J14" s="27"/>
      <c r="K14" s="27"/>
      <c r="L14" s="27"/>
      <c r="M14" s="27"/>
      <c r="N14" s="27"/>
      <c r="O14" s="27"/>
      <c r="P14" s="27"/>
      <c r="Q14" s="27"/>
      <c r="R14" s="27"/>
      <c r="T14" s="28"/>
      <c r="U14" s="28"/>
      <c r="V14" s="28"/>
      <c r="W14" s="28"/>
      <c r="X14" s="28"/>
      <c r="Y14" s="28"/>
      <c r="Z14" s="28"/>
      <c r="AA14" s="28"/>
      <c r="AB14" s="28"/>
      <c r="AC14" s="28"/>
      <c r="AD14" s="28"/>
      <c r="AE14" s="28"/>
      <c r="AF14" s="28"/>
      <c r="AG14" s="28"/>
      <c r="AH14" s="28"/>
      <c r="AI14" s="26"/>
      <c r="AJ14" s="26"/>
      <c r="AK14" s="26"/>
      <c r="AL14" s="26"/>
    </row>
    <row r="15" spans="2:38" s="1" customFormat="1" ht="15" customHeight="1" x14ac:dyDescent="0.15">
      <c r="B15" s="19" t="s">
        <v>96</v>
      </c>
      <c r="C15" s="29"/>
      <c r="D15" s="29"/>
      <c r="E15" s="29"/>
      <c r="F15" s="29"/>
      <c r="G15" s="29"/>
      <c r="H15" s="29"/>
      <c r="I15" s="29"/>
      <c r="J15" s="29"/>
      <c r="K15" s="29"/>
      <c r="L15" s="29"/>
      <c r="M15" s="29"/>
      <c r="N15" s="29"/>
      <c r="O15" s="29"/>
      <c r="P15" s="29"/>
      <c r="Q15" s="29"/>
      <c r="R15" s="29"/>
      <c r="S15" s="29"/>
      <c r="T15" s="30" t="s">
        <v>124</v>
      </c>
      <c r="U15" s="31"/>
      <c r="V15" s="31"/>
      <c r="W15" s="31"/>
      <c r="X15" s="31"/>
      <c r="Y15" s="31"/>
      <c r="Z15" s="31"/>
      <c r="AA15" s="31"/>
      <c r="AB15" s="31"/>
      <c r="AC15" s="31"/>
      <c r="AD15" s="31"/>
      <c r="AE15" s="31"/>
      <c r="AF15" s="31"/>
      <c r="AG15" s="31"/>
      <c r="AH15" s="31"/>
      <c r="AI15" s="31"/>
      <c r="AJ15" s="31"/>
      <c r="AK15" s="31"/>
      <c r="AL15" s="31"/>
    </row>
    <row r="16" spans="2:38" s="1" customFormat="1" ht="15" customHeight="1" x14ac:dyDescent="0.15">
      <c r="B16" s="437" t="s">
        <v>129</v>
      </c>
      <c r="C16" s="437"/>
      <c r="D16" s="437"/>
      <c r="E16" s="437"/>
      <c r="F16" s="437"/>
      <c r="G16" s="437"/>
      <c r="H16" s="437"/>
      <c r="I16" s="437"/>
      <c r="J16" s="437"/>
      <c r="K16" s="437"/>
      <c r="L16" s="437"/>
      <c r="M16" s="437"/>
      <c r="N16" s="437"/>
      <c r="O16" s="437"/>
      <c r="P16" s="437"/>
      <c r="Q16" s="437"/>
      <c r="R16" s="437"/>
      <c r="S16" s="29"/>
      <c r="T16" s="431" t="s">
        <v>113</v>
      </c>
      <c r="U16" s="432"/>
      <c r="V16" s="432"/>
      <c r="W16" s="432"/>
      <c r="X16" s="432"/>
      <c r="Y16" s="432"/>
      <c r="Z16" s="432"/>
      <c r="AA16" s="432"/>
      <c r="AB16" s="432"/>
      <c r="AC16" s="432"/>
      <c r="AD16" s="432"/>
      <c r="AE16" s="432"/>
      <c r="AF16" s="432"/>
      <c r="AG16" s="432"/>
      <c r="AH16" s="432"/>
      <c r="AI16" s="432"/>
      <c r="AJ16" s="432"/>
      <c r="AK16" s="432"/>
      <c r="AL16" s="433"/>
    </row>
    <row r="17" spans="2:40" s="1" customFormat="1" ht="15" customHeight="1" x14ac:dyDescent="0.15">
      <c r="B17" s="19"/>
      <c r="C17" s="444" t="s">
        <v>63</v>
      </c>
      <c r="D17" s="445"/>
      <c r="E17" s="438" t="s">
        <v>97</v>
      </c>
      <c r="F17" s="439"/>
      <c r="G17" s="439"/>
      <c r="H17" s="439"/>
      <c r="I17" s="439"/>
      <c r="J17" s="439"/>
      <c r="K17" s="439"/>
      <c r="L17" s="439"/>
      <c r="M17" s="439"/>
      <c r="N17" s="439"/>
      <c r="O17" s="439"/>
      <c r="P17" s="439"/>
      <c r="Q17" s="439"/>
      <c r="R17" s="440"/>
      <c r="S17" s="29"/>
      <c r="T17" s="434"/>
      <c r="U17" s="435"/>
      <c r="V17" s="435"/>
      <c r="W17" s="435"/>
      <c r="X17" s="435"/>
      <c r="Y17" s="435"/>
      <c r="Z17" s="435"/>
      <c r="AA17" s="435"/>
      <c r="AB17" s="435"/>
      <c r="AC17" s="435"/>
      <c r="AD17" s="435"/>
      <c r="AE17" s="435"/>
      <c r="AF17" s="435"/>
      <c r="AG17" s="435"/>
      <c r="AH17" s="435"/>
      <c r="AI17" s="435"/>
      <c r="AJ17" s="435"/>
      <c r="AK17" s="435"/>
      <c r="AL17" s="436"/>
    </row>
    <row r="18" spans="2:40" s="1" customFormat="1" ht="15" customHeight="1" x14ac:dyDescent="0.15">
      <c r="B18" s="19"/>
      <c r="C18" s="446"/>
      <c r="D18" s="447"/>
      <c r="E18" s="441"/>
      <c r="F18" s="442"/>
      <c r="G18" s="442"/>
      <c r="H18" s="442"/>
      <c r="I18" s="442"/>
      <c r="J18" s="442"/>
      <c r="K18" s="442"/>
      <c r="L18" s="442"/>
      <c r="M18" s="442"/>
      <c r="N18" s="442"/>
      <c r="O18" s="442"/>
      <c r="P18" s="442"/>
      <c r="Q18" s="442"/>
      <c r="R18" s="443"/>
      <c r="S18" s="29"/>
      <c r="T18" s="448"/>
      <c r="U18" s="448"/>
      <c r="V18" s="449" t="s">
        <v>132</v>
      </c>
      <c r="W18" s="449"/>
      <c r="X18" s="449"/>
      <c r="Y18" s="449"/>
      <c r="Z18" s="449"/>
      <c r="AA18" s="449"/>
      <c r="AB18" s="449"/>
      <c r="AC18" s="449"/>
      <c r="AD18" s="449"/>
      <c r="AE18" s="449"/>
      <c r="AF18" s="449"/>
      <c r="AG18" s="449"/>
      <c r="AH18" s="449"/>
      <c r="AI18" s="449"/>
      <c r="AJ18" s="449"/>
      <c r="AK18" s="449"/>
      <c r="AL18" s="449"/>
    </row>
    <row r="19" spans="2:40" s="1" customFormat="1" ht="15" customHeight="1" x14ac:dyDescent="0.15">
      <c r="B19" s="19"/>
      <c r="C19" s="444" t="s">
        <v>63</v>
      </c>
      <c r="D19" s="445"/>
      <c r="E19" s="438" t="s">
        <v>98</v>
      </c>
      <c r="F19" s="439"/>
      <c r="G19" s="439"/>
      <c r="H19" s="439"/>
      <c r="I19" s="439"/>
      <c r="J19" s="439"/>
      <c r="K19" s="439"/>
      <c r="L19" s="439"/>
      <c r="M19" s="439"/>
      <c r="N19" s="439"/>
      <c r="O19" s="439"/>
      <c r="P19" s="439"/>
      <c r="Q19" s="439"/>
      <c r="R19" s="440"/>
      <c r="S19" s="29"/>
      <c r="T19" s="448"/>
      <c r="U19" s="448"/>
      <c r="V19" s="449"/>
      <c r="W19" s="449"/>
      <c r="X19" s="449"/>
      <c r="Y19" s="449"/>
      <c r="Z19" s="449"/>
      <c r="AA19" s="449"/>
      <c r="AB19" s="449"/>
      <c r="AC19" s="449"/>
      <c r="AD19" s="449"/>
      <c r="AE19" s="449"/>
      <c r="AF19" s="449"/>
      <c r="AG19" s="449"/>
      <c r="AH19" s="449"/>
      <c r="AI19" s="449"/>
      <c r="AJ19" s="449"/>
      <c r="AK19" s="449"/>
      <c r="AL19" s="449"/>
    </row>
    <row r="20" spans="2:40" s="1" customFormat="1" ht="15" customHeight="1" x14ac:dyDescent="0.15">
      <c r="B20" s="19"/>
      <c r="C20" s="446"/>
      <c r="D20" s="447"/>
      <c r="E20" s="441"/>
      <c r="F20" s="442"/>
      <c r="G20" s="442"/>
      <c r="H20" s="442"/>
      <c r="I20" s="442"/>
      <c r="J20" s="442"/>
      <c r="K20" s="442"/>
      <c r="L20" s="442"/>
      <c r="M20" s="442"/>
      <c r="N20" s="442"/>
      <c r="O20" s="442"/>
      <c r="P20" s="442"/>
      <c r="Q20" s="442"/>
      <c r="R20" s="443"/>
      <c r="S20" s="29"/>
      <c r="T20" s="348"/>
      <c r="U20" s="348"/>
      <c r="V20" s="460" t="s">
        <v>111</v>
      </c>
      <c r="W20" s="460"/>
      <c r="X20" s="460"/>
      <c r="Y20" s="460"/>
      <c r="Z20" s="460"/>
      <c r="AA20" s="460"/>
      <c r="AB20" s="460"/>
      <c r="AC20" s="460"/>
      <c r="AD20" s="460"/>
      <c r="AE20" s="460"/>
      <c r="AF20" s="460"/>
      <c r="AG20" s="460"/>
      <c r="AH20" s="460"/>
      <c r="AI20" s="460"/>
      <c r="AJ20" s="460"/>
      <c r="AK20" s="460"/>
      <c r="AL20" s="460"/>
    </row>
    <row r="21" spans="2:40" s="1" customFormat="1" ht="15" customHeight="1" x14ac:dyDescent="0.15">
      <c r="B21" s="29"/>
      <c r="C21" s="461" t="s">
        <v>100</v>
      </c>
      <c r="D21" s="461"/>
      <c r="E21" s="461"/>
      <c r="F21" s="461"/>
      <c r="G21" s="461"/>
      <c r="H21" s="461"/>
      <c r="I21" s="461"/>
      <c r="J21" s="461"/>
      <c r="K21" s="461"/>
      <c r="L21" s="461"/>
      <c r="M21" s="461"/>
      <c r="N21" s="461"/>
      <c r="O21" s="461"/>
      <c r="P21" s="461"/>
      <c r="Q21" s="461"/>
      <c r="R21" s="461"/>
      <c r="S21" s="32"/>
      <c r="T21" s="348"/>
      <c r="U21" s="348"/>
      <c r="V21" s="460"/>
      <c r="W21" s="460"/>
      <c r="X21" s="460"/>
      <c r="Y21" s="460"/>
      <c r="Z21" s="460"/>
      <c r="AA21" s="460"/>
      <c r="AB21" s="460"/>
      <c r="AC21" s="460"/>
      <c r="AD21" s="460"/>
      <c r="AE21" s="460"/>
      <c r="AF21" s="460"/>
      <c r="AG21" s="460"/>
      <c r="AH21" s="460"/>
      <c r="AI21" s="460"/>
      <c r="AJ21" s="460"/>
      <c r="AK21" s="460"/>
      <c r="AL21" s="460"/>
    </row>
    <row r="22" spans="2:40" s="1" customFormat="1" ht="15" customHeight="1" x14ac:dyDescent="0.15">
      <c r="B22" s="29"/>
      <c r="C22" s="462"/>
      <c r="D22" s="462"/>
      <c r="E22" s="462"/>
      <c r="F22" s="462"/>
      <c r="G22" s="462"/>
      <c r="H22" s="462"/>
      <c r="I22" s="462"/>
      <c r="J22" s="462"/>
      <c r="K22" s="462"/>
      <c r="L22" s="462"/>
      <c r="M22" s="462"/>
      <c r="N22" s="462"/>
      <c r="O22" s="462"/>
      <c r="P22" s="462"/>
      <c r="Q22" s="462"/>
      <c r="R22" s="462"/>
      <c r="S22" s="32"/>
      <c r="T22" s="348"/>
      <c r="U22" s="348"/>
      <c r="V22" s="449" t="s">
        <v>112</v>
      </c>
      <c r="W22" s="449"/>
      <c r="X22" s="449"/>
      <c r="Y22" s="449"/>
      <c r="Z22" s="449"/>
      <c r="AA22" s="449"/>
      <c r="AB22" s="449"/>
      <c r="AC22" s="449"/>
      <c r="AD22" s="449"/>
      <c r="AE22" s="449"/>
      <c r="AF22" s="449"/>
      <c r="AG22" s="449"/>
      <c r="AH22" s="449"/>
      <c r="AI22" s="449"/>
      <c r="AJ22" s="449"/>
      <c r="AK22" s="449"/>
      <c r="AL22" s="449"/>
    </row>
    <row r="23" spans="2:40" s="1" customFormat="1" ht="15" customHeight="1" x14ac:dyDescent="0.15">
      <c r="B23" s="29"/>
      <c r="C23" s="188"/>
      <c r="D23" s="188"/>
      <c r="E23" s="188"/>
      <c r="F23" s="188"/>
      <c r="G23" s="188"/>
      <c r="H23" s="188"/>
      <c r="I23" s="188"/>
      <c r="J23" s="188"/>
      <c r="K23" s="188"/>
      <c r="L23" s="188"/>
      <c r="M23" s="188"/>
      <c r="N23" s="188"/>
      <c r="O23" s="188"/>
      <c r="P23" s="188"/>
      <c r="Q23" s="188"/>
      <c r="R23" s="188"/>
      <c r="S23" s="32"/>
      <c r="T23" s="348"/>
      <c r="U23" s="348"/>
      <c r="V23" s="449"/>
      <c r="W23" s="449"/>
      <c r="X23" s="449"/>
      <c r="Y23" s="449"/>
      <c r="Z23" s="449"/>
      <c r="AA23" s="449"/>
      <c r="AB23" s="449"/>
      <c r="AC23" s="449"/>
      <c r="AD23" s="449"/>
      <c r="AE23" s="449"/>
      <c r="AF23" s="449"/>
      <c r="AG23" s="449"/>
      <c r="AH23" s="449"/>
      <c r="AI23" s="449"/>
      <c r="AJ23" s="449"/>
      <c r="AK23" s="449"/>
      <c r="AL23" s="449"/>
    </row>
    <row r="24" spans="2:40" s="1" customFormat="1" ht="6" customHeight="1" x14ac:dyDescent="0.15">
      <c r="B24" s="19"/>
      <c r="C24" s="29"/>
      <c r="D24" s="29"/>
      <c r="E24" s="29"/>
      <c r="F24" s="29"/>
      <c r="G24" s="29"/>
      <c r="H24" s="29"/>
      <c r="I24" s="29"/>
      <c r="J24" s="29"/>
      <c r="K24" s="29"/>
      <c r="L24" s="29"/>
      <c r="M24" s="29"/>
      <c r="N24" s="29"/>
      <c r="O24" s="29"/>
      <c r="P24" s="29"/>
      <c r="Q24" s="29"/>
      <c r="R24" s="29"/>
      <c r="S24" s="29"/>
      <c r="T24" s="29"/>
      <c r="U24" s="29"/>
      <c r="V24" s="29"/>
      <c r="W24" s="29"/>
      <c r="X24" s="29"/>
      <c r="Y24" s="29"/>
      <c r="Z24" s="34"/>
      <c r="AA24" s="34"/>
      <c r="AB24" s="34"/>
      <c r="AC24" s="34"/>
      <c r="AD24" s="34"/>
      <c r="AE24" s="34"/>
      <c r="AF24" s="34"/>
      <c r="AG24" s="34"/>
      <c r="AH24" s="34"/>
      <c r="AI24" s="34"/>
      <c r="AJ24" s="34"/>
      <c r="AK24" s="34"/>
      <c r="AL24" s="34"/>
    </row>
    <row r="25" spans="2:40" s="1" customFormat="1" ht="15" customHeight="1" x14ac:dyDescent="0.15">
      <c r="B25" s="35" t="s">
        <v>130</v>
      </c>
    </row>
    <row r="26" spans="2:40" s="1" customFormat="1" ht="15" customHeight="1" x14ac:dyDescent="0.15">
      <c r="B26" s="260" t="s">
        <v>60</v>
      </c>
      <c r="C26" s="262"/>
      <c r="D26" s="313" t="s">
        <v>66</v>
      </c>
      <c r="E26" s="313"/>
      <c r="F26" s="313"/>
      <c r="G26" s="313"/>
      <c r="H26" s="313"/>
      <c r="I26" s="313"/>
      <c r="J26" s="313"/>
      <c r="K26" s="284" t="s">
        <v>101</v>
      </c>
      <c r="L26" s="261"/>
      <c r="M26" s="261"/>
      <c r="N26" s="261"/>
      <c r="O26" s="284" t="s">
        <v>102</v>
      </c>
      <c r="P26" s="261"/>
      <c r="Q26" s="261"/>
      <c r="R26" s="262"/>
      <c r="S26" s="312" t="s">
        <v>334</v>
      </c>
      <c r="T26" s="312"/>
      <c r="U26" s="312"/>
      <c r="V26" s="312"/>
      <c r="W26" s="312"/>
      <c r="X26" s="312"/>
      <c r="Y26" s="312"/>
      <c r="Z26" s="312"/>
      <c r="AA26" s="312"/>
      <c r="AB26" s="312"/>
      <c r="AC26" s="285" t="s">
        <v>67</v>
      </c>
      <c r="AD26" s="285"/>
      <c r="AE26" s="285"/>
      <c r="AF26" s="285"/>
      <c r="AG26" s="285"/>
      <c r="AH26" s="285"/>
      <c r="AI26" s="285"/>
      <c r="AJ26" s="285"/>
      <c r="AK26" s="285"/>
      <c r="AL26" s="286"/>
      <c r="AM26" s="524" t="s">
        <v>353</v>
      </c>
      <c r="AN26" s="525"/>
    </row>
    <row r="27" spans="2:40" s="1" customFormat="1" ht="15" customHeight="1" x14ac:dyDescent="0.15">
      <c r="B27" s="279"/>
      <c r="C27" s="281"/>
      <c r="D27" s="428"/>
      <c r="E27" s="428"/>
      <c r="F27" s="428"/>
      <c r="G27" s="428"/>
      <c r="H27" s="428"/>
      <c r="I27" s="428"/>
      <c r="J27" s="428"/>
      <c r="K27" s="287"/>
      <c r="L27" s="280"/>
      <c r="M27" s="280"/>
      <c r="N27" s="280"/>
      <c r="O27" s="287"/>
      <c r="P27" s="280"/>
      <c r="Q27" s="280"/>
      <c r="R27" s="281"/>
      <c r="S27" s="287" t="s">
        <v>332</v>
      </c>
      <c r="T27" s="288"/>
      <c r="U27" s="289"/>
      <c r="V27" s="287" t="s">
        <v>333</v>
      </c>
      <c r="W27" s="288"/>
      <c r="X27" s="289"/>
      <c r="Y27" s="299" t="s">
        <v>104</v>
      </c>
      <c r="Z27" s="300"/>
      <c r="AA27" s="300"/>
      <c r="AB27" s="301"/>
      <c r="AC27" s="288"/>
      <c r="AD27" s="288"/>
      <c r="AE27" s="288"/>
      <c r="AF27" s="288"/>
      <c r="AG27" s="288"/>
      <c r="AH27" s="288"/>
      <c r="AI27" s="288"/>
      <c r="AJ27" s="288"/>
      <c r="AK27" s="288"/>
      <c r="AL27" s="289"/>
      <c r="AM27" s="524"/>
      <c r="AN27" s="525"/>
    </row>
    <row r="28" spans="2:40" s="1" customFormat="1" ht="15" customHeight="1" x14ac:dyDescent="0.15">
      <c r="B28" s="245"/>
      <c r="C28" s="247"/>
      <c r="D28" s="349"/>
      <c r="E28" s="349"/>
      <c r="F28" s="349"/>
      <c r="G28" s="349"/>
      <c r="H28" s="349"/>
      <c r="I28" s="349"/>
      <c r="J28" s="349"/>
      <c r="K28" s="245"/>
      <c r="L28" s="246"/>
      <c r="M28" s="246"/>
      <c r="N28" s="246"/>
      <c r="O28" s="245"/>
      <c r="P28" s="246"/>
      <c r="Q28" s="246"/>
      <c r="R28" s="247"/>
      <c r="S28" s="308"/>
      <c r="T28" s="309"/>
      <c r="U28" s="310"/>
      <c r="V28" s="308"/>
      <c r="W28" s="309"/>
      <c r="X28" s="310"/>
      <c r="Y28" s="302"/>
      <c r="Z28" s="303"/>
      <c r="AA28" s="303"/>
      <c r="AB28" s="304"/>
      <c r="AC28" s="309"/>
      <c r="AD28" s="309"/>
      <c r="AE28" s="309"/>
      <c r="AF28" s="309"/>
      <c r="AG28" s="309"/>
      <c r="AH28" s="309"/>
      <c r="AI28" s="309"/>
      <c r="AJ28" s="309"/>
      <c r="AK28" s="309"/>
      <c r="AL28" s="310"/>
      <c r="AM28" s="524"/>
      <c r="AN28" s="525"/>
    </row>
    <row r="29" spans="2:40" s="1" customFormat="1" ht="15" customHeight="1" x14ac:dyDescent="0.15">
      <c r="B29" s="326">
        <v>1</v>
      </c>
      <c r="C29" s="326"/>
      <c r="D29" s="313"/>
      <c r="E29" s="313"/>
      <c r="F29" s="313"/>
      <c r="G29" s="313"/>
      <c r="H29" s="313"/>
      <c r="I29" s="313"/>
      <c r="J29" s="313"/>
      <c r="K29" s="348"/>
      <c r="L29" s="348"/>
      <c r="M29" s="348"/>
      <c r="N29" s="348"/>
      <c r="O29" s="348"/>
      <c r="P29" s="348"/>
      <c r="Q29" s="348"/>
      <c r="R29" s="348"/>
      <c r="S29" s="463"/>
      <c r="T29" s="464"/>
      <c r="U29" s="465"/>
      <c r="V29" s="305"/>
      <c r="W29" s="306"/>
      <c r="X29" s="307"/>
      <c r="Y29" s="481"/>
      <c r="Z29" s="482"/>
      <c r="AA29" s="482"/>
      <c r="AB29" s="483"/>
      <c r="AC29" s="355"/>
      <c r="AD29" s="355"/>
      <c r="AE29" s="355"/>
      <c r="AF29" s="355"/>
      <c r="AG29" s="355"/>
      <c r="AH29" s="355"/>
      <c r="AI29" s="355"/>
      <c r="AJ29" s="355"/>
      <c r="AK29" s="355"/>
      <c r="AL29" s="356"/>
      <c r="AN29" s="526">
        <f>IF(S29="",0,INDEX($AQ$52:$BF$57,MATCH(S29,$AP$52:$AP$57,0),MATCH(V29,$AQ$51:$BF$51,0)))</f>
        <v>0</v>
      </c>
    </row>
    <row r="30" spans="2:40" s="1" customFormat="1" ht="15" customHeight="1" x14ac:dyDescent="0.15">
      <c r="B30" s="326"/>
      <c r="C30" s="326"/>
      <c r="D30" s="349"/>
      <c r="E30" s="349"/>
      <c r="F30" s="349"/>
      <c r="G30" s="349"/>
      <c r="H30" s="349"/>
      <c r="I30" s="349"/>
      <c r="J30" s="349"/>
      <c r="K30" s="348"/>
      <c r="L30" s="348"/>
      <c r="M30" s="348"/>
      <c r="N30" s="348"/>
      <c r="O30" s="348"/>
      <c r="P30" s="348"/>
      <c r="Q30" s="348"/>
      <c r="R30" s="348"/>
      <c r="S30" s="302"/>
      <c r="T30" s="303"/>
      <c r="U30" s="304"/>
      <c r="V30" s="322"/>
      <c r="W30" s="323"/>
      <c r="X30" s="324"/>
      <c r="Y30" s="484"/>
      <c r="Z30" s="485"/>
      <c r="AA30" s="485"/>
      <c r="AB30" s="486"/>
      <c r="AC30" s="358"/>
      <c r="AD30" s="358"/>
      <c r="AE30" s="358"/>
      <c r="AF30" s="358"/>
      <c r="AG30" s="358"/>
      <c r="AH30" s="358"/>
      <c r="AI30" s="358"/>
      <c r="AJ30" s="358"/>
      <c r="AK30" s="358"/>
      <c r="AL30" s="359"/>
      <c r="AN30" s="526"/>
    </row>
    <row r="31" spans="2:40" s="1" customFormat="1" ht="15" customHeight="1" x14ac:dyDescent="0.15">
      <c r="B31" s="326">
        <v>2</v>
      </c>
      <c r="C31" s="326"/>
      <c r="D31" s="313"/>
      <c r="E31" s="313"/>
      <c r="F31" s="313"/>
      <c r="G31" s="313"/>
      <c r="H31" s="313"/>
      <c r="I31" s="313"/>
      <c r="J31" s="313"/>
      <c r="K31" s="348"/>
      <c r="L31" s="348"/>
      <c r="M31" s="348"/>
      <c r="N31" s="348"/>
      <c r="O31" s="348"/>
      <c r="P31" s="348"/>
      <c r="Q31" s="348"/>
      <c r="R31" s="348"/>
      <c r="S31" s="463"/>
      <c r="T31" s="464"/>
      <c r="U31" s="465"/>
      <c r="V31" s="305"/>
      <c r="W31" s="306"/>
      <c r="X31" s="307"/>
      <c r="Y31" s="481"/>
      <c r="Z31" s="482"/>
      <c r="AA31" s="482"/>
      <c r="AB31" s="483"/>
      <c r="AC31" s="355"/>
      <c r="AD31" s="355"/>
      <c r="AE31" s="355"/>
      <c r="AF31" s="355"/>
      <c r="AG31" s="355"/>
      <c r="AH31" s="355"/>
      <c r="AI31" s="355"/>
      <c r="AJ31" s="355"/>
      <c r="AK31" s="355"/>
      <c r="AL31" s="356"/>
      <c r="AN31" s="526">
        <f t="shared" ref="AN31" si="0">IF(S31="",0,INDEX($AQ$52:$BF$57,MATCH(S31,$AP$52:$AP$57,0),MATCH(V31,$AQ$51:$BF$51,0)))</f>
        <v>0</v>
      </c>
    </row>
    <row r="32" spans="2:40" s="1" customFormat="1" ht="15" customHeight="1" x14ac:dyDescent="0.15">
      <c r="B32" s="326"/>
      <c r="C32" s="326"/>
      <c r="D32" s="349"/>
      <c r="E32" s="349"/>
      <c r="F32" s="349"/>
      <c r="G32" s="349"/>
      <c r="H32" s="349"/>
      <c r="I32" s="349"/>
      <c r="J32" s="349"/>
      <c r="K32" s="348"/>
      <c r="L32" s="348"/>
      <c r="M32" s="348"/>
      <c r="N32" s="348"/>
      <c r="O32" s="348"/>
      <c r="P32" s="348"/>
      <c r="Q32" s="348"/>
      <c r="R32" s="348"/>
      <c r="S32" s="302"/>
      <c r="T32" s="303"/>
      <c r="U32" s="304"/>
      <c r="V32" s="322"/>
      <c r="W32" s="323"/>
      <c r="X32" s="324"/>
      <c r="Y32" s="484"/>
      <c r="Z32" s="485"/>
      <c r="AA32" s="485"/>
      <c r="AB32" s="486"/>
      <c r="AC32" s="358"/>
      <c r="AD32" s="358"/>
      <c r="AE32" s="358"/>
      <c r="AF32" s="358"/>
      <c r="AG32" s="358"/>
      <c r="AH32" s="358"/>
      <c r="AI32" s="358"/>
      <c r="AJ32" s="358"/>
      <c r="AK32" s="358"/>
      <c r="AL32" s="359"/>
      <c r="AN32" s="526"/>
    </row>
    <row r="33" spans="2:40" s="36" customFormat="1" ht="15" customHeight="1" x14ac:dyDescent="0.15">
      <c r="B33" s="348">
        <v>3</v>
      </c>
      <c r="C33" s="348"/>
      <c r="D33" s="313"/>
      <c r="E33" s="313"/>
      <c r="F33" s="313"/>
      <c r="G33" s="313"/>
      <c r="H33" s="313"/>
      <c r="I33" s="313"/>
      <c r="J33" s="313"/>
      <c r="K33" s="348"/>
      <c r="L33" s="348"/>
      <c r="M33" s="348"/>
      <c r="N33" s="348"/>
      <c r="O33" s="348"/>
      <c r="P33" s="348"/>
      <c r="Q33" s="348"/>
      <c r="R33" s="348"/>
      <c r="S33" s="463"/>
      <c r="T33" s="464"/>
      <c r="U33" s="465"/>
      <c r="V33" s="305"/>
      <c r="W33" s="306"/>
      <c r="X33" s="307"/>
      <c r="Y33" s="481"/>
      <c r="Z33" s="482"/>
      <c r="AA33" s="482"/>
      <c r="AB33" s="483"/>
      <c r="AC33" s="355"/>
      <c r="AD33" s="355"/>
      <c r="AE33" s="355"/>
      <c r="AF33" s="355"/>
      <c r="AG33" s="355"/>
      <c r="AH33" s="355"/>
      <c r="AI33" s="355"/>
      <c r="AJ33" s="355"/>
      <c r="AK33" s="355"/>
      <c r="AL33" s="356"/>
      <c r="AN33" s="526">
        <f t="shared" ref="AN33:AN47" si="1">IF(S33="",0,INDEX($AQ$52:$BF$57,MATCH(S33,$AP$52:$AP$57,0),MATCH(V33,$AQ$51:$BF$51,0)))</f>
        <v>0</v>
      </c>
    </row>
    <row r="34" spans="2:40" s="36" customFormat="1" ht="15" customHeight="1" x14ac:dyDescent="0.15">
      <c r="B34" s="348"/>
      <c r="C34" s="348"/>
      <c r="D34" s="349"/>
      <c r="E34" s="349"/>
      <c r="F34" s="349"/>
      <c r="G34" s="349"/>
      <c r="H34" s="349"/>
      <c r="I34" s="349"/>
      <c r="J34" s="349"/>
      <c r="K34" s="348"/>
      <c r="L34" s="348"/>
      <c r="M34" s="348"/>
      <c r="N34" s="348"/>
      <c r="O34" s="348"/>
      <c r="P34" s="348"/>
      <c r="Q34" s="348"/>
      <c r="R34" s="348"/>
      <c r="S34" s="302"/>
      <c r="T34" s="303"/>
      <c r="U34" s="304"/>
      <c r="V34" s="322"/>
      <c r="W34" s="323"/>
      <c r="X34" s="324"/>
      <c r="Y34" s="484"/>
      <c r="Z34" s="485"/>
      <c r="AA34" s="485"/>
      <c r="AB34" s="486"/>
      <c r="AC34" s="358"/>
      <c r="AD34" s="358"/>
      <c r="AE34" s="358"/>
      <c r="AF34" s="358"/>
      <c r="AG34" s="358"/>
      <c r="AH34" s="358"/>
      <c r="AI34" s="358"/>
      <c r="AJ34" s="358"/>
      <c r="AK34" s="358"/>
      <c r="AL34" s="359"/>
      <c r="AN34" s="526"/>
    </row>
    <row r="35" spans="2:40" s="36" customFormat="1" ht="15" hidden="1" customHeight="1" x14ac:dyDescent="0.15">
      <c r="B35" s="348">
        <v>4</v>
      </c>
      <c r="C35" s="348"/>
      <c r="D35" s="313"/>
      <c r="E35" s="313"/>
      <c r="F35" s="313"/>
      <c r="G35" s="313"/>
      <c r="H35" s="313"/>
      <c r="I35" s="313"/>
      <c r="J35" s="313"/>
      <c r="K35" s="348"/>
      <c r="L35" s="348"/>
      <c r="M35" s="348"/>
      <c r="N35" s="348"/>
      <c r="O35" s="348"/>
      <c r="P35" s="348"/>
      <c r="Q35" s="348"/>
      <c r="R35" s="348"/>
      <c r="S35" s="463"/>
      <c r="T35" s="464"/>
      <c r="U35" s="465"/>
      <c r="V35" s="305"/>
      <c r="W35" s="306"/>
      <c r="X35" s="307"/>
      <c r="Y35" s="354"/>
      <c r="Z35" s="355"/>
      <c r="AA35" s="355"/>
      <c r="AB35" s="356"/>
      <c r="AC35" s="355"/>
      <c r="AD35" s="355"/>
      <c r="AE35" s="355"/>
      <c r="AF35" s="355"/>
      <c r="AG35" s="355"/>
      <c r="AH35" s="355"/>
      <c r="AI35" s="355"/>
      <c r="AJ35" s="355"/>
      <c r="AK35" s="355"/>
      <c r="AL35" s="356"/>
      <c r="AN35" s="526">
        <f t="shared" si="1"/>
        <v>0</v>
      </c>
    </row>
    <row r="36" spans="2:40" s="36" customFormat="1" ht="15" hidden="1" customHeight="1" x14ac:dyDescent="0.15">
      <c r="B36" s="348"/>
      <c r="C36" s="348"/>
      <c r="D36" s="349"/>
      <c r="E36" s="349"/>
      <c r="F36" s="349"/>
      <c r="G36" s="349"/>
      <c r="H36" s="349"/>
      <c r="I36" s="349"/>
      <c r="J36" s="349"/>
      <c r="K36" s="348"/>
      <c r="L36" s="348"/>
      <c r="M36" s="348"/>
      <c r="N36" s="348"/>
      <c r="O36" s="348"/>
      <c r="P36" s="348"/>
      <c r="Q36" s="348"/>
      <c r="R36" s="348"/>
      <c r="S36" s="302"/>
      <c r="T36" s="303"/>
      <c r="U36" s="304"/>
      <c r="V36" s="322"/>
      <c r="W36" s="323"/>
      <c r="X36" s="324"/>
      <c r="Y36" s="357"/>
      <c r="Z36" s="358"/>
      <c r="AA36" s="358"/>
      <c r="AB36" s="359"/>
      <c r="AC36" s="358"/>
      <c r="AD36" s="358"/>
      <c r="AE36" s="358"/>
      <c r="AF36" s="358"/>
      <c r="AG36" s="358"/>
      <c r="AH36" s="358"/>
      <c r="AI36" s="358"/>
      <c r="AJ36" s="358"/>
      <c r="AK36" s="358"/>
      <c r="AL36" s="359"/>
      <c r="AN36" s="526"/>
    </row>
    <row r="37" spans="2:40" s="36" customFormat="1" ht="15" hidden="1" customHeight="1" x14ac:dyDescent="0.15">
      <c r="B37" s="348">
        <v>5</v>
      </c>
      <c r="C37" s="348"/>
      <c r="D37" s="313"/>
      <c r="E37" s="313"/>
      <c r="F37" s="313"/>
      <c r="G37" s="313"/>
      <c r="H37" s="313"/>
      <c r="I37" s="313"/>
      <c r="J37" s="313"/>
      <c r="K37" s="348"/>
      <c r="L37" s="348"/>
      <c r="M37" s="348"/>
      <c r="N37" s="348"/>
      <c r="O37" s="348"/>
      <c r="P37" s="348"/>
      <c r="Q37" s="348"/>
      <c r="R37" s="348"/>
      <c r="S37" s="463"/>
      <c r="T37" s="464"/>
      <c r="U37" s="465"/>
      <c r="V37" s="305"/>
      <c r="W37" s="306"/>
      <c r="X37" s="307"/>
      <c r="Y37" s="354"/>
      <c r="Z37" s="355"/>
      <c r="AA37" s="355"/>
      <c r="AB37" s="356"/>
      <c r="AC37" s="355"/>
      <c r="AD37" s="355"/>
      <c r="AE37" s="355"/>
      <c r="AF37" s="355"/>
      <c r="AG37" s="355"/>
      <c r="AH37" s="355"/>
      <c r="AI37" s="355"/>
      <c r="AJ37" s="355"/>
      <c r="AK37" s="355"/>
      <c r="AL37" s="356"/>
      <c r="AN37" s="526">
        <f t="shared" si="1"/>
        <v>0</v>
      </c>
    </row>
    <row r="38" spans="2:40" s="36" customFormat="1" ht="15" hidden="1" customHeight="1" x14ac:dyDescent="0.15">
      <c r="B38" s="348"/>
      <c r="C38" s="348"/>
      <c r="D38" s="349"/>
      <c r="E38" s="349"/>
      <c r="F38" s="349"/>
      <c r="G38" s="349"/>
      <c r="H38" s="349"/>
      <c r="I38" s="349"/>
      <c r="J38" s="349"/>
      <c r="K38" s="348"/>
      <c r="L38" s="348"/>
      <c r="M38" s="348"/>
      <c r="N38" s="348"/>
      <c r="O38" s="348"/>
      <c r="P38" s="348"/>
      <c r="Q38" s="348"/>
      <c r="R38" s="348"/>
      <c r="S38" s="302"/>
      <c r="T38" s="303"/>
      <c r="U38" s="304"/>
      <c r="V38" s="322"/>
      <c r="W38" s="323"/>
      <c r="X38" s="324"/>
      <c r="Y38" s="357"/>
      <c r="Z38" s="358"/>
      <c r="AA38" s="358"/>
      <c r="AB38" s="359"/>
      <c r="AC38" s="358"/>
      <c r="AD38" s="358"/>
      <c r="AE38" s="358"/>
      <c r="AF38" s="358"/>
      <c r="AG38" s="358"/>
      <c r="AH38" s="358"/>
      <c r="AI38" s="358"/>
      <c r="AJ38" s="358"/>
      <c r="AK38" s="358"/>
      <c r="AL38" s="359"/>
      <c r="AN38" s="526"/>
    </row>
    <row r="39" spans="2:40" s="36" customFormat="1" ht="15" hidden="1" customHeight="1" x14ac:dyDescent="0.15">
      <c r="B39" s="348">
        <v>6</v>
      </c>
      <c r="C39" s="348"/>
      <c r="D39" s="313"/>
      <c r="E39" s="313"/>
      <c r="F39" s="313"/>
      <c r="G39" s="313"/>
      <c r="H39" s="313"/>
      <c r="I39" s="313"/>
      <c r="J39" s="313"/>
      <c r="K39" s="348"/>
      <c r="L39" s="348"/>
      <c r="M39" s="348"/>
      <c r="N39" s="348"/>
      <c r="O39" s="348"/>
      <c r="P39" s="348"/>
      <c r="Q39" s="348"/>
      <c r="R39" s="348"/>
      <c r="S39" s="463"/>
      <c r="T39" s="464"/>
      <c r="U39" s="465"/>
      <c r="V39" s="305"/>
      <c r="W39" s="306"/>
      <c r="X39" s="307"/>
      <c r="Y39" s="354"/>
      <c r="Z39" s="355"/>
      <c r="AA39" s="355"/>
      <c r="AB39" s="356"/>
      <c r="AC39" s="355"/>
      <c r="AD39" s="355"/>
      <c r="AE39" s="355"/>
      <c r="AF39" s="355"/>
      <c r="AG39" s="355"/>
      <c r="AH39" s="355"/>
      <c r="AI39" s="355"/>
      <c r="AJ39" s="355"/>
      <c r="AK39" s="355"/>
      <c r="AL39" s="356"/>
      <c r="AN39" s="526">
        <f t="shared" si="1"/>
        <v>0</v>
      </c>
    </row>
    <row r="40" spans="2:40" s="36" customFormat="1" ht="15" hidden="1" customHeight="1" x14ac:dyDescent="0.15">
      <c r="B40" s="348"/>
      <c r="C40" s="348"/>
      <c r="D40" s="349"/>
      <c r="E40" s="349"/>
      <c r="F40" s="349"/>
      <c r="G40" s="349"/>
      <c r="H40" s="349"/>
      <c r="I40" s="349"/>
      <c r="J40" s="349"/>
      <c r="K40" s="348"/>
      <c r="L40" s="348"/>
      <c r="M40" s="348"/>
      <c r="N40" s="348"/>
      <c r="O40" s="348"/>
      <c r="P40" s="348"/>
      <c r="Q40" s="348"/>
      <c r="R40" s="348"/>
      <c r="S40" s="302"/>
      <c r="T40" s="303"/>
      <c r="U40" s="304"/>
      <c r="V40" s="322"/>
      <c r="W40" s="323"/>
      <c r="X40" s="324"/>
      <c r="Y40" s="357"/>
      <c r="Z40" s="358"/>
      <c r="AA40" s="358"/>
      <c r="AB40" s="359"/>
      <c r="AC40" s="358"/>
      <c r="AD40" s="358"/>
      <c r="AE40" s="358"/>
      <c r="AF40" s="358"/>
      <c r="AG40" s="358"/>
      <c r="AH40" s="358"/>
      <c r="AI40" s="358"/>
      <c r="AJ40" s="358"/>
      <c r="AK40" s="358"/>
      <c r="AL40" s="359"/>
      <c r="AN40" s="526"/>
    </row>
    <row r="41" spans="2:40" s="36" customFormat="1" ht="15" hidden="1" customHeight="1" x14ac:dyDescent="0.15">
      <c r="B41" s="348">
        <v>7</v>
      </c>
      <c r="C41" s="348"/>
      <c r="D41" s="313"/>
      <c r="E41" s="313"/>
      <c r="F41" s="313"/>
      <c r="G41" s="313"/>
      <c r="H41" s="313"/>
      <c r="I41" s="313"/>
      <c r="J41" s="313"/>
      <c r="K41" s="348"/>
      <c r="L41" s="348"/>
      <c r="M41" s="348"/>
      <c r="N41" s="348"/>
      <c r="O41" s="348"/>
      <c r="P41" s="348"/>
      <c r="Q41" s="348"/>
      <c r="R41" s="348"/>
      <c r="S41" s="463"/>
      <c r="T41" s="464"/>
      <c r="U41" s="465"/>
      <c r="V41" s="305"/>
      <c r="W41" s="306"/>
      <c r="X41" s="307"/>
      <c r="Y41" s="354"/>
      <c r="Z41" s="355"/>
      <c r="AA41" s="355"/>
      <c r="AB41" s="356"/>
      <c r="AC41" s="355"/>
      <c r="AD41" s="355"/>
      <c r="AE41" s="355"/>
      <c r="AF41" s="355"/>
      <c r="AG41" s="355"/>
      <c r="AH41" s="355"/>
      <c r="AI41" s="355"/>
      <c r="AJ41" s="355"/>
      <c r="AK41" s="355"/>
      <c r="AL41" s="356"/>
      <c r="AN41" s="526">
        <f t="shared" si="1"/>
        <v>0</v>
      </c>
    </row>
    <row r="42" spans="2:40" s="36" customFormat="1" ht="15" hidden="1" customHeight="1" x14ac:dyDescent="0.15">
      <c r="B42" s="348"/>
      <c r="C42" s="348"/>
      <c r="D42" s="349"/>
      <c r="E42" s="349"/>
      <c r="F42" s="349"/>
      <c r="G42" s="349"/>
      <c r="H42" s="349"/>
      <c r="I42" s="349"/>
      <c r="J42" s="349"/>
      <c r="K42" s="348"/>
      <c r="L42" s="348"/>
      <c r="M42" s="348"/>
      <c r="N42" s="348"/>
      <c r="O42" s="348"/>
      <c r="P42" s="348"/>
      <c r="Q42" s="348"/>
      <c r="R42" s="348"/>
      <c r="S42" s="302"/>
      <c r="T42" s="303"/>
      <c r="U42" s="304"/>
      <c r="V42" s="322"/>
      <c r="W42" s="323"/>
      <c r="X42" s="324"/>
      <c r="Y42" s="357"/>
      <c r="Z42" s="358"/>
      <c r="AA42" s="358"/>
      <c r="AB42" s="359"/>
      <c r="AC42" s="358"/>
      <c r="AD42" s="358"/>
      <c r="AE42" s="358"/>
      <c r="AF42" s="358"/>
      <c r="AG42" s="358"/>
      <c r="AH42" s="358"/>
      <c r="AI42" s="358"/>
      <c r="AJ42" s="358"/>
      <c r="AK42" s="358"/>
      <c r="AL42" s="359"/>
      <c r="AN42" s="526"/>
    </row>
    <row r="43" spans="2:40" s="36" customFormat="1" ht="15" hidden="1" customHeight="1" x14ac:dyDescent="0.15">
      <c r="B43" s="348">
        <v>8</v>
      </c>
      <c r="C43" s="348"/>
      <c r="D43" s="313"/>
      <c r="E43" s="313"/>
      <c r="F43" s="313"/>
      <c r="G43" s="313"/>
      <c r="H43" s="313"/>
      <c r="I43" s="313"/>
      <c r="J43" s="313"/>
      <c r="K43" s="348"/>
      <c r="L43" s="348"/>
      <c r="M43" s="348"/>
      <c r="N43" s="348"/>
      <c r="O43" s="348"/>
      <c r="P43" s="348"/>
      <c r="Q43" s="348"/>
      <c r="R43" s="348"/>
      <c r="S43" s="463"/>
      <c r="T43" s="464"/>
      <c r="U43" s="465"/>
      <c r="V43" s="305"/>
      <c r="W43" s="306"/>
      <c r="X43" s="307"/>
      <c r="Y43" s="354"/>
      <c r="Z43" s="355"/>
      <c r="AA43" s="355"/>
      <c r="AB43" s="356"/>
      <c r="AC43" s="355"/>
      <c r="AD43" s="355"/>
      <c r="AE43" s="355"/>
      <c r="AF43" s="355"/>
      <c r="AG43" s="355"/>
      <c r="AH43" s="355"/>
      <c r="AI43" s="355"/>
      <c r="AJ43" s="355"/>
      <c r="AK43" s="355"/>
      <c r="AL43" s="356"/>
      <c r="AN43" s="526">
        <f t="shared" si="1"/>
        <v>0</v>
      </c>
    </row>
    <row r="44" spans="2:40" s="36" customFormat="1" ht="15" hidden="1" customHeight="1" x14ac:dyDescent="0.15">
      <c r="B44" s="348"/>
      <c r="C44" s="348"/>
      <c r="D44" s="349"/>
      <c r="E44" s="349"/>
      <c r="F44" s="349"/>
      <c r="G44" s="349"/>
      <c r="H44" s="349"/>
      <c r="I44" s="349"/>
      <c r="J44" s="349"/>
      <c r="K44" s="348"/>
      <c r="L44" s="348"/>
      <c r="M44" s="348"/>
      <c r="N44" s="348"/>
      <c r="O44" s="348"/>
      <c r="P44" s="348"/>
      <c r="Q44" s="348"/>
      <c r="R44" s="348"/>
      <c r="S44" s="302"/>
      <c r="T44" s="303"/>
      <c r="U44" s="304"/>
      <c r="V44" s="322"/>
      <c r="W44" s="323"/>
      <c r="X44" s="324"/>
      <c r="Y44" s="357"/>
      <c r="Z44" s="358"/>
      <c r="AA44" s="358"/>
      <c r="AB44" s="359"/>
      <c r="AC44" s="358"/>
      <c r="AD44" s="358"/>
      <c r="AE44" s="358"/>
      <c r="AF44" s="358"/>
      <c r="AG44" s="358"/>
      <c r="AH44" s="358"/>
      <c r="AI44" s="358"/>
      <c r="AJ44" s="358"/>
      <c r="AK44" s="358"/>
      <c r="AL44" s="359"/>
      <c r="AN44" s="526"/>
    </row>
    <row r="45" spans="2:40" s="36" customFormat="1" ht="15" hidden="1" customHeight="1" x14ac:dyDescent="0.15">
      <c r="B45" s="348">
        <v>9</v>
      </c>
      <c r="C45" s="348"/>
      <c r="D45" s="313"/>
      <c r="E45" s="313"/>
      <c r="F45" s="313"/>
      <c r="G45" s="313"/>
      <c r="H45" s="313"/>
      <c r="I45" s="313"/>
      <c r="J45" s="313"/>
      <c r="K45" s="348"/>
      <c r="L45" s="348"/>
      <c r="M45" s="348"/>
      <c r="N45" s="348"/>
      <c r="O45" s="348"/>
      <c r="P45" s="348"/>
      <c r="Q45" s="348"/>
      <c r="R45" s="348"/>
      <c r="S45" s="463"/>
      <c r="T45" s="464"/>
      <c r="U45" s="465"/>
      <c r="V45" s="305"/>
      <c r="W45" s="306"/>
      <c r="X45" s="307"/>
      <c r="Y45" s="354"/>
      <c r="Z45" s="355"/>
      <c r="AA45" s="355"/>
      <c r="AB45" s="356"/>
      <c r="AC45" s="355"/>
      <c r="AD45" s="355"/>
      <c r="AE45" s="355"/>
      <c r="AF45" s="355"/>
      <c r="AG45" s="355"/>
      <c r="AH45" s="355"/>
      <c r="AI45" s="355"/>
      <c r="AJ45" s="355"/>
      <c r="AK45" s="355"/>
      <c r="AL45" s="356"/>
      <c r="AN45" s="526">
        <f t="shared" si="1"/>
        <v>0</v>
      </c>
    </row>
    <row r="46" spans="2:40" s="36" customFormat="1" ht="15" hidden="1" customHeight="1" x14ac:dyDescent="0.15">
      <c r="B46" s="348"/>
      <c r="C46" s="348"/>
      <c r="D46" s="349"/>
      <c r="E46" s="349"/>
      <c r="F46" s="349"/>
      <c r="G46" s="349"/>
      <c r="H46" s="349"/>
      <c r="I46" s="349"/>
      <c r="J46" s="349"/>
      <c r="K46" s="348"/>
      <c r="L46" s="348"/>
      <c r="M46" s="348"/>
      <c r="N46" s="348"/>
      <c r="O46" s="348"/>
      <c r="P46" s="348"/>
      <c r="Q46" s="348"/>
      <c r="R46" s="348"/>
      <c r="S46" s="302"/>
      <c r="T46" s="303"/>
      <c r="U46" s="304"/>
      <c r="V46" s="322"/>
      <c r="W46" s="323"/>
      <c r="X46" s="324"/>
      <c r="Y46" s="357"/>
      <c r="Z46" s="358"/>
      <c r="AA46" s="358"/>
      <c r="AB46" s="359"/>
      <c r="AC46" s="358"/>
      <c r="AD46" s="358"/>
      <c r="AE46" s="358"/>
      <c r="AF46" s="358"/>
      <c r="AG46" s="358"/>
      <c r="AH46" s="358"/>
      <c r="AI46" s="358"/>
      <c r="AJ46" s="358"/>
      <c r="AK46" s="358"/>
      <c r="AL46" s="359"/>
      <c r="AN46" s="526"/>
    </row>
    <row r="47" spans="2:40" s="36" customFormat="1" ht="15" hidden="1" customHeight="1" x14ac:dyDescent="0.15">
      <c r="B47" s="348">
        <v>10</v>
      </c>
      <c r="C47" s="348"/>
      <c r="D47" s="313"/>
      <c r="E47" s="313"/>
      <c r="F47" s="313"/>
      <c r="G47" s="313"/>
      <c r="H47" s="313"/>
      <c r="I47" s="313"/>
      <c r="J47" s="313"/>
      <c r="K47" s="348"/>
      <c r="L47" s="348"/>
      <c r="M47" s="348"/>
      <c r="N47" s="348"/>
      <c r="O47" s="348"/>
      <c r="P47" s="348"/>
      <c r="Q47" s="348"/>
      <c r="R47" s="348"/>
      <c r="S47" s="463"/>
      <c r="T47" s="464"/>
      <c r="U47" s="465"/>
      <c r="V47" s="305"/>
      <c r="W47" s="306"/>
      <c r="X47" s="307"/>
      <c r="Y47" s="354"/>
      <c r="Z47" s="355"/>
      <c r="AA47" s="355"/>
      <c r="AB47" s="356"/>
      <c r="AC47" s="355"/>
      <c r="AD47" s="355"/>
      <c r="AE47" s="355"/>
      <c r="AF47" s="355"/>
      <c r="AG47" s="355"/>
      <c r="AH47" s="355"/>
      <c r="AI47" s="355"/>
      <c r="AJ47" s="355"/>
      <c r="AK47" s="355"/>
      <c r="AL47" s="356"/>
      <c r="AN47" s="526">
        <f t="shared" si="1"/>
        <v>0</v>
      </c>
    </row>
    <row r="48" spans="2:40" s="36" customFormat="1" ht="15" hidden="1" customHeight="1" x14ac:dyDescent="0.15">
      <c r="B48" s="348"/>
      <c r="C48" s="348"/>
      <c r="D48" s="349"/>
      <c r="E48" s="349"/>
      <c r="F48" s="349"/>
      <c r="G48" s="349"/>
      <c r="H48" s="349"/>
      <c r="I48" s="349"/>
      <c r="J48" s="349"/>
      <c r="K48" s="348"/>
      <c r="L48" s="348"/>
      <c r="M48" s="348"/>
      <c r="N48" s="348"/>
      <c r="O48" s="348"/>
      <c r="P48" s="348"/>
      <c r="Q48" s="348"/>
      <c r="R48" s="348"/>
      <c r="S48" s="302"/>
      <c r="T48" s="303"/>
      <c r="U48" s="304"/>
      <c r="V48" s="322"/>
      <c r="W48" s="323"/>
      <c r="X48" s="324"/>
      <c r="Y48" s="357"/>
      <c r="Z48" s="358"/>
      <c r="AA48" s="358"/>
      <c r="AB48" s="359"/>
      <c r="AC48" s="358"/>
      <c r="AD48" s="358"/>
      <c r="AE48" s="358"/>
      <c r="AF48" s="358"/>
      <c r="AG48" s="358"/>
      <c r="AH48" s="358"/>
      <c r="AI48" s="358"/>
      <c r="AJ48" s="358"/>
      <c r="AK48" s="358"/>
      <c r="AL48" s="359"/>
      <c r="AN48" s="526"/>
    </row>
    <row r="49" spans="2:58" s="1" customFormat="1" ht="7.5" customHeight="1" x14ac:dyDescent="0.15">
      <c r="B49" s="173"/>
      <c r="C49" s="173"/>
      <c r="D49" s="37"/>
      <c r="E49" s="37"/>
      <c r="F49" s="37"/>
      <c r="G49" s="37"/>
      <c r="H49" s="37"/>
      <c r="I49" s="37"/>
      <c r="J49" s="37"/>
      <c r="K49" s="37"/>
      <c r="L49" s="37"/>
      <c r="M49" s="37"/>
      <c r="N49" s="37"/>
      <c r="O49" s="37"/>
      <c r="P49" s="37"/>
      <c r="Q49" s="37"/>
      <c r="R49" s="37"/>
      <c r="S49" s="37"/>
      <c r="T49" s="37"/>
      <c r="U49" s="37"/>
      <c r="V49" s="37"/>
      <c r="W49" s="37"/>
      <c r="X49" s="182"/>
      <c r="Y49" s="182"/>
      <c r="Z49" s="182"/>
      <c r="AA49" s="182"/>
      <c r="AB49" s="182"/>
      <c r="AC49" s="182"/>
      <c r="AD49" s="182"/>
      <c r="AE49" s="182"/>
      <c r="AF49" s="37"/>
      <c r="AG49" s="37"/>
      <c r="AH49" s="37"/>
      <c r="AI49" s="37"/>
      <c r="AJ49" s="37"/>
      <c r="AK49" s="37"/>
      <c r="AL49" s="37"/>
      <c r="AN49" s="180" t="s">
        <v>309</v>
      </c>
      <c r="AP49" s="180"/>
      <c r="AQ49" s="180"/>
      <c r="AR49" s="180"/>
      <c r="AS49" s="180"/>
      <c r="AT49" s="180"/>
      <c r="AU49" s="180"/>
      <c r="AV49" s="180"/>
      <c r="AW49" s="180"/>
      <c r="AX49" s="180"/>
      <c r="AY49" s="180"/>
      <c r="AZ49" s="180"/>
      <c r="BA49" s="180"/>
      <c r="BB49" s="180"/>
      <c r="BC49" s="180"/>
      <c r="BD49" s="180"/>
      <c r="BE49" s="180"/>
      <c r="BF49" s="180"/>
    </row>
    <row r="50" spans="2:58" s="1" customFormat="1" ht="14.25" customHeight="1" x14ac:dyDescent="0.15">
      <c r="B50" s="260" t="s">
        <v>60</v>
      </c>
      <c r="C50" s="262"/>
      <c r="D50" s="260"/>
      <c r="E50" s="261"/>
      <c r="F50" s="261"/>
      <c r="G50" s="262"/>
      <c r="H50" s="311" t="s">
        <v>21</v>
      </c>
      <c r="I50" s="282"/>
      <c r="J50" s="282"/>
      <c r="K50" s="282"/>
      <c r="L50" s="282"/>
      <c r="M50" s="282"/>
      <c r="N50" s="282"/>
      <c r="O50" s="282"/>
      <c r="P50" s="282"/>
      <c r="Q50" s="282"/>
      <c r="R50" s="282"/>
      <c r="S50" s="282"/>
      <c r="T50" s="282"/>
      <c r="U50" s="282"/>
      <c r="V50" s="282"/>
      <c r="W50" s="282"/>
      <c r="X50" s="282"/>
      <c r="Y50" s="282"/>
      <c r="Z50" s="282"/>
      <c r="AA50" s="282"/>
      <c r="AB50" s="283"/>
      <c r="AC50" s="284" t="s">
        <v>23</v>
      </c>
      <c r="AD50" s="285"/>
      <c r="AE50" s="286"/>
      <c r="AF50" s="466" t="s">
        <v>99</v>
      </c>
      <c r="AG50" s="467"/>
      <c r="AH50" s="467"/>
      <c r="AI50" s="468"/>
      <c r="AJ50" s="284" t="s">
        <v>68</v>
      </c>
      <c r="AK50" s="285"/>
      <c r="AL50" s="286"/>
      <c r="AM50" s="38"/>
      <c r="AN50" s="152"/>
      <c r="AO50" s="154" t="s">
        <v>313</v>
      </c>
      <c r="AP50" s="154"/>
      <c r="AQ50" s="176" t="s">
        <v>310</v>
      </c>
      <c r="AR50" s="176" t="s">
        <v>311</v>
      </c>
      <c r="AS50" s="176" t="s">
        <v>312</v>
      </c>
      <c r="AT50" s="176" t="s">
        <v>319</v>
      </c>
      <c r="AU50" s="176" t="s">
        <v>320</v>
      </c>
      <c r="AV50" s="176" t="s">
        <v>321</v>
      </c>
      <c r="AW50" s="176" t="s">
        <v>322</v>
      </c>
      <c r="AX50" s="176" t="s">
        <v>323</v>
      </c>
      <c r="AY50" s="176" t="s">
        <v>324</v>
      </c>
      <c r="AZ50" s="176" t="s">
        <v>325</v>
      </c>
      <c r="BA50" s="176" t="s">
        <v>326</v>
      </c>
      <c r="BB50" s="176" t="s">
        <v>327</v>
      </c>
      <c r="BC50" s="176" t="s">
        <v>328</v>
      </c>
      <c r="BD50" s="176" t="s">
        <v>329</v>
      </c>
      <c r="BE50" s="176" t="s">
        <v>330</v>
      </c>
      <c r="BF50" s="176" t="s">
        <v>331</v>
      </c>
    </row>
    <row r="51" spans="2:58" s="1" customFormat="1" ht="14.25" customHeight="1" x14ac:dyDescent="0.15">
      <c r="B51" s="279"/>
      <c r="C51" s="281"/>
      <c r="D51" s="279" t="s">
        <v>20</v>
      </c>
      <c r="E51" s="280"/>
      <c r="F51" s="280"/>
      <c r="G51" s="281"/>
      <c r="H51" s="313" t="s">
        <v>24</v>
      </c>
      <c r="I51" s="313"/>
      <c r="J51" s="313"/>
      <c r="K51" s="260" t="s">
        <v>5</v>
      </c>
      <c r="L51" s="261"/>
      <c r="M51" s="262"/>
      <c r="N51" s="425" t="s">
        <v>84</v>
      </c>
      <c r="O51" s="426"/>
      <c r="P51" s="426"/>
      <c r="Q51" s="426"/>
      <c r="R51" s="426"/>
      <c r="S51" s="426"/>
      <c r="T51" s="426"/>
      <c r="U51" s="426"/>
      <c r="V51" s="426"/>
      <c r="W51" s="426"/>
      <c r="X51" s="426"/>
      <c r="Y51" s="427"/>
      <c r="Z51" s="514" t="s">
        <v>77</v>
      </c>
      <c r="AA51" s="515"/>
      <c r="AB51" s="516"/>
      <c r="AC51" s="287"/>
      <c r="AD51" s="288"/>
      <c r="AE51" s="289"/>
      <c r="AF51" s="469"/>
      <c r="AG51" s="470"/>
      <c r="AH51" s="470"/>
      <c r="AI51" s="471"/>
      <c r="AJ51" s="287"/>
      <c r="AK51" s="288"/>
      <c r="AL51" s="289"/>
      <c r="AM51" s="38"/>
      <c r="AN51" s="179" t="s">
        <v>336</v>
      </c>
      <c r="AO51" s="153"/>
      <c r="AP51" s="153"/>
      <c r="AQ51" s="176" t="s">
        <v>337</v>
      </c>
      <c r="AR51" s="176" t="s">
        <v>338</v>
      </c>
      <c r="AS51" s="176" t="s">
        <v>339</v>
      </c>
      <c r="AT51" s="176" t="s">
        <v>340</v>
      </c>
      <c r="AU51" s="176" t="s">
        <v>341</v>
      </c>
      <c r="AV51" s="176" t="s">
        <v>342</v>
      </c>
      <c r="AW51" s="176" t="s">
        <v>343</v>
      </c>
      <c r="AX51" s="176" t="s">
        <v>344</v>
      </c>
      <c r="AY51" s="176" t="s">
        <v>345</v>
      </c>
      <c r="AZ51" s="176" t="s">
        <v>346</v>
      </c>
      <c r="BA51" s="176" t="s">
        <v>347</v>
      </c>
      <c r="BB51" s="176" t="s">
        <v>348</v>
      </c>
      <c r="BC51" s="176" t="s">
        <v>349</v>
      </c>
      <c r="BD51" s="176" t="s">
        <v>350</v>
      </c>
      <c r="BE51" s="176" t="s">
        <v>351</v>
      </c>
      <c r="BF51" s="176" t="s">
        <v>352</v>
      </c>
    </row>
    <row r="52" spans="2:58" s="1" customFormat="1" ht="14.25" customHeight="1" x14ac:dyDescent="0.15">
      <c r="B52" s="279"/>
      <c r="C52" s="281"/>
      <c r="D52" s="279"/>
      <c r="E52" s="280"/>
      <c r="F52" s="280"/>
      <c r="G52" s="281"/>
      <c r="H52" s="428"/>
      <c r="I52" s="428"/>
      <c r="J52" s="428"/>
      <c r="K52" s="279"/>
      <c r="L52" s="280"/>
      <c r="M52" s="281"/>
      <c r="N52" s="419" t="s">
        <v>360</v>
      </c>
      <c r="O52" s="420"/>
      <c r="P52" s="421"/>
      <c r="Q52" s="419" t="s">
        <v>78</v>
      </c>
      <c r="R52" s="420"/>
      <c r="S52" s="421"/>
      <c r="T52" s="419" t="s">
        <v>79</v>
      </c>
      <c r="U52" s="420"/>
      <c r="V52" s="421"/>
      <c r="W52" s="419" t="s">
        <v>357</v>
      </c>
      <c r="X52" s="420"/>
      <c r="Y52" s="421"/>
      <c r="Z52" s="517"/>
      <c r="AA52" s="518"/>
      <c r="AB52" s="519"/>
      <c r="AC52" s="287"/>
      <c r="AD52" s="288"/>
      <c r="AE52" s="289"/>
      <c r="AF52" s="469"/>
      <c r="AG52" s="470"/>
      <c r="AH52" s="470"/>
      <c r="AI52" s="471"/>
      <c r="AJ52" s="287"/>
      <c r="AK52" s="288"/>
      <c r="AL52" s="289"/>
      <c r="AM52" s="38"/>
      <c r="AN52" s="147" t="s">
        <v>335</v>
      </c>
      <c r="AO52" s="145" t="s">
        <v>314</v>
      </c>
      <c r="AP52" s="145" t="str">
        <f>CONCATENATE(AN52,AO52)</f>
        <v>ｶﾞﾗｽﾊｳｽⅠ類木造</v>
      </c>
      <c r="AQ52" s="176">
        <v>100</v>
      </c>
      <c r="AR52" s="176">
        <v>90</v>
      </c>
      <c r="AS52" s="176">
        <v>80</v>
      </c>
      <c r="AT52" s="176">
        <v>70</v>
      </c>
      <c r="AU52" s="176">
        <v>60</v>
      </c>
      <c r="AV52" s="176">
        <v>50</v>
      </c>
      <c r="AW52" s="176">
        <v>50</v>
      </c>
      <c r="AX52" s="176">
        <v>50</v>
      </c>
      <c r="AY52" s="176">
        <v>50</v>
      </c>
      <c r="AZ52" s="176">
        <v>50</v>
      </c>
      <c r="BA52" s="176">
        <v>50</v>
      </c>
      <c r="BB52" s="176">
        <v>50</v>
      </c>
      <c r="BC52" s="176">
        <v>50</v>
      </c>
      <c r="BD52" s="176">
        <v>50</v>
      </c>
      <c r="BE52" s="176">
        <v>50</v>
      </c>
      <c r="BF52" s="176">
        <v>50</v>
      </c>
    </row>
    <row r="53" spans="2:58" s="1" customFormat="1" ht="14.25" customHeight="1" x14ac:dyDescent="0.15">
      <c r="B53" s="245"/>
      <c r="C53" s="247"/>
      <c r="D53" s="245" t="s">
        <v>61</v>
      </c>
      <c r="E53" s="246"/>
      <c r="F53" s="246"/>
      <c r="G53" s="247"/>
      <c r="H53" s="451" t="s">
        <v>62</v>
      </c>
      <c r="I53" s="451"/>
      <c r="J53" s="451"/>
      <c r="K53" s="245" t="s">
        <v>70</v>
      </c>
      <c r="L53" s="246"/>
      <c r="M53" s="247"/>
      <c r="N53" s="422"/>
      <c r="O53" s="423"/>
      <c r="P53" s="424"/>
      <c r="Q53" s="422"/>
      <c r="R53" s="423"/>
      <c r="S53" s="424"/>
      <c r="T53" s="422"/>
      <c r="U53" s="423"/>
      <c r="V53" s="424"/>
      <c r="W53" s="422"/>
      <c r="X53" s="423"/>
      <c r="Y53" s="424"/>
      <c r="Z53" s="520"/>
      <c r="AA53" s="521"/>
      <c r="AB53" s="522"/>
      <c r="AC53" s="245" t="s">
        <v>358</v>
      </c>
      <c r="AD53" s="246"/>
      <c r="AE53" s="247"/>
      <c r="AF53" s="245" t="s">
        <v>359</v>
      </c>
      <c r="AG53" s="246"/>
      <c r="AH53" s="246"/>
      <c r="AI53" s="246"/>
      <c r="AJ53" s="308"/>
      <c r="AK53" s="309"/>
      <c r="AL53" s="310"/>
      <c r="AM53" s="38"/>
      <c r="AN53" s="147" t="s">
        <v>335</v>
      </c>
      <c r="AO53" s="145" t="s">
        <v>315</v>
      </c>
      <c r="AP53" s="145" t="str">
        <f t="shared" ref="AP53:AP57" si="2">CONCATENATE(AN53,AO53)</f>
        <v>ｶﾞﾗｽﾊｳｽⅡ類鉄骨</v>
      </c>
      <c r="AQ53" s="176">
        <v>100</v>
      </c>
      <c r="AR53" s="176">
        <v>96</v>
      </c>
      <c r="AS53" s="176">
        <v>92</v>
      </c>
      <c r="AT53" s="176">
        <v>88</v>
      </c>
      <c r="AU53" s="174">
        <v>84</v>
      </c>
      <c r="AV53" s="176">
        <v>80</v>
      </c>
      <c r="AW53" s="176">
        <v>76</v>
      </c>
      <c r="AX53" s="176">
        <v>72</v>
      </c>
      <c r="AY53" s="176">
        <v>68</v>
      </c>
      <c r="AZ53" s="176">
        <v>65</v>
      </c>
      <c r="BA53" s="176">
        <v>62</v>
      </c>
      <c r="BB53" s="176">
        <v>59</v>
      </c>
      <c r="BC53" s="176">
        <v>56</v>
      </c>
      <c r="BD53" s="176">
        <v>53</v>
      </c>
      <c r="BE53" s="176">
        <v>50</v>
      </c>
      <c r="BF53" s="176">
        <v>50</v>
      </c>
    </row>
    <row r="54" spans="2:58" s="1" customFormat="1" ht="14.25" customHeight="1" x14ac:dyDescent="0.15">
      <c r="B54" s="326">
        <v>1</v>
      </c>
      <c r="C54" s="326"/>
      <c r="D54" s="381"/>
      <c r="E54" s="382"/>
      <c r="F54" s="382"/>
      <c r="G54" s="383"/>
      <c r="H54" s="400" t="str">
        <f>IF(D54&gt;0,IF($T$18=1,(MIN(ROUNDDOWN((D54-AG81)*0.3,-3),ROUNDDOWN(D54-AG81-K54-N54,-3),ROUNDDOWN((D54-AG81)*(1/2-AN29/100*4/10),-3))),(MIN(ROUNDDOWN(D54*0.3,-3),ROUNDDOWN(D54-K54-N54,-3),ROUNDDOWN(D54*(1/2-AN29/100*4/10),-3)))),"")</f>
        <v/>
      </c>
      <c r="I54" s="400"/>
      <c r="J54" s="400"/>
      <c r="K54" s="402"/>
      <c r="L54" s="402"/>
      <c r="M54" s="402"/>
      <c r="N54" s="400" t="str">
        <f>IF(D54&gt;0,Q54+T54+W54,"")</f>
        <v/>
      </c>
      <c r="O54" s="400"/>
      <c r="P54" s="400"/>
      <c r="Q54" s="402"/>
      <c r="R54" s="402"/>
      <c r="S54" s="402"/>
      <c r="T54" s="402"/>
      <c r="U54" s="402"/>
      <c r="V54" s="402"/>
      <c r="W54" s="410"/>
      <c r="X54" s="411"/>
      <c r="Y54" s="412"/>
      <c r="Z54" s="387" t="str">
        <f>IF(D54&gt;0,D54-H54-K54-N54,"")</f>
        <v/>
      </c>
      <c r="AA54" s="388"/>
      <c r="AB54" s="389"/>
      <c r="AC54" s="407" t="str">
        <f>IF(D54&gt;0,IF(H54&gt;0,H54/D54,"補助対象外"),"")</f>
        <v/>
      </c>
      <c r="AD54" s="408"/>
      <c r="AE54" s="409"/>
      <c r="AF54" s="350"/>
      <c r="AG54" s="351"/>
      <c r="AH54" s="351"/>
      <c r="AI54" s="351"/>
      <c r="AJ54" s="354" t="s">
        <v>63</v>
      </c>
      <c r="AK54" s="355"/>
      <c r="AL54" s="356"/>
      <c r="AM54" s="39"/>
      <c r="AN54" s="148" t="s">
        <v>318</v>
      </c>
      <c r="AO54" s="145" t="s">
        <v>314</v>
      </c>
      <c r="AP54" s="145" t="str">
        <f t="shared" si="2"/>
        <v>ﾌﾟﾗｽﾁｯｸﾊｳｽⅠ類木造</v>
      </c>
      <c r="AQ54" s="176">
        <v>100</v>
      </c>
      <c r="AR54" s="176">
        <v>90</v>
      </c>
      <c r="AS54" s="176">
        <v>80</v>
      </c>
      <c r="AT54" s="176">
        <v>70</v>
      </c>
      <c r="AU54" s="176">
        <v>60</v>
      </c>
      <c r="AV54" s="176">
        <v>50</v>
      </c>
      <c r="AW54" s="176">
        <v>50</v>
      </c>
      <c r="AX54" s="176">
        <v>50</v>
      </c>
      <c r="AY54" s="176">
        <v>50</v>
      </c>
      <c r="AZ54" s="176">
        <v>50</v>
      </c>
      <c r="BA54" s="176">
        <v>50</v>
      </c>
      <c r="BB54" s="176">
        <v>50</v>
      </c>
      <c r="BC54" s="176">
        <v>50</v>
      </c>
      <c r="BD54" s="176">
        <v>50</v>
      </c>
      <c r="BE54" s="176">
        <v>50</v>
      </c>
      <c r="BF54" s="176">
        <v>50</v>
      </c>
    </row>
    <row r="55" spans="2:58" s="1" customFormat="1" ht="14.25" customHeight="1" x14ac:dyDescent="0.15">
      <c r="B55" s="326"/>
      <c r="C55" s="326"/>
      <c r="D55" s="384"/>
      <c r="E55" s="385"/>
      <c r="F55" s="385"/>
      <c r="G55" s="386"/>
      <c r="H55" s="401"/>
      <c r="I55" s="401"/>
      <c r="J55" s="401"/>
      <c r="K55" s="403"/>
      <c r="L55" s="403"/>
      <c r="M55" s="403"/>
      <c r="N55" s="401"/>
      <c r="O55" s="401"/>
      <c r="P55" s="401"/>
      <c r="Q55" s="403"/>
      <c r="R55" s="403"/>
      <c r="S55" s="403"/>
      <c r="T55" s="403"/>
      <c r="U55" s="403"/>
      <c r="V55" s="403"/>
      <c r="W55" s="413"/>
      <c r="X55" s="414"/>
      <c r="Y55" s="415"/>
      <c r="Z55" s="390"/>
      <c r="AA55" s="391"/>
      <c r="AB55" s="392"/>
      <c r="AC55" s="396"/>
      <c r="AD55" s="397"/>
      <c r="AE55" s="398"/>
      <c r="AF55" s="352"/>
      <c r="AG55" s="353"/>
      <c r="AH55" s="353"/>
      <c r="AI55" s="353"/>
      <c r="AJ55" s="357"/>
      <c r="AK55" s="358"/>
      <c r="AL55" s="359"/>
      <c r="AM55" s="39"/>
      <c r="AN55" s="148" t="s">
        <v>318</v>
      </c>
      <c r="AO55" s="186" t="s">
        <v>410</v>
      </c>
      <c r="AP55" s="145" t="str">
        <f t="shared" si="2"/>
        <v>ﾌﾟﾗｽﾁｯｸﾊｳｽⅡ類ﾊﾟｲﾌﾟ</v>
      </c>
      <c r="AQ55" s="176">
        <v>100</v>
      </c>
      <c r="AR55" s="176">
        <v>95</v>
      </c>
      <c r="AS55" s="176">
        <v>90</v>
      </c>
      <c r="AT55" s="176">
        <v>85</v>
      </c>
      <c r="AU55" s="176">
        <v>80</v>
      </c>
      <c r="AV55" s="176">
        <v>75</v>
      </c>
      <c r="AW55" s="176">
        <v>70</v>
      </c>
      <c r="AX55" s="176">
        <v>65</v>
      </c>
      <c r="AY55" s="176">
        <v>60</v>
      </c>
      <c r="AZ55" s="176">
        <v>55</v>
      </c>
      <c r="BA55" s="176">
        <v>50</v>
      </c>
      <c r="BB55" s="176">
        <v>50</v>
      </c>
      <c r="BC55" s="176">
        <v>50</v>
      </c>
      <c r="BD55" s="176">
        <v>50</v>
      </c>
      <c r="BE55" s="176">
        <v>50</v>
      </c>
      <c r="BF55" s="176">
        <v>50</v>
      </c>
    </row>
    <row r="56" spans="2:58" s="1" customFormat="1" ht="14.25" customHeight="1" x14ac:dyDescent="0.15">
      <c r="B56" s="326">
        <v>2</v>
      </c>
      <c r="C56" s="326"/>
      <c r="D56" s="381"/>
      <c r="E56" s="382"/>
      <c r="F56" s="382"/>
      <c r="G56" s="383"/>
      <c r="H56" s="400" t="str">
        <f t="shared" ref="H56" si="3">IF(D56&gt;0,IF($T$18=1,(MIN(ROUNDDOWN((D56-AG83)*0.3,-3),ROUNDDOWN(D56-AG83-K56-N56,-3),ROUNDDOWN((D56-AG83)*(1/2-AN31/100*4/10),-3))),(MIN(ROUNDDOWN(D56*0.3,-3),ROUNDDOWN(D56-K56-N56,-3),ROUNDDOWN(D56*(1/2-AN31/100*4/10),-3)))),"")</f>
        <v/>
      </c>
      <c r="I56" s="400"/>
      <c r="J56" s="400"/>
      <c r="K56" s="402"/>
      <c r="L56" s="402"/>
      <c r="M56" s="402"/>
      <c r="N56" s="400" t="str">
        <f>IF(D56&gt;0,Q56+T56+W56,"")</f>
        <v/>
      </c>
      <c r="O56" s="400"/>
      <c r="P56" s="400"/>
      <c r="Q56" s="402"/>
      <c r="R56" s="402"/>
      <c r="S56" s="402"/>
      <c r="T56" s="402"/>
      <c r="U56" s="402"/>
      <c r="V56" s="402"/>
      <c r="W56" s="410"/>
      <c r="X56" s="411"/>
      <c r="Y56" s="412"/>
      <c r="Z56" s="387" t="str">
        <f>IF(D56&gt;0,D56-H56-K56-N56,"")</f>
        <v/>
      </c>
      <c r="AA56" s="388"/>
      <c r="AB56" s="389"/>
      <c r="AC56" s="407" t="str">
        <f>IF(D56&gt;0,IF(H56&gt;0,H56/D56,"補助対象外"),"")</f>
        <v/>
      </c>
      <c r="AD56" s="408"/>
      <c r="AE56" s="409"/>
      <c r="AF56" s="350"/>
      <c r="AG56" s="351"/>
      <c r="AH56" s="351"/>
      <c r="AI56" s="351"/>
      <c r="AJ56" s="354" t="s">
        <v>63</v>
      </c>
      <c r="AK56" s="355"/>
      <c r="AL56" s="356"/>
      <c r="AM56" s="39"/>
      <c r="AN56" s="148" t="s">
        <v>318</v>
      </c>
      <c r="AO56" s="151" t="s">
        <v>316</v>
      </c>
      <c r="AP56" s="145" t="str">
        <f t="shared" si="2"/>
        <v>ﾌﾟﾗｽﾁｯｸﾊｳｽⅢ類～Ⅴ類及びⅦ類鉄骨</v>
      </c>
      <c r="AQ56" s="187">
        <v>100</v>
      </c>
      <c r="AR56" s="187">
        <v>96</v>
      </c>
      <c r="AS56" s="187">
        <v>92</v>
      </c>
      <c r="AT56" s="187">
        <v>88</v>
      </c>
      <c r="AU56" s="187">
        <v>84</v>
      </c>
      <c r="AV56" s="187">
        <v>80</v>
      </c>
      <c r="AW56" s="187">
        <v>76</v>
      </c>
      <c r="AX56" s="187">
        <v>72</v>
      </c>
      <c r="AY56" s="187">
        <v>68</v>
      </c>
      <c r="AZ56" s="187">
        <v>65</v>
      </c>
      <c r="BA56" s="187">
        <v>62</v>
      </c>
      <c r="BB56" s="187">
        <v>59</v>
      </c>
      <c r="BC56" s="187">
        <v>56</v>
      </c>
      <c r="BD56" s="187">
        <v>53</v>
      </c>
      <c r="BE56" s="187">
        <v>50</v>
      </c>
      <c r="BF56" s="187">
        <v>50</v>
      </c>
    </row>
    <row r="57" spans="2:58" s="1" customFormat="1" ht="14.25" customHeight="1" x14ac:dyDescent="0.15">
      <c r="B57" s="450"/>
      <c r="C57" s="450"/>
      <c r="D57" s="384"/>
      <c r="E57" s="385"/>
      <c r="F57" s="385"/>
      <c r="G57" s="386"/>
      <c r="H57" s="401"/>
      <c r="I57" s="401"/>
      <c r="J57" s="401"/>
      <c r="K57" s="403"/>
      <c r="L57" s="403"/>
      <c r="M57" s="403"/>
      <c r="N57" s="401"/>
      <c r="O57" s="401"/>
      <c r="P57" s="401"/>
      <c r="Q57" s="403"/>
      <c r="R57" s="403"/>
      <c r="S57" s="403"/>
      <c r="T57" s="403"/>
      <c r="U57" s="403"/>
      <c r="V57" s="403"/>
      <c r="W57" s="413"/>
      <c r="X57" s="414"/>
      <c r="Y57" s="415"/>
      <c r="Z57" s="390"/>
      <c r="AA57" s="391"/>
      <c r="AB57" s="392"/>
      <c r="AC57" s="396"/>
      <c r="AD57" s="397"/>
      <c r="AE57" s="398"/>
      <c r="AF57" s="352"/>
      <c r="AG57" s="353"/>
      <c r="AH57" s="353"/>
      <c r="AI57" s="353"/>
      <c r="AJ57" s="357"/>
      <c r="AK57" s="358"/>
      <c r="AL57" s="359"/>
      <c r="AM57" s="39"/>
      <c r="AN57" s="149" t="s">
        <v>317</v>
      </c>
      <c r="AO57" s="150"/>
      <c r="AP57" s="145" t="str">
        <f t="shared" si="2"/>
        <v>附帯施設</v>
      </c>
      <c r="AQ57" s="181">
        <v>100</v>
      </c>
      <c r="AR57" s="181">
        <v>93</v>
      </c>
      <c r="AS57" s="181">
        <v>86</v>
      </c>
      <c r="AT57" s="181">
        <v>79</v>
      </c>
      <c r="AU57" s="181">
        <v>72</v>
      </c>
      <c r="AV57" s="181">
        <v>65</v>
      </c>
      <c r="AW57" s="181">
        <v>58</v>
      </c>
      <c r="AX57" s="181">
        <v>50</v>
      </c>
      <c r="AY57" s="181">
        <v>50</v>
      </c>
      <c r="AZ57" s="181">
        <v>50</v>
      </c>
      <c r="BA57" s="181">
        <v>50</v>
      </c>
      <c r="BB57" s="176">
        <v>50</v>
      </c>
      <c r="BC57" s="176">
        <v>50</v>
      </c>
      <c r="BD57" s="176">
        <v>50</v>
      </c>
      <c r="BE57" s="176">
        <v>50</v>
      </c>
      <c r="BF57" s="176">
        <v>50</v>
      </c>
    </row>
    <row r="58" spans="2:58" s="1" customFormat="1" ht="14.25" customHeight="1" x14ac:dyDescent="0.15">
      <c r="B58" s="348">
        <v>3</v>
      </c>
      <c r="C58" s="348"/>
      <c r="D58" s="381"/>
      <c r="E58" s="382"/>
      <c r="F58" s="382"/>
      <c r="G58" s="383"/>
      <c r="H58" s="400" t="str">
        <f t="shared" ref="H58" si="4">IF(D58&gt;0,IF($T$18=1,(MIN(ROUNDDOWN((D58-AG85)*0.3,-3),ROUNDDOWN(D58-AG85-K58-N58,-3),ROUNDDOWN((D58-AG85)*(1/2-AN33/100*4/10),-3))),(MIN(ROUNDDOWN(D58*0.3,-3),ROUNDDOWN(D58-K58-N58,-3),ROUNDDOWN(D58*(1/2-AN33/100*4/10),-3)))),"")</f>
        <v/>
      </c>
      <c r="I58" s="400"/>
      <c r="J58" s="400"/>
      <c r="K58" s="402"/>
      <c r="L58" s="402"/>
      <c r="M58" s="402"/>
      <c r="N58" s="400" t="str">
        <f>IF(D58&gt;0,Q58+T58+W58,"")</f>
        <v/>
      </c>
      <c r="O58" s="400"/>
      <c r="P58" s="400"/>
      <c r="Q58" s="402"/>
      <c r="R58" s="402"/>
      <c r="S58" s="402"/>
      <c r="T58" s="402"/>
      <c r="U58" s="402"/>
      <c r="V58" s="402"/>
      <c r="W58" s="410"/>
      <c r="X58" s="411"/>
      <c r="Y58" s="412"/>
      <c r="Z58" s="387" t="str">
        <f>IF(D58&gt;0,D58-H58-K58-N58,"")</f>
        <v/>
      </c>
      <c r="AA58" s="388"/>
      <c r="AB58" s="389"/>
      <c r="AC58" s="407" t="str">
        <f>IF(D58&gt;0,IF(H58&gt;0,H58/D58,"補助対象外"),"")</f>
        <v/>
      </c>
      <c r="AD58" s="408"/>
      <c r="AE58" s="409"/>
      <c r="AF58" s="350"/>
      <c r="AG58" s="351"/>
      <c r="AH58" s="351"/>
      <c r="AI58" s="351"/>
      <c r="AJ58" s="354" t="s">
        <v>63</v>
      </c>
      <c r="AK58" s="355"/>
      <c r="AL58" s="356"/>
      <c r="AM58" s="39"/>
      <c r="AN58" s="40"/>
      <c r="AO58" s="40"/>
      <c r="AP58" s="40"/>
      <c r="AQ58" s="36"/>
      <c r="AR58" s="36"/>
      <c r="AS58" s="36"/>
      <c r="AT58" s="36"/>
      <c r="AU58" s="36"/>
      <c r="AV58" s="36"/>
      <c r="AW58" s="36"/>
      <c r="AX58" s="36"/>
      <c r="AY58" s="36"/>
      <c r="AZ58" s="36"/>
      <c r="BA58" s="36"/>
    </row>
    <row r="59" spans="2:58" s="1" customFormat="1" ht="14.25" customHeight="1" thickBot="1" x14ac:dyDescent="0.2">
      <c r="B59" s="399"/>
      <c r="C59" s="399"/>
      <c r="D59" s="384"/>
      <c r="E59" s="385"/>
      <c r="F59" s="385"/>
      <c r="G59" s="386"/>
      <c r="H59" s="401"/>
      <c r="I59" s="401"/>
      <c r="J59" s="401"/>
      <c r="K59" s="403"/>
      <c r="L59" s="403"/>
      <c r="M59" s="403"/>
      <c r="N59" s="401"/>
      <c r="O59" s="401"/>
      <c r="P59" s="401"/>
      <c r="Q59" s="403"/>
      <c r="R59" s="403"/>
      <c r="S59" s="403"/>
      <c r="T59" s="403"/>
      <c r="U59" s="403"/>
      <c r="V59" s="403"/>
      <c r="W59" s="413"/>
      <c r="X59" s="414"/>
      <c r="Y59" s="415"/>
      <c r="Z59" s="390"/>
      <c r="AA59" s="391"/>
      <c r="AB59" s="392"/>
      <c r="AC59" s="396"/>
      <c r="AD59" s="397"/>
      <c r="AE59" s="398"/>
      <c r="AF59" s="352"/>
      <c r="AG59" s="353"/>
      <c r="AH59" s="353"/>
      <c r="AI59" s="353"/>
      <c r="AJ59" s="357"/>
      <c r="AK59" s="358"/>
      <c r="AL59" s="359"/>
      <c r="AM59" s="39"/>
      <c r="AN59" s="40"/>
      <c r="AO59" s="40"/>
      <c r="AP59" s="40"/>
      <c r="AQ59" s="36"/>
      <c r="AR59" s="36"/>
      <c r="AS59" s="36"/>
      <c r="AT59" s="36"/>
      <c r="AU59" s="36"/>
      <c r="AV59" s="36"/>
      <c r="AW59" s="36"/>
      <c r="AX59" s="36"/>
      <c r="AY59" s="36"/>
      <c r="AZ59" s="36"/>
      <c r="BA59" s="36"/>
    </row>
    <row r="60" spans="2:58" s="1" customFormat="1" ht="14.25" hidden="1" customHeight="1" x14ac:dyDescent="0.15">
      <c r="B60" s="348">
        <v>4</v>
      </c>
      <c r="C60" s="348"/>
      <c r="D60" s="381"/>
      <c r="E60" s="382"/>
      <c r="F60" s="382"/>
      <c r="G60" s="383"/>
      <c r="H60" s="400" t="str">
        <f t="shared" ref="H60" si="5">IF(D60&gt;0,IF($T$18=1,(MIN(ROUNDDOWN((D60-AG87)*0.3,-3),ROUNDDOWN(D60-AG87-K60-N60,-3),ROUNDDOWN((D60-AG87)*(1/2-AN35/100*4/10),-3))),(MIN(ROUNDDOWN(D60*0.3,-3),ROUNDDOWN(D60-K60-N60,-3),ROUNDDOWN(D60*(1/2-AN35/100*4/10),-3)))),"")</f>
        <v/>
      </c>
      <c r="I60" s="400"/>
      <c r="J60" s="400"/>
      <c r="K60" s="402"/>
      <c r="L60" s="402"/>
      <c r="M60" s="402"/>
      <c r="N60" s="400" t="str">
        <f>IF(D60&gt;0,Q60+T60+W60,"")</f>
        <v/>
      </c>
      <c r="O60" s="400"/>
      <c r="P60" s="400"/>
      <c r="Q60" s="402"/>
      <c r="R60" s="402"/>
      <c r="S60" s="402"/>
      <c r="T60" s="402"/>
      <c r="U60" s="402"/>
      <c r="V60" s="402"/>
      <c r="W60" s="410"/>
      <c r="X60" s="411"/>
      <c r="Y60" s="412"/>
      <c r="Z60" s="387" t="str">
        <f>IF(D60&gt;0,D60-H60-K60-N60,"")</f>
        <v/>
      </c>
      <c r="AA60" s="388"/>
      <c r="AB60" s="389"/>
      <c r="AC60" s="407" t="str">
        <f>IF(D60&gt;0,IF(H60&gt;0,H60/D60,"補助対象外"),"")</f>
        <v/>
      </c>
      <c r="AD60" s="408"/>
      <c r="AE60" s="409"/>
      <c r="AF60" s="350"/>
      <c r="AG60" s="351"/>
      <c r="AH60" s="351"/>
      <c r="AI60" s="351"/>
      <c r="AJ60" s="354" t="s">
        <v>63</v>
      </c>
      <c r="AK60" s="355"/>
      <c r="AL60" s="356"/>
      <c r="AM60" s="39"/>
      <c r="AN60" s="40"/>
      <c r="AO60" s="40"/>
      <c r="AP60" s="40"/>
      <c r="AS60" s="146"/>
      <c r="AU60" s="36"/>
      <c r="AV60" s="36"/>
      <c r="AW60" s="36"/>
      <c r="AX60" s="36"/>
      <c r="AY60" s="36"/>
      <c r="AZ60" s="36"/>
      <c r="BA60" s="36"/>
    </row>
    <row r="61" spans="2:58" s="1" customFormat="1" ht="14.25" hidden="1" customHeight="1" x14ac:dyDescent="0.15">
      <c r="B61" s="348"/>
      <c r="C61" s="348"/>
      <c r="D61" s="384"/>
      <c r="E61" s="385"/>
      <c r="F61" s="385"/>
      <c r="G61" s="386"/>
      <c r="H61" s="401"/>
      <c r="I61" s="401"/>
      <c r="J61" s="401"/>
      <c r="K61" s="403"/>
      <c r="L61" s="403"/>
      <c r="M61" s="403"/>
      <c r="N61" s="401"/>
      <c r="O61" s="401"/>
      <c r="P61" s="401"/>
      <c r="Q61" s="403"/>
      <c r="R61" s="403"/>
      <c r="S61" s="403"/>
      <c r="T61" s="403"/>
      <c r="U61" s="403"/>
      <c r="V61" s="403"/>
      <c r="W61" s="413"/>
      <c r="X61" s="414"/>
      <c r="Y61" s="415"/>
      <c r="Z61" s="390"/>
      <c r="AA61" s="391"/>
      <c r="AB61" s="392"/>
      <c r="AC61" s="396"/>
      <c r="AD61" s="397"/>
      <c r="AE61" s="398"/>
      <c r="AF61" s="352"/>
      <c r="AG61" s="353"/>
      <c r="AH61" s="353"/>
      <c r="AI61" s="353"/>
      <c r="AJ61" s="357"/>
      <c r="AK61" s="358"/>
      <c r="AL61" s="359"/>
      <c r="AM61" s="39"/>
      <c r="AO61" s="40"/>
      <c r="AP61" s="40"/>
      <c r="AS61" s="146"/>
      <c r="AU61" s="36"/>
      <c r="AV61" s="36"/>
      <c r="AW61" s="36"/>
      <c r="AX61" s="36"/>
      <c r="AY61" s="36"/>
      <c r="AZ61" s="36"/>
      <c r="BA61" s="36"/>
    </row>
    <row r="62" spans="2:58" s="1" customFormat="1" ht="14.25" hidden="1" customHeight="1" x14ac:dyDescent="0.15">
      <c r="B62" s="348">
        <v>5</v>
      </c>
      <c r="C62" s="348"/>
      <c r="D62" s="381"/>
      <c r="E62" s="382"/>
      <c r="F62" s="382"/>
      <c r="G62" s="383"/>
      <c r="H62" s="400" t="str">
        <f t="shared" ref="H62" si="6">IF(D62&gt;0,IF($T$18=1,(MIN(ROUNDDOWN((D62-AG89)*0.3,-3),ROUNDDOWN(D62-AG89-K62-N62,-3),ROUNDDOWN((D62-AG89)*(1/2-AN37/100*4/10),-3))),(MIN(ROUNDDOWN(D62*0.3,-3),ROUNDDOWN(D62-K62-N62,-3),ROUNDDOWN(D62*(1/2-AN37/100*4/10),-3)))),"")</f>
        <v/>
      </c>
      <c r="I62" s="400"/>
      <c r="J62" s="400"/>
      <c r="K62" s="402"/>
      <c r="L62" s="402"/>
      <c r="M62" s="402"/>
      <c r="N62" s="400" t="str">
        <f>IF(D62&gt;0,Q62+T62+W62,"")</f>
        <v/>
      </c>
      <c r="O62" s="400"/>
      <c r="P62" s="400"/>
      <c r="Q62" s="402"/>
      <c r="R62" s="402"/>
      <c r="S62" s="402"/>
      <c r="T62" s="402"/>
      <c r="U62" s="402"/>
      <c r="V62" s="402"/>
      <c r="W62" s="410"/>
      <c r="X62" s="411"/>
      <c r="Y62" s="412"/>
      <c r="Z62" s="387" t="str">
        <f>IF(D62&gt;0,D62-H62-K62-N62,"")</f>
        <v/>
      </c>
      <c r="AA62" s="388"/>
      <c r="AB62" s="389"/>
      <c r="AC62" s="407" t="str">
        <f>IF(D62&gt;0,IF(H62&gt;0,H62/D62,"補助対象外"),"")</f>
        <v/>
      </c>
      <c r="AD62" s="408"/>
      <c r="AE62" s="409"/>
      <c r="AF62" s="350"/>
      <c r="AG62" s="351"/>
      <c r="AH62" s="351"/>
      <c r="AI62" s="351"/>
      <c r="AJ62" s="354" t="s">
        <v>63</v>
      </c>
      <c r="AK62" s="355"/>
      <c r="AL62" s="356"/>
      <c r="AM62" s="39"/>
      <c r="AS62" s="146"/>
      <c r="AT62" s="36"/>
      <c r="AU62" s="36"/>
      <c r="AV62" s="36"/>
      <c r="AW62" s="36"/>
      <c r="AX62" s="36"/>
      <c r="AY62" s="36"/>
      <c r="AZ62" s="36"/>
      <c r="BA62" s="36"/>
    </row>
    <row r="63" spans="2:58" s="1" customFormat="1" ht="14.25" hidden="1" customHeight="1" x14ac:dyDescent="0.15">
      <c r="B63" s="399"/>
      <c r="C63" s="399"/>
      <c r="D63" s="384"/>
      <c r="E63" s="385"/>
      <c r="F63" s="385"/>
      <c r="G63" s="386"/>
      <c r="H63" s="401"/>
      <c r="I63" s="401"/>
      <c r="J63" s="401"/>
      <c r="K63" s="403"/>
      <c r="L63" s="403"/>
      <c r="M63" s="403"/>
      <c r="N63" s="401"/>
      <c r="O63" s="401"/>
      <c r="P63" s="401"/>
      <c r="Q63" s="403"/>
      <c r="R63" s="403"/>
      <c r="S63" s="403"/>
      <c r="T63" s="403"/>
      <c r="U63" s="403"/>
      <c r="V63" s="403"/>
      <c r="W63" s="413"/>
      <c r="X63" s="414"/>
      <c r="Y63" s="415"/>
      <c r="Z63" s="390"/>
      <c r="AA63" s="391"/>
      <c r="AB63" s="392"/>
      <c r="AC63" s="396"/>
      <c r="AD63" s="397"/>
      <c r="AE63" s="398"/>
      <c r="AF63" s="352"/>
      <c r="AG63" s="353"/>
      <c r="AH63" s="353"/>
      <c r="AI63" s="353"/>
      <c r="AJ63" s="357"/>
      <c r="AK63" s="358"/>
      <c r="AL63" s="359"/>
      <c r="AM63" s="39"/>
      <c r="AN63" s="40"/>
      <c r="AO63" s="40"/>
      <c r="AP63" s="40"/>
      <c r="AQ63" s="36"/>
      <c r="AR63" s="36"/>
      <c r="AS63" s="36"/>
      <c r="AT63" s="36"/>
      <c r="AU63" s="36"/>
      <c r="AV63" s="36"/>
      <c r="AW63" s="36"/>
      <c r="AX63" s="36"/>
      <c r="AY63" s="36"/>
      <c r="AZ63" s="36"/>
      <c r="BA63" s="36"/>
    </row>
    <row r="64" spans="2:58" s="1" customFormat="1" ht="14.25" hidden="1" customHeight="1" x14ac:dyDescent="0.15">
      <c r="B64" s="348">
        <v>6</v>
      </c>
      <c r="C64" s="348"/>
      <c r="D64" s="381"/>
      <c r="E64" s="382"/>
      <c r="F64" s="382"/>
      <c r="G64" s="383"/>
      <c r="H64" s="400" t="str">
        <f t="shared" ref="H64" si="7">IF(D64&gt;0,IF($T$18=1,(MIN(ROUNDDOWN((D64-AG91)*0.3,-3),ROUNDDOWN(D64-AG91-K64-N64,-3),ROUNDDOWN((D64-AG91)*(1/2-AN39/100*4/10),-3))),(MIN(ROUNDDOWN(D64*0.3,-3),ROUNDDOWN(D64-K64-N64,-3),ROUNDDOWN(D64*(1/2-AN39/100*4/10),-3)))),"")</f>
        <v/>
      </c>
      <c r="I64" s="400"/>
      <c r="J64" s="400"/>
      <c r="K64" s="402"/>
      <c r="L64" s="402"/>
      <c r="M64" s="402"/>
      <c r="N64" s="400" t="str">
        <f>IF(D64&gt;0,Q64+T64+W64,"")</f>
        <v/>
      </c>
      <c r="O64" s="400"/>
      <c r="P64" s="400"/>
      <c r="Q64" s="402"/>
      <c r="R64" s="402"/>
      <c r="S64" s="402"/>
      <c r="T64" s="402"/>
      <c r="U64" s="402"/>
      <c r="V64" s="402"/>
      <c r="W64" s="410"/>
      <c r="X64" s="411"/>
      <c r="Y64" s="412"/>
      <c r="Z64" s="387" t="str">
        <f>IF(D64&gt;0,D64-H64-K64-N64,"")</f>
        <v/>
      </c>
      <c r="AA64" s="388"/>
      <c r="AB64" s="389"/>
      <c r="AC64" s="407" t="str">
        <f>IF(D64&gt;0,IF(H64&gt;0,H64/D64,"補助対象外"),"")</f>
        <v/>
      </c>
      <c r="AD64" s="408"/>
      <c r="AE64" s="409"/>
      <c r="AF64" s="350"/>
      <c r="AG64" s="351"/>
      <c r="AH64" s="351"/>
      <c r="AI64" s="351"/>
      <c r="AJ64" s="354" t="s">
        <v>63</v>
      </c>
      <c r="AK64" s="355"/>
      <c r="AL64" s="356"/>
      <c r="AM64" s="39"/>
      <c r="AN64" s="40"/>
      <c r="AO64" s="40"/>
      <c r="AP64" s="40"/>
      <c r="AQ64" s="36"/>
      <c r="AR64" s="36"/>
      <c r="AS64" s="36"/>
      <c r="AT64" s="36"/>
      <c r="AU64" s="36"/>
      <c r="AV64" s="36"/>
      <c r="AW64" s="36"/>
      <c r="AX64" s="36"/>
      <c r="AY64" s="36"/>
      <c r="AZ64" s="36"/>
      <c r="BA64" s="36"/>
    </row>
    <row r="65" spans="2:53" s="1" customFormat="1" ht="14.25" hidden="1" customHeight="1" x14ac:dyDescent="0.15">
      <c r="B65" s="399"/>
      <c r="C65" s="399"/>
      <c r="D65" s="384"/>
      <c r="E65" s="385"/>
      <c r="F65" s="385"/>
      <c r="G65" s="386"/>
      <c r="H65" s="401"/>
      <c r="I65" s="401"/>
      <c r="J65" s="401"/>
      <c r="K65" s="403"/>
      <c r="L65" s="403"/>
      <c r="M65" s="403"/>
      <c r="N65" s="401"/>
      <c r="O65" s="401"/>
      <c r="P65" s="401"/>
      <c r="Q65" s="403"/>
      <c r="R65" s="403"/>
      <c r="S65" s="403"/>
      <c r="T65" s="403"/>
      <c r="U65" s="403"/>
      <c r="V65" s="403"/>
      <c r="W65" s="413"/>
      <c r="X65" s="414"/>
      <c r="Y65" s="415"/>
      <c r="Z65" s="390"/>
      <c r="AA65" s="391"/>
      <c r="AB65" s="392"/>
      <c r="AC65" s="396"/>
      <c r="AD65" s="397"/>
      <c r="AE65" s="398"/>
      <c r="AF65" s="352"/>
      <c r="AG65" s="353"/>
      <c r="AH65" s="353"/>
      <c r="AI65" s="353"/>
      <c r="AJ65" s="357"/>
      <c r="AK65" s="358"/>
      <c r="AL65" s="359"/>
      <c r="AM65" s="39"/>
      <c r="AN65" s="40"/>
      <c r="AO65" s="40"/>
      <c r="AP65" s="40"/>
      <c r="AQ65" s="36"/>
      <c r="AR65" s="36"/>
      <c r="AS65" s="36"/>
      <c r="AT65" s="36"/>
      <c r="AU65" s="36"/>
      <c r="AV65" s="36"/>
      <c r="AW65" s="36"/>
      <c r="AX65" s="36"/>
      <c r="AY65" s="36"/>
      <c r="AZ65" s="36"/>
      <c r="BA65" s="36"/>
    </row>
    <row r="66" spans="2:53" s="1" customFormat="1" ht="14.25" hidden="1" customHeight="1" x14ac:dyDescent="0.15">
      <c r="B66" s="348">
        <v>7</v>
      </c>
      <c r="C66" s="348"/>
      <c r="D66" s="381"/>
      <c r="E66" s="382"/>
      <c r="F66" s="382"/>
      <c r="G66" s="383"/>
      <c r="H66" s="400" t="str">
        <f t="shared" ref="H66" si="8">IF(D66&gt;0,IF($T$18=1,(MIN(ROUNDDOWN((D66-AG93)*0.3,-3),ROUNDDOWN(D66-AG93-K66-N66,-3),ROUNDDOWN((D66-AG93)*(1/2-AN41/100*4/10),-3))),(MIN(ROUNDDOWN(D66*0.3,-3),ROUNDDOWN(D66-K66-N66,-3),ROUNDDOWN(D66*(1/2-AN41/100*4/10),-3)))),"")</f>
        <v/>
      </c>
      <c r="I66" s="400"/>
      <c r="J66" s="400"/>
      <c r="K66" s="402"/>
      <c r="L66" s="402"/>
      <c r="M66" s="402"/>
      <c r="N66" s="400" t="str">
        <f>IF(D66&gt;0,Q66+T66+W66,"")</f>
        <v/>
      </c>
      <c r="O66" s="400"/>
      <c r="P66" s="400"/>
      <c r="Q66" s="402"/>
      <c r="R66" s="402"/>
      <c r="S66" s="402"/>
      <c r="T66" s="402"/>
      <c r="U66" s="402"/>
      <c r="V66" s="402"/>
      <c r="W66" s="410"/>
      <c r="X66" s="411"/>
      <c r="Y66" s="412"/>
      <c r="Z66" s="387" t="str">
        <f>IF(D66&gt;0,D66-H66-K66-N66,"")</f>
        <v/>
      </c>
      <c r="AA66" s="388"/>
      <c r="AB66" s="389"/>
      <c r="AC66" s="407" t="str">
        <f>IF(D66&gt;0,IF(H66&gt;0,H66/D66,"補助対象外"),"")</f>
        <v/>
      </c>
      <c r="AD66" s="408"/>
      <c r="AE66" s="409"/>
      <c r="AF66" s="350"/>
      <c r="AG66" s="351"/>
      <c r="AH66" s="351"/>
      <c r="AI66" s="351"/>
      <c r="AJ66" s="354" t="s">
        <v>63</v>
      </c>
      <c r="AK66" s="355"/>
      <c r="AL66" s="356"/>
      <c r="AM66" s="39"/>
      <c r="AN66" s="40"/>
      <c r="AO66" s="40"/>
      <c r="AP66" s="40"/>
      <c r="AQ66" s="36"/>
      <c r="AR66" s="36"/>
      <c r="AS66" s="36"/>
      <c r="AT66" s="36"/>
      <c r="AU66" s="36"/>
      <c r="AV66" s="36"/>
      <c r="AW66" s="36"/>
      <c r="AX66" s="36"/>
      <c r="AY66" s="36"/>
      <c r="AZ66" s="36"/>
      <c r="BA66" s="36"/>
    </row>
    <row r="67" spans="2:53" s="1" customFormat="1" ht="14.25" hidden="1" customHeight="1" x14ac:dyDescent="0.15">
      <c r="B67" s="399"/>
      <c r="C67" s="399"/>
      <c r="D67" s="384"/>
      <c r="E67" s="385"/>
      <c r="F67" s="385"/>
      <c r="G67" s="386"/>
      <c r="H67" s="401"/>
      <c r="I67" s="401"/>
      <c r="J67" s="401"/>
      <c r="K67" s="403"/>
      <c r="L67" s="403"/>
      <c r="M67" s="403"/>
      <c r="N67" s="401"/>
      <c r="O67" s="401"/>
      <c r="P67" s="401"/>
      <c r="Q67" s="403"/>
      <c r="R67" s="403"/>
      <c r="S67" s="403"/>
      <c r="T67" s="403"/>
      <c r="U67" s="403"/>
      <c r="V67" s="403"/>
      <c r="W67" s="413"/>
      <c r="X67" s="414"/>
      <c r="Y67" s="415"/>
      <c r="Z67" s="390"/>
      <c r="AA67" s="391"/>
      <c r="AB67" s="392"/>
      <c r="AC67" s="396"/>
      <c r="AD67" s="397"/>
      <c r="AE67" s="398"/>
      <c r="AF67" s="352"/>
      <c r="AG67" s="353"/>
      <c r="AH67" s="353"/>
      <c r="AI67" s="353"/>
      <c r="AJ67" s="357"/>
      <c r="AK67" s="358"/>
      <c r="AL67" s="359"/>
      <c r="AM67" s="39"/>
      <c r="AN67" s="40"/>
      <c r="AO67" s="40"/>
      <c r="AP67" s="40"/>
      <c r="AQ67" s="36"/>
      <c r="AR67" s="36"/>
      <c r="AS67" s="36"/>
      <c r="AT67" s="36"/>
      <c r="AU67" s="36"/>
      <c r="AV67" s="36"/>
      <c r="AW67" s="36"/>
      <c r="AX67" s="36"/>
      <c r="AY67" s="36"/>
      <c r="AZ67" s="36"/>
      <c r="BA67" s="36"/>
    </row>
    <row r="68" spans="2:53" s="1" customFormat="1" ht="14.25" hidden="1" customHeight="1" x14ac:dyDescent="0.15">
      <c r="B68" s="348">
        <v>8</v>
      </c>
      <c r="C68" s="348"/>
      <c r="D68" s="381"/>
      <c r="E68" s="382"/>
      <c r="F68" s="382"/>
      <c r="G68" s="383"/>
      <c r="H68" s="400" t="str">
        <f t="shared" ref="H68" si="9">IF(D68&gt;0,IF($T$18=1,(MIN(ROUNDDOWN((D68-AG95)*0.3,-3),ROUNDDOWN(D68-AG95-K68-N68,-3),ROUNDDOWN((D68-AG95)*(1/2-AN43/100*4/10),-3))),(MIN(ROUNDDOWN(D68*0.3,-3),ROUNDDOWN(D68-K68-N68,-3),ROUNDDOWN(D68*(1/2-AN43/100*4/10),-3)))),"")</f>
        <v/>
      </c>
      <c r="I68" s="400"/>
      <c r="J68" s="400"/>
      <c r="K68" s="402"/>
      <c r="L68" s="402"/>
      <c r="M68" s="402"/>
      <c r="N68" s="400" t="str">
        <f>IF(D68&gt;0,Q68+T68+W68,"")</f>
        <v/>
      </c>
      <c r="O68" s="400"/>
      <c r="P68" s="400"/>
      <c r="Q68" s="402"/>
      <c r="R68" s="402"/>
      <c r="S68" s="402"/>
      <c r="T68" s="402"/>
      <c r="U68" s="402"/>
      <c r="V68" s="402"/>
      <c r="W68" s="410"/>
      <c r="X68" s="411"/>
      <c r="Y68" s="412"/>
      <c r="Z68" s="387" t="str">
        <f>IF(D68&gt;0,D68-H68-K68-N68,"")</f>
        <v/>
      </c>
      <c r="AA68" s="388"/>
      <c r="AB68" s="389"/>
      <c r="AC68" s="393" t="str">
        <f>IF(D68&gt;0,IF(H68&gt;0,H68/D68,"補助対象外"),"")</f>
        <v/>
      </c>
      <c r="AD68" s="394"/>
      <c r="AE68" s="395"/>
      <c r="AF68" s="350"/>
      <c r="AG68" s="351"/>
      <c r="AH68" s="351"/>
      <c r="AI68" s="351"/>
      <c r="AJ68" s="354" t="s">
        <v>63</v>
      </c>
      <c r="AK68" s="355"/>
      <c r="AL68" s="356"/>
      <c r="AM68" s="39"/>
      <c r="AN68" s="40"/>
      <c r="AO68" s="40"/>
      <c r="AP68" s="40"/>
      <c r="AQ68" s="36"/>
      <c r="AR68" s="36"/>
      <c r="AS68" s="36"/>
      <c r="AT68" s="36"/>
      <c r="AU68" s="36"/>
      <c r="AV68" s="36"/>
      <c r="AW68" s="36"/>
      <c r="AX68" s="36"/>
      <c r="AY68" s="36"/>
      <c r="AZ68" s="36"/>
      <c r="BA68" s="36"/>
    </row>
    <row r="69" spans="2:53" s="1" customFormat="1" ht="14.25" hidden="1" customHeight="1" x14ac:dyDescent="0.15">
      <c r="B69" s="348"/>
      <c r="C69" s="348"/>
      <c r="D69" s="384"/>
      <c r="E69" s="385"/>
      <c r="F69" s="385"/>
      <c r="G69" s="386"/>
      <c r="H69" s="401"/>
      <c r="I69" s="401"/>
      <c r="J69" s="401"/>
      <c r="K69" s="403"/>
      <c r="L69" s="403"/>
      <c r="M69" s="403"/>
      <c r="N69" s="401"/>
      <c r="O69" s="401"/>
      <c r="P69" s="401"/>
      <c r="Q69" s="403"/>
      <c r="R69" s="403"/>
      <c r="S69" s="403"/>
      <c r="T69" s="403"/>
      <c r="U69" s="403"/>
      <c r="V69" s="403"/>
      <c r="W69" s="413"/>
      <c r="X69" s="414"/>
      <c r="Y69" s="415"/>
      <c r="Z69" s="390"/>
      <c r="AA69" s="391"/>
      <c r="AB69" s="392"/>
      <c r="AC69" s="396"/>
      <c r="AD69" s="397"/>
      <c r="AE69" s="398"/>
      <c r="AF69" s="352"/>
      <c r="AG69" s="353"/>
      <c r="AH69" s="353"/>
      <c r="AI69" s="353"/>
      <c r="AJ69" s="357"/>
      <c r="AK69" s="358"/>
      <c r="AL69" s="359"/>
      <c r="AM69" s="39"/>
      <c r="AN69" s="40"/>
      <c r="AO69" s="40"/>
      <c r="AP69" s="40"/>
      <c r="AQ69" s="36"/>
      <c r="AR69" s="36"/>
      <c r="AS69" s="36"/>
      <c r="AT69" s="36"/>
      <c r="AU69" s="36"/>
      <c r="AV69" s="36"/>
      <c r="AW69" s="36"/>
      <c r="AX69" s="36"/>
      <c r="AY69" s="36"/>
      <c r="AZ69" s="36"/>
      <c r="BA69" s="36"/>
    </row>
    <row r="70" spans="2:53" s="1" customFormat="1" ht="14.25" hidden="1" customHeight="1" x14ac:dyDescent="0.15">
      <c r="B70" s="348">
        <v>9</v>
      </c>
      <c r="C70" s="348"/>
      <c r="D70" s="381"/>
      <c r="E70" s="382"/>
      <c r="F70" s="382"/>
      <c r="G70" s="383"/>
      <c r="H70" s="400" t="str">
        <f t="shared" ref="H70" si="10">IF(D70&gt;0,IF($T$18=1,(MIN(ROUNDDOWN((D70-AG97)*0.3,-3),ROUNDDOWN(D70-AG97-K70-N70,-3),ROUNDDOWN((D70-AG97)*(1/2-AN45/100*4/10),-3))),(MIN(ROUNDDOWN(D70*0.3,-3),ROUNDDOWN(D70-K70-N70,-3),ROUNDDOWN(D70*(1/2-AN45/100*4/10),-3)))),"")</f>
        <v/>
      </c>
      <c r="I70" s="400"/>
      <c r="J70" s="400"/>
      <c r="K70" s="402"/>
      <c r="L70" s="402"/>
      <c r="M70" s="402"/>
      <c r="N70" s="400" t="str">
        <f>IF(D70&gt;0,Q70+T70+W70,"")</f>
        <v/>
      </c>
      <c r="O70" s="400"/>
      <c r="P70" s="400"/>
      <c r="Q70" s="402"/>
      <c r="R70" s="402"/>
      <c r="S70" s="402"/>
      <c r="T70" s="402"/>
      <c r="U70" s="402"/>
      <c r="V70" s="402"/>
      <c r="W70" s="410"/>
      <c r="X70" s="411"/>
      <c r="Y70" s="412"/>
      <c r="Z70" s="387" t="str">
        <f>IF(D70&gt;0,D70-H70-K70-N70,"")</f>
        <v/>
      </c>
      <c r="AA70" s="388"/>
      <c r="AB70" s="389"/>
      <c r="AC70" s="407" t="str">
        <f>IF(D70&gt;0,IF(H70&gt;0,H70/D70,"補助対象外"),"")</f>
        <v/>
      </c>
      <c r="AD70" s="408"/>
      <c r="AE70" s="409"/>
      <c r="AF70" s="350"/>
      <c r="AG70" s="351"/>
      <c r="AH70" s="351"/>
      <c r="AI70" s="351"/>
      <c r="AJ70" s="354" t="s">
        <v>63</v>
      </c>
      <c r="AK70" s="355"/>
      <c r="AL70" s="356"/>
      <c r="AM70" s="39"/>
      <c r="AN70" s="40"/>
      <c r="AO70" s="40"/>
      <c r="AP70" s="40"/>
      <c r="AQ70" s="36"/>
      <c r="AR70" s="36"/>
      <c r="AS70" s="36"/>
      <c r="AT70" s="36"/>
      <c r="AU70" s="36"/>
      <c r="AV70" s="36"/>
      <c r="AW70" s="36"/>
      <c r="AX70" s="36"/>
      <c r="AY70" s="36"/>
      <c r="AZ70" s="36"/>
      <c r="BA70" s="36"/>
    </row>
    <row r="71" spans="2:53" s="1" customFormat="1" ht="14.25" hidden="1" customHeight="1" x14ac:dyDescent="0.15">
      <c r="B71" s="399"/>
      <c r="C71" s="399"/>
      <c r="D71" s="384"/>
      <c r="E71" s="385"/>
      <c r="F71" s="385"/>
      <c r="G71" s="386"/>
      <c r="H71" s="401"/>
      <c r="I71" s="401"/>
      <c r="J71" s="401"/>
      <c r="K71" s="403"/>
      <c r="L71" s="403"/>
      <c r="M71" s="403"/>
      <c r="N71" s="401"/>
      <c r="O71" s="401"/>
      <c r="P71" s="401"/>
      <c r="Q71" s="403"/>
      <c r="R71" s="403"/>
      <c r="S71" s="403"/>
      <c r="T71" s="403"/>
      <c r="U71" s="403"/>
      <c r="V71" s="403"/>
      <c r="W71" s="413"/>
      <c r="X71" s="414"/>
      <c r="Y71" s="415"/>
      <c r="Z71" s="390"/>
      <c r="AA71" s="391"/>
      <c r="AB71" s="392"/>
      <c r="AC71" s="396"/>
      <c r="AD71" s="397"/>
      <c r="AE71" s="398"/>
      <c r="AF71" s="352"/>
      <c r="AG71" s="353"/>
      <c r="AH71" s="353"/>
      <c r="AI71" s="353"/>
      <c r="AJ71" s="357"/>
      <c r="AK71" s="358"/>
      <c r="AL71" s="359"/>
      <c r="AM71" s="39"/>
      <c r="AN71" s="40"/>
      <c r="AO71" s="40"/>
      <c r="AP71" s="40"/>
      <c r="AQ71" s="36"/>
      <c r="AR71" s="36"/>
      <c r="AS71" s="36"/>
      <c r="AT71" s="36"/>
      <c r="AU71" s="36"/>
      <c r="AV71" s="36"/>
      <c r="AW71" s="36"/>
      <c r="AX71" s="36"/>
      <c r="AY71" s="36"/>
      <c r="AZ71" s="36"/>
      <c r="BA71" s="36"/>
    </row>
    <row r="72" spans="2:53" s="1" customFormat="1" ht="14.25" hidden="1" customHeight="1" x14ac:dyDescent="0.15">
      <c r="B72" s="348">
        <v>10</v>
      </c>
      <c r="C72" s="348"/>
      <c r="D72" s="381"/>
      <c r="E72" s="382"/>
      <c r="F72" s="382"/>
      <c r="G72" s="383"/>
      <c r="H72" s="400" t="str">
        <f t="shared" ref="H72" si="11">IF(D72&gt;0,IF($T$18=1,(MIN(ROUNDDOWN((D72-AG99)*0.3,-3),ROUNDDOWN(D72-AG99-K72-N72,-3),ROUNDDOWN((D72-AG99)*(1/2-AN47/100*4/10),-3))),(MIN(ROUNDDOWN(D72*0.3,-3),ROUNDDOWN(D72-K72-N72,-3),ROUNDDOWN(D72*(1/2-AN47/100*4/10),-3)))),"")</f>
        <v/>
      </c>
      <c r="I72" s="400"/>
      <c r="J72" s="400"/>
      <c r="K72" s="402"/>
      <c r="L72" s="402"/>
      <c r="M72" s="402"/>
      <c r="N72" s="400" t="str">
        <f>IF(D72&gt;0,Q72+T72+W72,"")</f>
        <v/>
      </c>
      <c r="O72" s="400"/>
      <c r="P72" s="400"/>
      <c r="Q72" s="402"/>
      <c r="R72" s="402"/>
      <c r="S72" s="402"/>
      <c r="T72" s="402"/>
      <c r="U72" s="402"/>
      <c r="V72" s="402"/>
      <c r="W72" s="410"/>
      <c r="X72" s="411"/>
      <c r="Y72" s="412"/>
      <c r="Z72" s="387" t="str">
        <f>IF(D72&gt;0,D72-H72-K72-N72,"")</f>
        <v/>
      </c>
      <c r="AA72" s="388"/>
      <c r="AB72" s="389"/>
      <c r="AC72" s="407" t="str">
        <f>IF(D72&gt;0,IF(H72&gt;0,H72/D72,"補助対象外"),"")</f>
        <v/>
      </c>
      <c r="AD72" s="408"/>
      <c r="AE72" s="409"/>
      <c r="AF72" s="350"/>
      <c r="AG72" s="351"/>
      <c r="AH72" s="351"/>
      <c r="AI72" s="351"/>
      <c r="AJ72" s="354" t="s">
        <v>63</v>
      </c>
      <c r="AK72" s="355"/>
      <c r="AL72" s="356"/>
      <c r="AM72" s="39"/>
      <c r="AN72" s="40"/>
      <c r="AO72" s="40"/>
      <c r="AP72" s="40"/>
      <c r="AQ72" s="36"/>
      <c r="AR72" s="36"/>
      <c r="AS72" s="36"/>
      <c r="AT72" s="36"/>
      <c r="AU72" s="36"/>
      <c r="AV72" s="36"/>
      <c r="AW72" s="36"/>
      <c r="AX72" s="36"/>
      <c r="AY72" s="36"/>
      <c r="AZ72" s="36"/>
      <c r="BA72" s="36"/>
    </row>
    <row r="73" spans="2:53" s="1" customFormat="1" ht="14.25" hidden="1" customHeight="1" thickBot="1" x14ac:dyDescent="0.2">
      <c r="B73" s="399"/>
      <c r="C73" s="399"/>
      <c r="D73" s="384"/>
      <c r="E73" s="385"/>
      <c r="F73" s="385"/>
      <c r="G73" s="386"/>
      <c r="H73" s="401"/>
      <c r="I73" s="401"/>
      <c r="J73" s="401"/>
      <c r="K73" s="403"/>
      <c r="L73" s="403"/>
      <c r="M73" s="403"/>
      <c r="N73" s="401"/>
      <c r="O73" s="401"/>
      <c r="P73" s="401"/>
      <c r="Q73" s="403"/>
      <c r="R73" s="403"/>
      <c r="S73" s="403"/>
      <c r="T73" s="403"/>
      <c r="U73" s="403"/>
      <c r="V73" s="403"/>
      <c r="W73" s="416"/>
      <c r="X73" s="417"/>
      <c r="Y73" s="418"/>
      <c r="Z73" s="404"/>
      <c r="AA73" s="405"/>
      <c r="AB73" s="406"/>
      <c r="AC73" s="396"/>
      <c r="AD73" s="397"/>
      <c r="AE73" s="398"/>
      <c r="AF73" s="352"/>
      <c r="AG73" s="353"/>
      <c r="AH73" s="353"/>
      <c r="AI73" s="353"/>
      <c r="AJ73" s="493"/>
      <c r="AK73" s="494"/>
      <c r="AL73" s="495"/>
      <c r="AM73" s="39"/>
      <c r="AN73" s="40"/>
      <c r="AO73" s="40"/>
      <c r="AP73" s="40"/>
    </row>
    <row r="74" spans="2:53" s="1" customFormat="1" ht="14.25" customHeight="1" thickTop="1" x14ac:dyDescent="0.15">
      <c r="B74" s="523" t="s">
        <v>7</v>
      </c>
      <c r="C74" s="523"/>
      <c r="D74" s="454">
        <f>SUM(D54:G73)</f>
        <v>0</v>
      </c>
      <c r="E74" s="455"/>
      <c r="F74" s="455"/>
      <c r="G74" s="456"/>
      <c r="H74" s="454">
        <f>SUM(H54:J73)</f>
        <v>0</v>
      </c>
      <c r="I74" s="455"/>
      <c r="J74" s="456"/>
      <c r="K74" s="454">
        <f>SUM(K54:M73)</f>
        <v>0</v>
      </c>
      <c r="L74" s="455"/>
      <c r="M74" s="456"/>
      <c r="N74" s="454">
        <f>SUM(N54:P73)</f>
        <v>0</v>
      </c>
      <c r="O74" s="455"/>
      <c r="P74" s="456"/>
      <c r="Q74" s="454">
        <f>SUM(Q54:S73)</f>
        <v>0</v>
      </c>
      <c r="R74" s="455"/>
      <c r="S74" s="456"/>
      <c r="T74" s="454">
        <f>SUM(T54:V73)</f>
        <v>0</v>
      </c>
      <c r="U74" s="455"/>
      <c r="V74" s="456"/>
      <c r="W74" s="454">
        <f>SUM(W54:Y73)</f>
        <v>0</v>
      </c>
      <c r="X74" s="455"/>
      <c r="Y74" s="456"/>
      <c r="Z74" s="454">
        <f>SUM(Z54:AB73)</f>
        <v>0</v>
      </c>
      <c r="AA74" s="455"/>
      <c r="AB74" s="456"/>
      <c r="AC74" s="508"/>
      <c r="AD74" s="509"/>
      <c r="AE74" s="510"/>
      <c r="AF74" s="496">
        <f>SUM(AF54:AI73)</f>
        <v>0</v>
      </c>
      <c r="AG74" s="497"/>
      <c r="AH74" s="497"/>
      <c r="AI74" s="498"/>
      <c r="AJ74" s="502"/>
      <c r="AK74" s="503"/>
      <c r="AL74" s="504"/>
      <c r="AM74" s="39"/>
      <c r="AN74" s="40"/>
      <c r="AO74" s="40"/>
      <c r="AP74" s="40"/>
    </row>
    <row r="75" spans="2:53" s="1" customFormat="1" ht="14.25" customHeight="1" x14ac:dyDescent="0.15">
      <c r="B75" s="326"/>
      <c r="C75" s="326"/>
      <c r="D75" s="457"/>
      <c r="E75" s="458"/>
      <c r="F75" s="458"/>
      <c r="G75" s="459"/>
      <c r="H75" s="457"/>
      <c r="I75" s="458"/>
      <c r="J75" s="459"/>
      <c r="K75" s="457"/>
      <c r="L75" s="458"/>
      <c r="M75" s="459"/>
      <c r="N75" s="457"/>
      <c r="O75" s="458"/>
      <c r="P75" s="459"/>
      <c r="Q75" s="457"/>
      <c r="R75" s="458"/>
      <c r="S75" s="459"/>
      <c r="T75" s="457"/>
      <c r="U75" s="458"/>
      <c r="V75" s="459"/>
      <c r="W75" s="457"/>
      <c r="X75" s="458"/>
      <c r="Y75" s="459"/>
      <c r="Z75" s="457"/>
      <c r="AA75" s="458"/>
      <c r="AB75" s="459"/>
      <c r="AC75" s="511"/>
      <c r="AD75" s="512"/>
      <c r="AE75" s="513"/>
      <c r="AF75" s="499"/>
      <c r="AG75" s="500"/>
      <c r="AH75" s="500"/>
      <c r="AI75" s="501"/>
      <c r="AJ75" s="505"/>
      <c r="AK75" s="506"/>
      <c r="AL75" s="507"/>
      <c r="AM75" s="39"/>
      <c r="AO75" s="40"/>
      <c r="AP75" s="40"/>
    </row>
    <row r="76" spans="2:53" s="1" customFormat="1" ht="14.25" customHeight="1" x14ac:dyDescent="0.15">
      <c r="B76" s="173"/>
      <c r="C76" s="173"/>
      <c r="D76" s="41"/>
      <c r="E76" s="41"/>
      <c r="F76" s="41"/>
      <c r="G76" s="41"/>
      <c r="H76" s="42"/>
      <c r="I76" s="42"/>
      <c r="J76" s="42"/>
      <c r="K76" s="42"/>
      <c r="L76" s="42"/>
      <c r="M76" s="42"/>
      <c r="N76" s="42"/>
      <c r="O76" s="42"/>
      <c r="P76" s="42"/>
      <c r="Q76" s="42"/>
      <c r="R76" s="42"/>
      <c r="S76" s="42"/>
      <c r="T76" s="42"/>
      <c r="U76" s="42"/>
      <c r="V76" s="42"/>
      <c r="W76" s="42"/>
      <c r="X76" s="42"/>
      <c r="Y76" s="42"/>
      <c r="Z76" s="43"/>
      <c r="AA76" s="43"/>
      <c r="AB76" s="43"/>
      <c r="AC76" s="43"/>
      <c r="AD76" s="43"/>
      <c r="AE76" s="43"/>
      <c r="AF76" s="44"/>
      <c r="AG76" s="44"/>
      <c r="AH76" s="44"/>
      <c r="AI76" s="173"/>
      <c r="AJ76" s="173"/>
      <c r="AK76" s="37"/>
      <c r="AL76" s="37"/>
    </row>
    <row r="77" spans="2:53" s="1" customFormat="1" ht="15" customHeight="1" x14ac:dyDescent="0.15">
      <c r="B77" s="260" t="s">
        <v>60</v>
      </c>
      <c r="C77" s="262"/>
      <c r="D77" s="284" t="s">
        <v>91</v>
      </c>
      <c r="E77" s="285"/>
      <c r="F77" s="285"/>
      <c r="G77" s="285"/>
      <c r="H77" s="285"/>
      <c r="I77" s="285"/>
      <c r="J77" s="285"/>
      <c r="K77" s="285"/>
      <c r="L77" s="285"/>
      <c r="M77" s="285"/>
      <c r="N77" s="285"/>
      <c r="O77" s="285"/>
      <c r="P77" s="285"/>
      <c r="Q77" s="285"/>
      <c r="R77" s="285"/>
      <c r="S77" s="285"/>
      <c r="T77" s="285"/>
      <c r="U77" s="285"/>
      <c r="V77" s="285"/>
      <c r="W77" s="285"/>
      <c r="X77" s="286"/>
      <c r="Y77" s="284" t="s">
        <v>89</v>
      </c>
      <c r="Z77" s="285"/>
      <c r="AA77" s="285"/>
      <c r="AB77" s="285"/>
      <c r="AC77" s="285"/>
      <c r="AD77" s="285"/>
      <c r="AE77" s="285"/>
      <c r="AF77" s="286"/>
      <c r="AG77" s="311" t="s">
        <v>10</v>
      </c>
      <c r="AH77" s="282"/>
      <c r="AI77" s="282"/>
      <c r="AJ77" s="282"/>
      <c r="AK77" s="282"/>
      <c r="AL77" s="283"/>
    </row>
    <row r="78" spans="2:53" s="1" customFormat="1" ht="15" customHeight="1" x14ac:dyDescent="0.15">
      <c r="B78" s="279"/>
      <c r="C78" s="281"/>
      <c r="D78" s="308"/>
      <c r="E78" s="309"/>
      <c r="F78" s="309"/>
      <c r="G78" s="309"/>
      <c r="H78" s="309"/>
      <c r="I78" s="309"/>
      <c r="J78" s="309"/>
      <c r="K78" s="309"/>
      <c r="L78" s="309"/>
      <c r="M78" s="309"/>
      <c r="N78" s="309"/>
      <c r="O78" s="309"/>
      <c r="P78" s="309"/>
      <c r="Q78" s="309"/>
      <c r="R78" s="309"/>
      <c r="S78" s="309"/>
      <c r="T78" s="309"/>
      <c r="U78" s="309"/>
      <c r="V78" s="309"/>
      <c r="W78" s="309"/>
      <c r="X78" s="310"/>
      <c r="Y78" s="287"/>
      <c r="Z78" s="288"/>
      <c r="AA78" s="288"/>
      <c r="AB78" s="288"/>
      <c r="AC78" s="288"/>
      <c r="AD78" s="288"/>
      <c r="AE78" s="288"/>
      <c r="AF78" s="289"/>
      <c r="AG78" s="311"/>
      <c r="AH78" s="282"/>
      <c r="AI78" s="282"/>
      <c r="AJ78" s="282"/>
      <c r="AK78" s="282"/>
      <c r="AL78" s="283"/>
    </row>
    <row r="79" spans="2:53" s="1" customFormat="1" ht="15" customHeight="1" x14ac:dyDescent="0.15">
      <c r="B79" s="279"/>
      <c r="C79" s="281"/>
      <c r="D79" s="349" t="s">
        <v>82</v>
      </c>
      <c r="E79" s="349"/>
      <c r="F79" s="349"/>
      <c r="G79" s="308"/>
      <c r="H79" s="330"/>
      <c r="I79" s="330"/>
      <c r="J79" s="330"/>
      <c r="K79" s="330"/>
      <c r="L79" s="330"/>
      <c r="M79" s="330"/>
      <c r="N79" s="330"/>
      <c r="O79" s="330"/>
      <c r="P79" s="330"/>
      <c r="Q79" s="330"/>
      <c r="R79" s="330"/>
      <c r="S79" s="330"/>
      <c r="T79" s="330"/>
      <c r="U79" s="452"/>
      <c r="V79" s="452"/>
      <c r="W79" s="452"/>
      <c r="X79" s="453"/>
      <c r="Y79" s="287"/>
      <c r="Z79" s="288"/>
      <c r="AA79" s="288"/>
      <c r="AB79" s="288"/>
      <c r="AC79" s="288"/>
      <c r="AD79" s="288"/>
      <c r="AE79" s="288"/>
      <c r="AF79" s="289"/>
      <c r="AG79" s="311"/>
      <c r="AH79" s="282"/>
      <c r="AI79" s="282"/>
      <c r="AJ79" s="282"/>
      <c r="AK79" s="282"/>
      <c r="AL79" s="283"/>
    </row>
    <row r="80" spans="2:53" s="1" customFormat="1" ht="15" customHeight="1" x14ac:dyDescent="0.15">
      <c r="B80" s="245"/>
      <c r="C80" s="247"/>
      <c r="D80" s="312"/>
      <c r="E80" s="312"/>
      <c r="F80" s="312"/>
      <c r="G80" s="312"/>
      <c r="H80" s="329" t="s">
        <v>92</v>
      </c>
      <c r="I80" s="330"/>
      <c r="J80" s="330"/>
      <c r="K80" s="330"/>
      <c r="L80" s="330"/>
      <c r="M80" s="330"/>
      <c r="N80" s="330"/>
      <c r="O80" s="330"/>
      <c r="P80" s="330"/>
      <c r="Q80" s="330"/>
      <c r="R80" s="330"/>
      <c r="S80" s="330"/>
      <c r="T80" s="331"/>
      <c r="U80" s="311" t="s">
        <v>103</v>
      </c>
      <c r="V80" s="452"/>
      <c r="W80" s="452"/>
      <c r="X80" s="453"/>
      <c r="Y80" s="308"/>
      <c r="Z80" s="309"/>
      <c r="AA80" s="309"/>
      <c r="AB80" s="309"/>
      <c r="AC80" s="309"/>
      <c r="AD80" s="309"/>
      <c r="AE80" s="309"/>
      <c r="AF80" s="310"/>
      <c r="AG80" s="311"/>
      <c r="AH80" s="282"/>
      <c r="AI80" s="282"/>
      <c r="AJ80" s="282"/>
      <c r="AK80" s="282"/>
      <c r="AL80" s="283"/>
    </row>
    <row r="81" spans="2:50" s="1" customFormat="1" ht="15" customHeight="1" x14ac:dyDescent="0.15">
      <c r="B81" s="326">
        <v>1</v>
      </c>
      <c r="C81" s="326"/>
      <c r="D81" s="354" t="s">
        <v>63</v>
      </c>
      <c r="E81" s="361" t="s">
        <v>80</v>
      </c>
      <c r="F81" s="361"/>
      <c r="G81" s="362"/>
      <c r="H81" s="371"/>
      <c r="I81" s="361"/>
      <c r="J81" s="361"/>
      <c r="K81" s="361"/>
      <c r="L81" s="361"/>
      <c r="M81" s="361"/>
      <c r="N81" s="361"/>
      <c r="O81" s="361"/>
      <c r="P81" s="361"/>
      <c r="Q81" s="361"/>
      <c r="R81" s="361"/>
      <c r="S81" s="361"/>
      <c r="T81" s="362"/>
      <c r="U81" s="354"/>
      <c r="V81" s="487"/>
      <c r="W81" s="376" t="s">
        <v>87</v>
      </c>
      <c r="X81" s="490"/>
      <c r="Y81" s="354" t="s">
        <v>63</v>
      </c>
      <c r="Z81" s="361" t="s">
        <v>80</v>
      </c>
      <c r="AA81" s="361"/>
      <c r="AB81" s="362"/>
      <c r="AC81" s="371" t="s">
        <v>63</v>
      </c>
      <c r="AD81" s="361" t="s">
        <v>81</v>
      </c>
      <c r="AE81" s="361"/>
      <c r="AF81" s="362"/>
      <c r="AG81" s="365" t="str">
        <f>IF(D54&gt;0,IF($T$18=1,ROUNDDOWN(D54*8/108,0),IF($T$20=1,"該当なし",IF($T$22=1,"含税額",""))),"")</f>
        <v/>
      </c>
      <c r="AH81" s="366"/>
      <c r="AI81" s="366"/>
      <c r="AJ81" s="366"/>
      <c r="AK81" s="366"/>
      <c r="AL81" s="367"/>
      <c r="AO81" s="45" t="str">
        <f>IF(D54&gt;0,IF($T$18=1,ROUNDDOWN(H54/(D54-AG81),5),""),"")</f>
        <v/>
      </c>
      <c r="AP81" s="45"/>
    </row>
    <row r="82" spans="2:50" s="1" customFormat="1" ht="15" customHeight="1" x14ac:dyDescent="0.15">
      <c r="B82" s="326"/>
      <c r="C82" s="326"/>
      <c r="D82" s="357"/>
      <c r="E82" s="363"/>
      <c r="F82" s="363"/>
      <c r="G82" s="364"/>
      <c r="H82" s="372"/>
      <c r="I82" s="363"/>
      <c r="J82" s="363"/>
      <c r="K82" s="363"/>
      <c r="L82" s="363"/>
      <c r="M82" s="363"/>
      <c r="N82" s="363"/>
      <c r="O82" s="363"/>
      <c r="P82" s="363"/>
      <c r="Q82" s="363"/>
      <c r="R82" s="363"/>
      <c r="S82" s="363"/>
      <c r="T82" s="364"/>
      <c r="U82" s="488"/>
      <c r="V82" s="489"/>
      <c r="W82" s="491"/>
      <c r="X82" s="492"/>
      <c r="Y82" s="357"/>
      <c r="Z82" s="363"/>
      <c r="AA82" s="363"/>
      <c r="AB82" s="364"/>
      <c r="AC82" s="372"/>
      <c r="AD82" s="363"/>
      <c r="AE82" s="363"/>
      <c r="AF82" s="364"/>
      <c r="AG82" s="368" t="str">
        <f>IF(D54&gt;0,IF($T$18=1,ROUNDDOWN(AG81*AO81,0),""),"")</f>
        <v/>
      </c>
      <c r="AH82" s="369"/>
      <c r="AI82" s="369"/>
      <c r="AJ82" s="369"/>
      <c r="AK82" s="369"/>
      <c r="AL82" s="370"/>
      <c r="AO82" s="45"/>
      <c r="AP82" s="45"/>
    </row>
    <row r="83" spans="2:50" s="1" customFormat="1" ht="15" customHeight="1" x14ac:dyDescent="0.15">
      <c r="B83" s="326">
        <v>2</v>
      </c>
      <c r="C83" s="326"/>
      <c r="D83" s="354" t="s">
        <v>63</v>
      </c>
      <c r="E83" s="361" t="s">
        <v>80</v>
      </c>
      <c r="F83" s="361"/>
      <c r="G83" s="362"/>
      <c r="H83" s="371"/>
      <c r="I83" s="361"/>
      <c r="J83" s="361"/>
      <c r="K83" s="361"/>
      <c r="L83" s="361"/>
      <c r="M83" s="361"/>
      <c r="N83" s="361"/>
      <c r="O83" s="361"/>
      <c r="P83" s="361"/>
      <c r="Q83" s="361"/>
      <c r="R83" s="361"/>
      <c r="S83" s="361"/>
      <c r="T83" s="362"/>
      <c r="U83" s="354"/>
      <c r="V83" s="487"/>
      <c r="W83" s="376" t="s">
        <v>87</v>
      </c>
      <c r="X83" s="490"/>
      <c r="Y83" s="354" t="s">
        <v>63</v>
      </c>
      <c r="Z83" s="361" t="s">
        <v>80</v>
      </c>
      <c r="AA83" s="361"/>
      <c r="AB83" s="362"/>
      <c r="AC83" s="371" t="s">
        <v>63</v>
      </c>
      <c r="AD83" s="361" t="s">
        <v>81</v>
      </c>
      <c r="AE83" s="361"/>
      <c r="AF83" s="362"/>
      <c r="AG83" s="365" t="str">
        <f>IF(D56&gt;0,IF($T$18=1,ROUNDDOWN(D56*8/108,0),IF($T$20=1,"該当なし",IF($T$22=1,"含税額",""))),"")</f>
        <v/>
      </c>
      <c r="AH83" s="366"/>
      <c r="AI83" s="366"/>
      <c r="AJ83" s="366"/>
      <c r="AK83" s="366"/>
      <c r="AL83" s="367"/>
      <c r="AO83" s="45" t="str">
        <f>IF(D56&gt;0,IF($T$18=1,ROUNDDOWN(H56/(D56-AG83),5),""),"")</f>
        <v/>
      </c>
      <c r="AP83" s="45"/>
    </row>
    <row r="84" spans="2:50" s="1" customFormat="1" ht="15" customHeight="1" x14ac:dyDescent="0.15">
      <c r="B84" s="326"/>
      <c r="C84" s="326"/>
      <c r="D84" s="357"/>
      <c r="E84" s="363"/>
      <c r="F84" s="363"/>
      <c r="G84" s="364"/>
      <c r="H84" s="372"/>
      <c r="I84" s="363"/>
      <c r="J84" s="363"/>
      <c r="K84" s="363"/>
      <c r="L84" s="363"/>
      <c r="M84" s="363"/>
      <c r="N84" s="363"/>
      <c r="O84" s="363"/>
      <c r="P84" s="363"/>
      <c r="Q84" s="363"/>
      <c r="R84" s="363"/>
      <c r="S84" s="363"/>
      <c r="T84" s="364"/>
      <c r="U84" s="488"/>
      <c r="V84" s="489"/>
      <c r="W84" s="491"/>
      <c r="X84" s="492"/>
      <c r="Y84" s="357"/>
      <c r="Z84" s="363"/>
      <c r="AA84" s="363"/>
      <c r="AB84" s="364"/>
      <c r="AC84" s="372"/>
      <c r="AD84" s="363"/>
      <c r="AE84" s="363"/>
      <c r="AF84" s="364"/>
      <c r="AG84" s="368" t="str">
        <f>IF(D56&gt;0,IF($T$18=1,ROUNDDOWN(AG83*AO83,0),""),"")</f>
        <v/>
      </c>
      <c r="AH84" s="369"/>
      <c r="AI84" s="369"/>
      <c r="AJ84" s="369"/>
      <c r="AK84" s="369"/>
      <c r="AL84" s="370"/>
      <c r="AN84" s="36"/>
      <c r="AO84" s="45"/>
      <c r="AP84" s="45"/>
      <c r="AQ84" s="36"/>
      <c r="AR84" s="36"/>
      <c r="AS84" s="36"/>
      <c r="AT84" s="36"/>
      <c r="AU84" s="36"/>
      <c r="AV84" s="36"/>
      <c r="AW84" s="36"/>
      <c r="AX84" s="36"/>
    </row>
    <row r="85" spans="2:50" s="1" customFormat="1" ht="15" customHeight="1" x14ac:dyDescent="0.15">
      <c r="B85" s="348">
        <v>3</v>
      </c>
      <c r="C85" s="348"/>
      <c r="D85" s="354" t="s">
        <v>115</v>
      </c>
      <c r="E85" s="361" t="s">
        <v>80</v>
      </c>
      <c r="F85" s="361"/>
      <c r="G85" s="362"/>
      <c r="H85" s="371"/>
      <c r="I85" s="361"/>
      <c r="J85" s="361"/>
      <c r="K85" s="361"/>
      <c r="L85" s="361"/>
      <c r="M85" s="361"/>
      <c r="N85" s="361"/>
      <c r="O85" s="361"/>
      <c r="P85" s="361"/>
      <c r="Q85" s="361"/>
      <c r="R85" s="361"/>
      <c r="S85" s="361"/>
      <c r="T85" s="362"/>
      <c r="U85" s="354"/>
      <c r="V85" s="373"/>
      <c r="W85" s="376" t="s">
        <v>87</v>
      </c>
      <c r="X85" s="377"/>
      <c r="Y85" s="354" t="s">
        <v>114</v>
      </c>
      <c r="Z85" s="361" t="s">
        <v>80</v>
      </c>
      <c r="AA85" s="361"/>
      <c r="AB85" s="362"/>
      <c r="AC85" s="371" t="s">
        <v>114</v>
      </c>
      <c r="AD85" s="361" t="s">
        <v>81</v>
      </c>
      <c r="AE85" s="361"/>
      <c r="AF85" s="362"/>
      <c r="AG85" s="365" t="str">
        <f>IF(D58&gt;0,IF($T$18=1,ROUNDDOWN(D58*8/108,0),IF($T$20=1,"該当なし",IF($T$22=1,"含税額",""))),"")</f>
        <v/>
      </c>
      <c r="AH85" s="366"/>
      <c r="AI85" s="366"/>
      <c r="AJ85" s="366"/>
      <c r="AK85" s="366"/>
      <c r="AL85" s="367"/>
      <c r="AM85" s="36"/>
      <c r="AN85" s="36"/>
      <c r="AO85" s="45" t="str">
        <f>IF(D58&gt;0,IF($T$18=1,ROUNDDOWN(H58/(D58-AG85),5),""),"")</f>
        <v/>
      </c>
      <c r="AP85" s="45"/>
      <c r="AQ85" s="36"/>
      <c r="AR85" s="36"/>
      <c r="AS85" s="36"/>
      <c r="AT85" s="36"/>
      <c r="AU85" s="36"/>
      <c r="AV85" s="36"/>
      <c r="AW85" s="36"/>
      <c r="AX85" s="36"/>
    </row>
    <row r="86" spans="2:50" s="1" customFormat="1" ht="15" customHeight="1" x14ac:dyDescent="0.15">
      <c r="B86" s="348"/>
      <c r="C86" s="348"/>
      <c r="D86" s="357"/>
      <c r="E86" s="363"/>
      <c r="F86" s="363"/>
      <c r="G86" s="364"/>
      <c r="H86" s="372"/>
      <c r="I86" s="363"/>
      <c r="J86" s="363"/>
      <c r="K86" s="363"/>
      <c r="L86" s="363"/>
      <c r="M86" s="363"/>
      <c r="N86" s="363"/>
      <c r="O86" s="363"/>
      <c r="P86" s="363"/>
      <c r="Q86" s="363"/>
      <c r="R86" s="363"/>
      <c r="S86" s="363"/>
      <c r="T86" s="364"/>
      <c r="U86" s="374"/>
      <c r="V86" s="375"/>
      <c r="W86" s="378"/>
      <c r="X86" s="379"/>
      <c r="Y86" s="357"/>
      <c r="Z86" s="363"/>
      <c r="AA86" s="363"/>
      <c r="AB86" s="364"/>
      <c r="AC86" s="372"/>
      <c r="AD86" s="363"/>
      <c r="AE86" s="363"/>
      <c r="AF86" s="364"/>
      <c r="AG86" s="368" t="str">
        <f>IF(D58&gt;0,IF($T$18=1,ROUNDDOWN(AG85*AO85,0),""),"")</f>
        <v/>
      </c>
      <c r="AH86" s="369"/>
      <c r="AI86" s="369"/>
      <c r="AJ86" s="369"/>
      <c r="AK86" s="369"/>
      <c r="AL86" s="370"/>
      <c r="AM86" s="36"/>
      <c r="AN86" s="36"/>
      <c r="AO86" s="36"/>
      <c r="AP86" s="36"/>
      <c r="AQ86" s="36"/>
      <c r="AR86" s="36"/>
      <c r="AS86" s="36"/>
      <c r="AT86" s="36"/>
      <c r="AU86" s="36"/>
      <c r="AV86" s="36"/>
      <c r="AW86" s="36"/>
      <c r="AX86" s="36"/>
    </row>
    <row r="87" spans="2:50" s="1" customFormat="1" ht="15" hidden="1" customHeight="1" x14ac:dyDescent="0.15">
      <c r="B87" s="348">
        <v>4</v>
      </c>
      <c r="C87" s="348"/>
      <c r="D87" s="354" t="s">
        <v>115</v>
      </c>
      <c r="E87" s="361" t="s">
        <v>80</v>
      </c>
      <c r="F87" s="361"/>
      <c r="G87" s="362"/>
      <c r="H87" s="371"/>
      <c r="I87" s="361"/>
      <c r="J87" s="361"/>
      <c r="K87" s="361"/>
      <c r="L87" s="361"/>
      <c r="M87" s="361"/>
      <c r="N87" s="361"/>
      <c r="O87" s="361"/>
      <c r="P87" s="361"/>
      <c r="Q87" s="361"/>
      <c r="R87" s="361"/>
      <c r="S87" s="361"/>
      <c r="T87" s="362"/>
      <c r="U87" s="354"/>
      <c r="V87" s="373"/>
      <c r="W87" s="376" t="s">
        <v>87</v>
      </c>
      <c r="X87" s="377"/>
      <c r="Y87" s="354" t="s">
        <v>115</v>
      </c>
      <c r="Z87" s="361" t="s">
        <v>80</v>
      </c>
      <c r="AA87" s="361"/>
      <c r="AB87" s="362"/>
      <c r="AC87" s="371" t="s">
        <v>115</v>
      </c>
      <c r="AD87" s="361" t="s">
        <v>81</v>
      </c>
      <c r="AE87" s="361"/>
      <c r="AF87" s="362"/>
      <c r="AG87" s="365" t="str">
        <f>IF(D60&gt;0,IF($T$18=1,ROUNDDOWN(D60*8/108,0),IF($T$20=1,"該当なし",IF($T$22=1,"含税額",""))),"")</f>
        <v/>
      </c>
      <c r="AH87" s="366"/>
      <c r="AI87" s="366"/>
      <c r="AJ87" s="366"/>
      <c r="AK87" s="366"/>
      <c r="AL87" s="367"/>
      <c r="AM87" s="36"/>
      <c r="AN87" s="36"/>
      <c r="AO87" s="45" t="str">
        <f>IF(D60&gt;0,IF($T$18=1,ROUNDDOWN(H60/(D60-AG87),5),""),"")</f>
        <v/>
      </c>
      <c r="AP87" s="45"/>
      <c r="AQ87" s="36"/>
      <c r="AR87" s="36"/>
      <c r="AS87" s="36"/>
      <c r="AT87" s="36"/>
      <c r="AU87" s="36"/>
      <c r="AV87" s="36"/>
      <c r="AW87" s="36"/>
      <c r="AX87" s="36"/>
    </row>
    <row r="88" spans="2:50" s="1" customFormat="1" ht="15" hidden="1" customHeight="1" x14ac:dyDescent="0.15">
      <c r="B88" s="348"/>
      <c r="C88" s="348"/>
      <c r="D88" s="357"/>
      <c r="E88" s="363"/>
      <c r="F88" s="363"/>
      <c r="G88" s="364"/>
      <c r="H88" s="372"/>
      <c r="I88" s="363"/>
      <c r="J88" s="363"/>
      <c r="K88" s="363"/>
      <c r="L88" s="363"/>
      <c r="M88" s="363"/>
      <c r="N88" s="363"/>
      <c r="O88" s="363"/>
      <c r="P88" s="363"/>
      <c r="Q88" s="363"/>
      <c r="R88" s="363"/>
      <c r="S88" s="363"/>
      <c r="T88" s="364"/>
      <c r="U88" s="374"/>
      <c r="V88" s="375"/>
      <c r="W88" s="378"/>
      <c r="X88" s="379"/>
      <c r="Y88" s="357"/>
      <c r="Z88" s="363"/>
      <c r="AA88" s="363"/>
      <c r="AB88" s="364"/>
      <c r="AC88" s="372"/>
      <c r="AD88" s="363"/>
      <c r="AE88" s="363"/>
      <c r="AF88" s="364"/>
      <c r="AG88" s="368" t="str">
        <f>IF(D60&gt;0,IF($T$18=1,ROUNDDOWN(AG87*AO87,0),""),"")</f>
        <v/>
      </c>
      <c r="AH88" s="369"/>
      <c r="AI88" s="369"/>
      <c r="AJ88" s="369"/>
      <c r="AK88" s="369"/>
      <c r="AL88" s="370"/>
      <c r="AM88" s="36"/>
      <c r="AN88" s="36"/>
      <c r="AO88" s="45"/>
      <c r="AP88" s="45"/>
      <c r="AQ88" s="36"/>
      <c r="AR88" s="36"/>
      <c r="AS88" s="36"/>
      <c r="AT88" s="36"/>
      <c r="AU88" s="36"/>
      <c r="AV88" s="36"/>
      <c r="AW88" s="36"/>
      <c r="AX88" s="36"/>
    </row>
    <row r="89" spans="2:50" s="1" customFormat="1" ht="15" hidden="1" customHeight="1" x14ac:dyDescent="0.15">
      <c r="B89" s="348">
        <v>5</v>
      </c>
      <c r="C89" s="348"/>
      <c r="D89" s="354" t="s">
        <v>115</v>
      </c>
      <c r="E89" s="361" t="s">
        <v>80</v>
      </c>
      <c r="F89" s="361"/>
      <c r="G89" s="362"/>
      <c r="H89" s="371"/>
      <c r="I89" s="361"/>
      <c r="J89" s="361"/>
      <c r="K89" s="361"/>
      <c r="L89" s="361"/>
      <c r="M89" s="361"/>
      <c r="N89" s="361"/>
      <c r="O89" s="361"/>
      <c r="P89" s="361"/>
      <c r="Q89" s="361"/>
      <c r="R89" s="361"/>
      <c r="S89" s="361"/>
      <c r="T89" s="362"/>
      <c r="U89" s="354"/>
      <c r="V89" s="373"/>
      <c r="W89" s="376" t="s">
        <v>87</v>
      </c>
      <c r="X89" s="377"/>
      <c r="Y89" s="354" t="s">
        <v>115</v>
      </c>
      <c r="Z89" s="361" t="s">
        <v>80</v>
      </c>
      <c r="AA89" s="361"/>
      <c r="AB89" s="362"/>
      <c r="AC89" s="371" t="s">
        <v>115</v>
      </c>
      <c r="AD89" s="361" t="s">
        <v>81</v>
      </c>
      <c r="AE89" s="361"/>
      <c r="AF89" s="362"/>
      <c r="AG89" s="365" t="str">
        <f>IF(D62&gt;0,IF($T$18=1,ROUNDDOWN(D62*8/108,0),IF($T$20=1,"該当なし",IF($T$22=1,"含税額",""))),"")</f>
        <v/>
      </c>
      <c r="AH89" s="366"/>
      <c r="AI89" s="366"/>
      <c r="AJ89" s="366"/>
      <c r="AK89" s="366"/>
      <c r="AL89" s="367"/>
      <c r="AM89" s="36"/>
      <c r="AN89" s="36"/>
      <c r="AO89" s="45" t="str">
        <f>IF(D62&gt;0,IF($T$18=1,ROUNDDOWN(H62/(D62-AG89),5),""),"")</f>
        <v/>
      </c>
      <c r="AP89" s="45"/>
      <c r="AQ89" s="36"/>
      <c r="AR89" s="36"/>
      <c r="AS89" s="36"/>
      <c r="AT89" s="36"/>
      <c r="AU89" s="36"/>
      <c r="AV89" s="36"/>
      <c r="AW89" s="36"/>
      <c r="AX89" s="36"/>
    </row>
    <row r="90" spans="2:50" s="1" customFormat="1" ht="15" hidden="1" customHeight="1" x14ac:dyDescent="0.15">
      <c r="B90" s="348"/>
      <c r="C90" s="348"/>
      <c r="D90" s="357"/>
      <c r="E90" s="363"/>
      <c r="F90" s="363"/>
      <c r="G90" s="364"/>
      <c r="H90" s="372"/>
      <c r="I90" s="363"/>
      <c r="J90" s="363"/>
      <c r="K90" s="363"/>
      <c r="L90" s="363"/>
      <c r="M90" s="363"/>
      <c r="N90" s="363"/>
      <c r="O90" s="363"/>
      <c r="P90" s="363"/>
      <c r="Q90" s="363"/>
      <c r="R90" s="363"/>
      <c r="S90" s="363"/>
      <c r="T90" s="364"/>
      <c r="U90" s="374"/>
      <c r="V90" s="375"/>
      <c r="W90" s="378"/>
      <c r="X90" s="379"/>
      <c r="Y90" s="357"/>
      <c r="Z90" s="363"/>
      <c r="AA90" s="363"/>
      <c r="AB90" s="364"/>
      <c r="AC90" s="372"/>
      <c r="AD90" s="363"/>
      <c r="AE90" s="363"/>
      <c r="AF90" s="364"/>
      <c r="AG90" s="368" t="str">
        <f>IF(D62&gt;0,IF($T$18=1,ROUNDDOWN(AG89*AO89,0),""),"")</f>
        <v/>
      </c>
      <c r="AH90" s="369"/>
      <c r="AI90" s="369"/>
      <c r="AJ90" s="369"/>
      <c r="AK90" s="369"/>
      <c r="AL90" s="370"/>
      <c r="AM90" s="36"/>
      <c r="AN90" s="36"/>
      <c r="AO90" s="45"/>
      <c r="AP90" s="45"/>
      <c r="AQ90" s="36"/>
      <c r="AR90" s="36"/>
      <c r="AS90" s="36"/>
      <c r="AT90" s="36"/>
      <c r="AU90" s="36"/>
      <c r="AV90" s="36"/>
      <c r="AW90" s="36"/>
      <c r="AX90" s="36"/>
    </row>
    <row r="91" spans="2:50" s="1" customFormat="1" ht="15" hidden="1" customHeight="1" x14ac:dyDescent="0.15">
      <c r="B91" s="348">
        <v>6</v>
      </c>
      <c r="C91" s="348"/>
      <c r="D91" s="354" t="s">
        <v>115</v>
      </c>
      <c r="E91" s="361" t="s">
        <v>80</v>
      </c>
      <c r="F91" s="361"/>
      <c r="G91" s="362"/>
      <c r="H91" s="371"/>
      <c r="I91" s="361"/>
      <c r="J91" s="361"/>
      <c r="K91" s="361"/>
      <c r="L91" s="361"/>
      <c r="M91" s="361"/>
      <c r="N91" s="361"/>
      <c r="O91" s="361"/>
      <c r="P91" s="361"/>
      <c r="Q91" s="361"/>
      <c r="R91" s="361"/>
      <c r="S91" s="361"/>
      <c r="T91" s="362"/>
      <c r="U91" s="354"/>
      <c r="V91" s="373"/>
      <c r="W91" s="376" t="s">
        <v>87</v>
      </c>
      <c r="X91" s="377"/>
      <c r="Y91" s="354" t="s">
        <v>115</v>
      </c>
      <c r="Z91" s="361" t="s">
        <v>80</v>
      </c>
      <c r="AA91" s="361"/>
      <c r="AB91" s="362"/>
      <c r="AC91" s="371" t="s">
        <v>115</v>
      </c>
      <c r="AD91" s="361" t="s">
        <v>81</v>
      </c>
      <c r="AE91" s="361"/>
      <c r="AF91" s="362"/>
      <c r="AG91" s="365" t="str">
        <f>IF(D64&gt;0,IF($T$18=1,ROUNDDOWN(D64*8/108,0),IF($T$20=1,"該当なし",IF($T$22=1,"含税額",""))),"")</f>
        <v/>
      </c>
      <c r="AH91" s="366"/>
      <c r="AI91" s="366"/>
      <c r="AJ91" s="366"/>
      <c r="AK91" s="366"/>
      <c r="AL91" s="367"/>
      <c r="AM91" s="36"/>
      <c r="AN91" s="36"/>
      <c r="AO91" s="45" t="str">
        <f>IF(D64&gt;0,IF($T$18=1,ROUNDDOWN(H64/(D64-AG91),5),""),"")</f>
        <v/>
      </c>
      <c r="AP91" s="45"/>
      <c r="AQ91" s="36"/>
      <c r="AR91" s="36"/>
      <c r="AS91" s="36"/>
      <c r="AT91" s="36"/>
      <c r="AU91" s="36"/>
      <c r="AV91" s="36"/>
      <c r="AW91" s="36"/>
      <c r="AX91" s="36"/>
    </row>
    <row r="92" spans="2:50" s="1" customFormat="1" ht="15" hidden="1" customHeight="1" x14ac:dyDescent="0.15">
      <c r="B92" s="348"/>
      <c r="C92" s="348"/>
      <c r="D92" s="357"/>
      <c r="E92" s="363"/>
      <c r="F92" s="363"/>
      <c r="G92" s="364"/>
      <c r="H92" s="372"/>
      <c r="I92" s="363"/>
      <c r="J92" s="363"/>
      <c r="K92" s="363"/>
      <c r="L92" s="363"/>
      <c r="M92" s="363"/>
      <c r="N92" s="363"/>
      <c r="O92" s="363"/>
      <c r="P92" s="363"/>
      <c r="Q92" s="363"/>
      <c r="R92" s="363"/>
      <c r="S92" s="363"/>
      <c r="T92" s="364"/>
      <c r="U92" s="374"/>
      <c r="V92" s="375"/>
      <c r="W92" s="378"/>
      <c r="X92" s="379"/>
      <c r="Y92" s="357"/>
      <c r="Z92" s="363"/>
      <c r="AA92" s="363"/>
      <c r="AB92" s="364"/>
      <c r="AC92" s="372"/>
      <c r="AD92" s="363"/>
      <c r="AE92" s="363"/>
      <c r="AF92" s="364"/>
      <c r="AG92" s="368" t="str">
        <f>IF(D64&gt;0,IF($T$18=1,ROUNDDOWN(AG91*AO91,0),""),"")</f>
        <v/>
      </c>
      <c r="AH92" s="369"/>
      <c r="AI92" s="369"/>
      <c r="AJ92" s="369"/>
      <c r="AK92" s="369"/>
      <c r="AL92" s="370"/>
      <c r="AM92" s="36"/>
      <c r="AN92" s="36"/>
      <c r="AO92" s="45"/>
      <c r="AP92" s="45"/>
      <c r="AQ92" s="36"/>
      <c r="AR92" s="36"/>
      <c r="AS92" s="36"/>
      <c r="AT92" s="36"/>
      <c r="AU92" s="36"/>
      <c r="AV92" s="36"/>
      <c r="AW92" s="36"/>
      <c r="AX92" s="36"/>
    </row>
    <row r="93" spans="2:50" s="1" customFormat="1" ht="15" hidden="1" customHeight="1" x14ac:dyDescent="0.15">
      <c r="B93" s="348">
        <v>7</v>
      </c>
      <c r="C93" s="348"/>
      <c r="D93" s="354" t="s">
        <v>115</v>
      </c>
      <c r="E93" s="361" t="s">
        <v>80</v>
      </c>
      <c r="F93" s="361"/>
      <c r="G93" s="362"/>
      <c r="H93" s="371"/>
      <c r="I93" s="361"/>
      <c r="J93" s="361"/>
      <c r="K93" s="361"/>
      <c r="L93" s="361"/>
      <c r="M93" s="361"/>
      <c r="N93" s="361"/>
      <c r="O93" s="361"/>
      <c r="P93" s="361"/>
      <c r="Q93" s="361"/>
      <c r="R93" s="361"/>
      <c r="S93" s="361"/>
      <c r="T93" s="362"/>
      <c r="U93" s="354"/>
      <c r="V93" s="373"/>
      <c r="W93" s="376" t="s">
        <v>87</v>
      </c>
      <c r="X93" s="377"/>
      <c r="Y93" s="354" t="s">
        <v>115</v>
      </c>
      <c r="Z93" s="361" t="s">
        <v>80</v>
      </c>
      <c r="AA93" s="361"/>
      <c r="AB93" s="362"/>
      <c r="AC93" s="371" t="s">
        <v>115</v>
      </c>
      <c r="AD93" s="361" t="s">
        <v>81</v>
      </c>
      <c r="AE93" s="361"/>
      <c r="AF93" s="362"/>
      <c r="AG93" s="365" t="str">
        <f>IF(D66&gt;0,IF($T$18=1,ROUNDDOWN(D66*8/108,0),IF($T$20=1,"該当なし",IF($T$22=1,"含税額",""))),"")</f>
        <v/>
      </c>
      <c r="AH93" s="366"/>
      <c r="AI93" s="366"/>
      <c r="AJ93" s="366"/>
      <c r="AK93" s="366"/>
      <c r="AL93" s="367"/>
      <c r="AM93" s="36"/>
      <c r="AN93" s="36"/>
      <c r="AO93" s="45" t="str">
        <f>IF(D66&gt;0,IF($T$18=1,ROUNDDOWN(H66/(D66-AG93),5),""),"")</f>
        <v/>
      </c>
      <c r="AP93" s="45"/>
      <c r="AQ93" s="36"/>
      <c r="AR93" s="36"/>
      <c r="AS93" s="36"/>
      <c r="AT93" s="36"/>
      <c r="AU93" s="36"/>
      <c r="AV93" s="36"/>
      <c r="AW93" s="36"/>
      <c r="AX93" s="36"/>
    </row>
    <row r="94" spans="2:50" s="1" customFormat="1" ht="15" hidden="1" customHeight="1" x14ac:dyDescent="0.15">
      <c r="B94" s="348"/>
      <c r="C94" s="348"/>
      <c r="D94" s="357"/>
      <c r="E94" s="363"/>
      <c r="F94" s="363"/>
      <c r="G94" s="364"/>
      <c r="H94" s="372"/>
      <c r="I94" s="363"/>
      <c r="J94" s="363"/>
      <c r="K94" s="363"/>
      <c r="L94" s="363"/>
      <c r="M94" s="363"/>
      <c r="N94" s="363"/>
      <c r="O94" s="363"/>
      <c r="P94" s="363"/>
      <c r="Q94" s="363"/>
      <c r="R94" s="363"/>
      <c r="S94" s="363"/>
      <c r="T94" s="364"/>
      <c r="U94" s="374"/>
      <c r="V94" s="375"/>
      <c r="W94" s="378"/>
      <c r="X94" s="379"/>
      <c r="Y94" s="357"/>
      <c r="Z94" s="363"/>
      <c r="AA94" s="363"/>
      <c r="AB94" s="364"/>
      <c r="AC94" s="372"/>
      <c r="AD94" s="363"/>
      <c r="AE94" s="363"/>
      <c r="AF94" s="364"/>
      <c r="AG94" s="368" t="str">
        <f>IF(D66&gt;0,IF($T$18=1,ROUNDDOWN(AG93*AO93,0),""),"")</f>
        <v/>
      </c>
      <c r="AH94" s="369"/>
      <c r="AI94" s="369"/>
      <c r="AJ94" s="369"/>
      <c r="AK94" s="369"/>
      <c r="AL94" s="370"/>
      <c r="AM94" s="36"/>
      <c r="AN94" s="36"/>
      <c r="AO94" s="36"/>
      <c r="AP94" s="36"/>
      <c r="AQ94" s="36"/>
      <c r="AR94" s="36"/>
      <c r="AS94" s="36"/>
      <c r="AT94" s="36"/>
      <c r="AU94" s="36"/>
      <c r="AV94" s="36"/>
      <c r="AW94" s="36"/>
      <c r="AX94" s="36"/>
    </row>
    <row r="95" spans="2:50" s="1" customFormat="1" ht="15" hidden="1" customHeight="1" x14ac:dyDescent="0.15">
      <c r="B95" s="348">
        <v>8</v>
      </c>
      <c r="C95" s="348"/>
      <c r="D95" s="354" t="s">
        <v>115</v>
      </c>
      <c r="E95" s="361" t="s">
        <v>80</v>
      </c>
      <c r="F95" s="361"/>
      <c r="G95" s="362"/>
      <c r="H95" s="371"/>
      <c r="I95" s="361"/>
      <c r="J95" s="361"/>
      <c r="K95" s="361"/>
      <c r="L95" s="361"/>
      <c r="M95" s="361"/>
      <c r="N95" s="361"/>
      <c r="O95" s="361"/>
      <c r="P95" s="361"/>
      <c r="Q95" s="361"/>
      <c r="R95" s="361"/>
      <c r="S95" s="361"/>
      <c r="T95" s="362"/>
      <c r="U95" s="354"/>
      <c r="V95" s="373"/>
      <c r="W95" s="376" t="s">
        <v>87</v>
      </c>
      <c r="X95" s="377"/>
      <c r="Y95" s="354" t="s">
        <v>115</v>
      </c>
      <c r="Z95" s="361" t="s">
        <v>80</v>
      </c>
      <c r="AA95" s="361"/>
      <c r="AB95" s="362"/>
      <c r="AC95" s="371" t="s">
        <v>115</v>
      </c>
      <c r="AD95" s="361" t="s">
        <v>81</v>
      </c>
      <c r="AE95" s="361"/>
      <c r="AF95" s="362"/>
      <c r="AG95" s="365" t="str">
        <f>IF(D68&gt;0,IF($T$18=1,ROUNDDOWN(D68*8/108,0),IF($T$20=1,"該当なし",IF($T$22=1,"含税額",""))),"")</f>
        <v/>
      </c>
      <c r="AH95" s="366"/>
      <c r="AI95" s="366"/>
      <c r="AJ95" s="366"/>
      <c r="AK95" s="366"/>
      <c r="AL95" s="367"/>
      <c r="AM95" s="36"/>
      <c r="AN95" s="36"/>
      <c r="AO95" s="45" t="str">
        <f>IF(D68&gt;0,IF($T$18=1,ROUNDDOWN(H68/(D68-AG95),5),""),"")</f>
        <v/>
      </c>
      <c r="AP95" s="45"/>
      <c r="AQ95" s="36"/>
      <c r="AR95" s="36"/>
      <c r="AS95" s="36"/>
      <c r="AT95" s="36"/>
      <c r="AU95" s="36"/>
      <c r="AV95" s="36"/>
      <c r="AW95" s="36"/>
      <c r="AX95" s="36"/>
    </row>
    <row r="96" spans="2:50" s="1" customFormat="1" ht="15" hidden="1" customHeight="1" x14ac:dyDescent="0.15">
      <c r="B96" s="348"/>
      <c r="C96" s="348"/>
      <c r="D96" s="357"/>
      <c r="E96" s="363"/>
      <c r="F96" s="363"/>
      <c r="G96" s="364"/>
      <c r="H96" s="372"/>
      <c r="I96" s="363"/>
      <c r="J96" s="363"/>
      <c r="K96" s="363"/>
      <c r="L96" s="363"/>
      <c r="M96" s="363"/>
      <c r="N96" s="363"/>
      <c r="O96" s="363"/>
      <c r="P96" s="363"/>
      <c r="Q96" s="363"/>
      <c r="R96" s="363"/>
      <c r="S96" s="363"/>
      <c r="T96" s="364"/>
      <c r="U96" s="374"/>
      <c r="V96" s="375"/>
      <c r="W96" s="378"/>
      <c r="X96" s="379"/>
      <c r="Y96" s="357"/>
      <c r="Z96" s="363"/>
      <c r="AA96" s="363"/>
      <c r="AB96" s="364"/>
      <c r="AC96" s="372"/>
      <c r="AD96" s="363"/>
      <c r="AE96" s="363"/>
      <c r="AF96" s="364"/>
      <c r="AG96" s="368" t="str">
        <f>IF(D68&gt;0,IF($T$18=1,ROUNDDOWN(AG95*AO95,0),""),"")</f>
        <v/>
      </c>
      <c r="AH96" s="369"/>
      <c r="AI96" s="369"/>
      <c r="AJ96" s="369"/>
      <c r="AK96" s="369"/>
      <c r="AL96" s="370"/>
      <c r="AM96" s="36"/>
      <c r="AN96" s="36"/>
      <c r="AO96" s="45"/>
      <c r="AP96" s="45"/>
      <c r="AQ96" s="36"/>
      <c r="AR96" s="36"/>
      <c r="AS96" s="36"/>
      <c r="AT96" s="36"/>
      <c r="AU96" s="36"/>
      <c r="AV96" s="36"/>
      <c r="AW96" s="36"/>
      <c r="AX96" s="36"/>
    </row>
    <row r="97" spans="2:58" s="1" customFormat="1" ht="15" hidden="1" customHeight="1" x14ac:dyDescent="0.15">
      <c r="B97" s="348">
        <v>9</v>
      </c>
      <c r="C97" s="348"/>
      <c r="D97" s="354" t="s">
        <v>115</v>
      </c>
      <c r="E97" s="361" t="s">
        <v>80</v>
      </c>
      <c r="F97" s="361"/>
      <c r="G97" s="362"/>
      <c r="H97" s="371"/>
      <c r="I97" s="361"/>
      <c r="J97" s="361"/>
      <c r="K97" s="361"/>
      <c r="L97" s="361"/>
      <c r="M97" s="361"/>
      <c r="N97" s="361"/>
      <c r="O97" s="361"/>
      <c r="P97" s="361"/>
      <c r="Q97" s="361"/>
      <c r="R97" s="361"/>
      <c r="S97" s="361"/>
      <c r="T97" s="362"/>
      <c r="U97" s="354"/>
      <c r="V97" s="373"/>
      <c r="W97" s="376" t="s">
        <v>87</v>
      </c>
      <c r="X97" s="377"/>
      <c r="Y97" s="354" t="s">
        <v>115</v>
      </c>
      <c r="Z97" s="361" t="s">
        <v>80</v>
      </c>
      <c r="AA97" s="361"/>
      <c r="AB97" s="362"/>
      <c r="AC97" s="371" t="s">
        <v>115</v>
      </c>
      <c r="AD97" s="361" t="s">
        <v>81</v>
      </c>
      <c r="AE97" s="361"/>
      <c r="AF97" s="362"/>
      <c r="AG97" s="365" t="str">
        <f>IF(D70&gt;0,IF($T$18=1,ROUNDDOWN(D70*8/108,0),IF($T$20=1,"該当なし",IF($T$22=1,"含税額",""))),"")</f>
        <v/>
      </c>
      <c r="AH97" s="366"/>
      <c r="AI97" s="366"/>
      <c r="AJ97" s="366"/>
      <c r="AK97" s="366"/>
      <c r="AL97" s="367"/>
      <c r="AM97" s="36"/>
      <c r="AN97" s="36"/>
      <c r="AO97" s="45" t="str">
        <f>IF(D70&gt;0,IF($T$18=1,ROUNDDOWN(H70/(D70-AG97),5),""),"")</f>
        <v/>
      </c>
      <c r="AP97" s="45"/>
      <c r="AQ97" s="36"/>
      <c r="AR97" s="36"/>
      <c r="AS97" s="36"/>
      <c r="AT97" s="36"/>
      <c r="AU97" s="36"/>
      <c r="AV97" s="36"/>
      <c r="AW97" s="36"/>
      <c r="AX97" s="36"/>
    </row>
    <row r="98" spans="2:58" s="1" customFormat="1" ht="15" hidden="1" customHeight="1" x14ac:dyDescent="0.15">
      <c r="B98" s="348"/>
      <c r="C98" s="348"/>
      <c r="D98" s="357"/>
      <c r="E98" s="363"/>
      <c r="F98" s="363"/>
      <c r="G98" s="364"/>
      <c r="H98" s="372"/>
      <c r="I98" s="363"/>
      <c r="J98" s="363"/>
      <c r="K98" s="363"/>
      <c r="L98" s="363"/>
      <c r="M98" s="363"/>
      <c r="N98" s="363"/>
      <c r="O98" s="363"/>
      <c r="P98" s="363"/>
      <c r="Q98" s="363"/>
      <c r="R98" s="363"/>
      <c r="S98" s="363"/>
      <c r="T98" s="364"/>
      <c r="U98" s="374"/>
      <c r="V98" s="375"/>
      <c r="W98" s="378"/>
      <c r="X98" s="379"/>
      <c r="Y98" s="357"/>
      <c r="Z98" s="363"/>
      <c r="AA98" s="363"/>
      <c r="AB98" s="364"/>
      <c r="AC98" s="372"/>
      <c r="AD98" s="363"/>
      <c r="AE98" s="363"/>
      <c r="AF98" s="364"/>
      <c r="AG98" s="368" t="str">
        <f>IF(D70&gt;0,IF($T$18=1,ROUNDDOWN(AG97*AO97,0),""),"")</f>
        <v/>
      </c>
      <c r="AH98" s="369"/>
      <c r="AI98" s="369"/>
      <c r="AJ98" s="369"/>
      <c r="AK98" s="369"/>
      <c r="AL98" s="370"/>
      <c r="AM98" s="36"/>
      <c r="AN98" s="36"/>
      <c r="AO98" s="45"/>
      <c r="AP98" s="45"/>
      <c r="AQ98" s="36"/>
      <c r="AR98" s="36"/>
      <c r="AS98" s="36"/>
      <c r="AT98" s="36"/>
      <c r="AU98" s="36"/>
      <c r="AV98" s="36"/>
      <c r="AW98" s="36"/>
      <c r="AX98" s="36"/>
    </row>
    <row r="99" spans="2:58" s="1" customFormat="1" ht="15" hidden="1" customHeight="1" x14ac:dyDescent="0.15">
      <c r="B99" s="348">
        <v>10</v>
      </c>
      <c r="C99" s="348"/>
      <c r="D99" s="354" t="s">
        <v>115</v>
      </c>
      <c r="E99" s="361" t="s">
        <v>80</v>
      </c>
      <c r="F99" s="361"/>
      <c r="G99" s="362"/>
      <c r="H99" s="371"/>
      <c r="I99" s="361"/>
      <c r="J99" s="361"/>
      <c r="K99" s="361"/>
      <c r="L99" s="361"/>
      <c r="M99" s="361"/>
      <c r="N99" s="361"/>
      <c r="O99" s="361"/>
      <c r="P99" s="361"/>
      <c r="Q99" s="361"/>
      <c r="R99" s="361"/>
      <c r="S99" s="361"/>
      <c r="T99" s="362"/>
      <c r="U99" s="354"/>
      <c r="V99" s="373"/>
      <c r="W99" s="376" t="s">
        <v>87</v>
      </c>
      <c r="X99" s="377"/>
      <c r="Y99" s="354" t="s">
        <v>115</v>
      </c>
      <c r="Z99" s="361" t="s">
        <v>80</v>
      </c>
      <c r="AA99" s="361"/>
      <c r="AB99" s="362"/>
      <c r="AC99" s="371" t="s">
        <v>115</v>
      </c>
      <c r="AD99" s="361" t="s">
        <v>81</v>
      </c>
      <c r="AE99" s="361"/>
      <c r="AF99" s="362"/>
      <c r="AG99" s="365" t="str">
        <f>IF(D72&gt;0,IF($T$18=1,ROUNDDOWN(D72*8/108,0),IF($T$20=1,"該当なし",IF($T$22=1,"含税額",""))),"")</f>
        <v/>
      </c>
      <c r="AH99" s="366"/>
      <c r="AI99" s="366"/>
      <c r="AJ99" s="366"/>
      <c r="AK99" s="366"/>
      <c r="AL99" s="367"/>
      <c r="AM99" s="36"/>
      <c r="AN99" s="36"/>
      <c r="AO99" s="45" t="str">
        <f>IF(D72&gt;0,IF($T$18=1,ROUNDDOWN(H72/(D72-AG99),5),""),"")</f>
        <v/>
      </c>
      <c r="AP99" s="45"/>
      <c r="AQ99" s="36"/>
      <c r="AR99" s="36"/>
      <c r="AS99" s="36"/>
      <c r="AT99" s="36"/>
      <c r="AU99" s="36"/>
      <c r="AV99" s="36"/>
      <c r="AW99" s="36"/>
      <c r="AX99" s="36"/>
    </row>
    <row r="100" spans="2:58" s="1" customFormat="1" ht="15" hidden="1" customHeight="1" x14ac:dyDescent="0.15">
      <c r="B100" s="348"/>
      <c r="C100" s="348"/>
      <c r="D100" s="357"/>
      <c r="E100" s="363"/>
      <c r="F100" s="363"/>
      <c r="G100" s="364"/>
      <c r="H100" s="372"/>
      <c r="I100" s="363"/>
      <c r="J100" s="363"/>
      <c r="K100" s="363"/>
      <c r="L100" s="363"/>
      <c r="M100" s="363"/>
      <c r="N100" s="363"/>
      <c r="O100" s="363"/>
      <c r="P100" s="363"/>
      <c r="Q100" s="363"/>
      <c r="R100" s="363"/>
      <c r="S100" s="363"/>
      <c r="T100" s="364"/>
      <c r="U100" s="374"/>
      <c r="V100" s="375"/>
      <c r="W100" s="378"/>
      <c r="X100" s="379"/>
      <c r="Y100" s="357"/>
      <c r="Z100" s="363"/>
      <c r="AA100" s="363"/>
      <c r="AB100" s="364"/>
      <c r="AC100" s="372"/>
      <c r="AD100" s="363"/>
      <c r="AE100" s="363"/>
      <c r="AF100" s="364"/>
      <c r="AG100" s="368" t="str">
        <f>IF(D72&gt;0,IF($T$18=1,ROUNDDOWN(AG99*AO99,0),""),"")</f>
        <v/>
      </c>
      <c r="AH100" s="369"/>
      <c r="AI100" s="369"/>
      <c r="AJ100" s="369"/>
      <c r="AK100" s="369"/>
      <c r="AL100" s="370"/>
      <c r="AM100" s="36"/>
    </row>
    <row r="101" spans="2:58" s="1" customFormat="1" ht="11.25" customHeight="1" x14ac:dyDescent="0.15">
      <c r="B101" s="117" t="s">
        <v>58</v>
      </c>
      <c r="C101" s="117"/>
      <c r="D101" s="156"/>
      <c r="E101" s="156"/>
      <c r="F101" s="117"/>
      <c r="G101" s="117"/>
      <c r="H101" s="117"/>
      <c r="I101" s="117"/>
      <c r="J101" s="117"/>
      <c r="K101" s="117"/>
      <c r="L101" s="117"/>
      <c r="M101" s="117"/>
      <c r="N101" s="117"/>
      <c r="O101" s="117"/>
      <c r="P101" s="117"/>
      <c r="Q101" s="117"/>
      <c r="R101" s="117"/>
      <c r="S101" s="117"/>
      <c r="T101" s="156"/>
      <c r="U101" s="156"/>
      <c r="V101" s="156"/>
      <c r="W101" s="156"/>
      <c r="X101" s="156"/>
      <c r="Y101" s="156"/>
      <c r="Z101" s="117"/>
      <c r="AA101" s="117"/>
      <c r="AB101" s="117"/>
      <c r="AC101" s="117"/>
      <c r="AD101" s="117"/>
      <c r="AE101" s="117"/>
      <c r="AF101" s="117"/>
      <c r="AG101" s="117"/>
      <c r="AH101" s="117"/>
      <c r="AI101" s="117"/>
      <c r="AJ101" s="117"/>
      <c r="AK101" s="117"/>
      <c r="AL101" s="117"/>
    </row>
    <row r="102" spans="2:58" s="1" customFormat="1" ht="11.25" customHeight="1" x14ac:dyDescent="0.15">
      <c r="B102" s="117"/>
      <c r="C102" s="380" t="s">
        <v>354</v>
      </c>
      <c r="D102" s="380"/>
      <c r="E102" s="380"/>
      <c r="F102" s="380"/>
      <c r="G102" s="380"/>
      <c r="H102" s="380"/>
      <c r="I102" s="380"/>
      <c r="J102" s="380"/>
      <c r="K102" s="380"/>
      <c r="L102" s="380"/>
      <c r="M102" s="380"/>
      <c r="N102" s="380"/>
      <c r="O102" s="380"/>
      <c r="P102" s="380"/>
      <c r="Q102" s="380"/>
      <c r="R102" s="380"/>
      <c r="S102" s="380"/>
      <c r="T102" s="380"/>
      <c r="U102" s="380"/>
      <c r="V102" s="380"/>
      <c r="W102" s="380"/>
      <c r="X102" s="380"/>
      <c r="Y102" s="380"/>
      <c r="Z102" s="380"/>
      <c r="AA102" s="380"/>
      <c r="AB102" s="380"/>
      <c r="AC102" s="380"/>
      <c r="AD102" s="380"/>
      <c r="AE102" s="380"/>
      <c r="AF102" s="380"/>
      <c r="AG102" s="380"/>
      <c r="AH102" s="380"/>
      <c r="AI102" s="380"/>
      <c r="AJ102" s="380"/>
      <c r="AK102" s="380"/>
      <c r="AL102" s="380"/>
    </row>
    <row r="103" spans="2:58" s="1" customFormat="1" ht="11.25" customHeight="1" x14ac:dyDescent="0.15">
      <c r="B103" s="117"/>
      <c r="C103" s="380"/>
      <c r="D103" s="380"/>
      <c r="E103" s="380"/>
      <c r="F103" s="380"/>
      <c r="G103" s="380"/>
      <c r="H103" s="380"/>
      <c r="I103" s="380"/>
      <c r="J103" s="380"/>
      <c r="K103" s="380"/>
      <c r="L103" s="380"/>
      <c r="M103" s="380"/>
      <c r="N103" s="380"/>
      <c r="O103" s="380"/>
      <c r="P103" s="380"/>
      <c r="Q103" s="380"/>
      <c r="R103" s="380"/>
      <c r="S103" s="380"/>
      <c r="T103" s="380"/>
      <c r="U103" s="380"/>
      <c r="V103" s="380"/>
      <c r="W103" s="380"/>
      <c r="X103" s="380"/>
      <c r="Y103" s="380"/>
      <c r="Z103" s="380"/>
      <c r="AA103" s="380"/>
      <c r="AB103" s="380"/>
      <c r="AC103" s="380"/>
      <c r="AD103" s="380"/>
      <c r="AE103" s="380"/>
      <c r="AF103" s="380"/>
      <c r="AG103" s="380"/>
      <c r="AH103" s="380"/>
      <c r="AI103" s="380"/>
      <c r="AJ103" s="380"/>
      <c r="AK103" s="380"/>
      <c r="AL103" s="380"/>
    </row>
    <row r="104" spans="2:58" s="1" customFormat="1" ht="11.25" customHeight="1" x14ac:dyDescent="0.15">
      <c r="B104" s="117"/>
      <c r="C104" s="380" t="s">
        <v>389</v>
      </c>
      <c r="D104" s="380"/>
      <c r="E104" s="380"/>
      <c r="F104" s="380"/>
      <c r="G104" s="380"/>
      <c r="H104" s="380"/>
      <c r="I104" s="380"/>
      <c r="J104" s="380"/>
      <c r="K104" s="380"/>
      <c r="L104" s="380"/>
      <c r="M104" s="380"/>
      <c r="N104" s="380"/>
      <c r="O104" s="380"/>
      <c r="P104" s="380"/>
      <c r="Q104" s="380"/>
      <c r="R104" s="380"/>
      <c r="S104" s="380"/>
      <c r="T104" s="380"/>
      <c r="U104" s="380"/>
      <c r="V104" s="380"/>
      <c r="W104" s="380"/>
      <c r="X104" s="380"/>
      <c r="Y104" s="380"/>
      <c r="Z104" s="380"/>
      <c r="AA104" s="380"/>
      <c r="AB104" s="380"/>
      <c r="AC104" s="380"/>
      <c r="AD104" s="380"/>
      <c r="AE104" s="380"/>
      <c r="AF104" s="380"/>
      <c r="AG104" s="380"/>
      <c r="AH104" s="380"/>
      <c r="AI104" s="380"/>
      <c r="AJ104" s="380"/>
      <c r="AK104" s="380"/>
      <c r="AL104" s="380"/>
    </row>
    <row r="105" spans="2:58" s="1" customFormat="1" ht="11.25" customHeight="1" x14ac:dyDescent="0.15">
      <c r="B105" s="117"/>
      <c r="C105" s="380"/>
      <c r="D105" s="380"/>
      <c r="E105" s="380"/>
      <c r="F105" s="380"/>
      <c r="G105" s="380"/>
      <c r="H105" s="380"/>
      <c r="I105" s="380"/>
      <c r="J105" s="380"/>
      <c r="K105" s="380"/>
      <c r="L105" s="380"/>
      <c r="M105" s="380"/>
      <c r="N105" s="380"/>
      <c r="O105" s="380"/>
      <c r="P105" s="380"/>
      <c r="Q105" s="380"/>
      <c r="R105" s="380"/>
      <c r="S105" s="380"/>
      <c r="T105" s="380"/>
      <c r="U105" s="380"/>
      <c r="V105" s="380"/>
      <c r="W105" s="380"/>
      <c r="X105" s="380"/>
      <c r="Y105" s="380"/>
      <c r="Z105" s="380"/>
      <c r="AA105" s="380"/>
      <c r="AB105" s="380"/>
      <c r="AC105" s="380"/>
      <c r="AD105" s="380"/>
      <c r="AE105" s="380"/>
      <c r="AF105" s="380"/>
      <c r="AG105" s="380"/>
      <c r="AH105" s="380"/>
      <c r="AI105" s="380"/>
      <c r="AJ105" s="380"/>
      <c r="AK105" s="380"/>
      <c r="AL105" s="380"/>
    </row>
    <row r="106" spans="2:58" s="1" customFormat="1" ht="11.25" customHeight="1" x14ac:dyDescent="0.15">
      <c r="B106" s="117"/>
      <c r="C106" s="380"/>
      <c r="D106" s="380"/>
      <c r="E106" s="380"/>
      <c r="F106" s="380"/>
      <c r="G106" s="380"/>
      <c r="H106" s="380"/>
      <c r="I106" s="380"/>
      <c r="J106" s="380"/>
      <c r="K106" s="380"/>
      <c r="L106" s="380"/>
      <c r="M106" s="380"/>
      <c r="N106" s="380"/>
      <c r="O106" s="380"/>
      <c r="P106" s="380"/>
      <c r="Q106" s="380"/>
      <c r="R106" s="380"/>
      <c r="S106" s="380"/>
      <c r="T106" s="380"/>
      <c r="U106" s="380"/>
      <c r="V106" s="380"/>
      <c r="W106" s="380"/>
      <c r="X106" s="380"/>
      <c r="Y106" s="380"/>
      <c r="Z106" s="380"/>
      <c r="AA106" s="380"/>
      <c r="AB106" s="380"/>
      <c r="AC106" s="380"/>
      <c r="AD106" s="380"/>
      <c r="AE106" s="380"/>
      <c r="AF106" s="380"/>
      <c r="AG106" s="380"/>
      <c r="AH106" s="380"/>
      <c r="AI106" s="380"/>
      <c r="AJ106" s="380"/>
      <c r="AK106" s="380"/>
      <c r="AL106" s="380"/>
    </row>
    <row r="107" spans="2:58" s="1" customFormat="1" ht="11.25" customHeight="1" x14ac:dyDescent="0.15">
      <c r="B107" s="117"/>
      <c r="C107" s="360" t="s">
        <v>375</v>
      </c>
      <c r="D107" s="360"/>
      <c r="E107" s="360"/>
      <c r="F107" s="360"/>
      <c r="G107" s="360"/>
      <c r="H107" s="360"/>
      <c r="I107" s="360"/>
      <c r="J107" s="360"/>
      <c r="K107" s="360"/>
      <c r="L107" s="360"/>
      <c r="M107" s="360"/>
      <c r="N107" s="360"/>
      <c r="O107" s="360"/>
      <c r="P107" s="360"/>
      <c r="Q107" s="360"/>
      <c r="R107" s="360"/>
      <c r="S107" s="360"/>
      <c r="T107" s="360"/>
      <c r="U107" s="360"/>
      <c r="V107" s="360"/>
      <c r="W107" s="360"/>
      <c r="X107" s="360"/>
      <c r="Y107" s="360"/>
      <c r="Z107" s="360"/>
      <c r="AA107" s="360"/>
      <c r="AB107" s="360"/>
      <c r="AC107" s="360"/>
      <c r="AD107" s="360"/>
      <c r="AE107" s="360"/>
      <c r="AF107" s="360"/>
      <c r="AG107" s="360"/>
      <c r="AH107" s="360"/>
      <c r="AI107" s="360"/>
      <c r="AJ107" s="360"/>
      <c r="AK107" s="360"/>
      <c r="AL107" s="360"/>
    </row>
    <row r="108" spans="2:58" s="1" customFormat="1" ht="11.25" customHeight="1" x14ac:dyDescent="0.15">
      <c r="B108" s="157"/>
      <c r="C108" s="360"/>
      <c r="D108" s="360"/>
      <c r="E108" s="360"/>
      <c r="F108" s="360"/>
      <c r="G108" s="360"/>
      <c r="H108" s="360"/>
      <c r="I108" s="360"/>
      <c r="J108" s="360"/>
      <c r="K108" s="360"/>
      <c r="L108" s="360"/>
      <c r="M108" s="360"/>
      <c r="N108" s="360"/>
      <c r="O108" s="360"/>
      <c r="P108" s="360"/>
      <c r="Q108" s="360"/>
      <c r="R108" s="360"/>
      <c r="S108" s="360"/>
      <c r="T108" s="360"/>
      <c r="U108" s="360"/>
      <c r="V108" s="360"/>
      <c r="W108" s="360"/>
      <c r="X108" s="360"/>
      <c r="Y108" s="360"/>
      <c r="Z108" s="360"/>
      <c r="AA108" s="360"/>
      <c r="AB108" s="360"/>
      <c r="AC108" s="360"/>
      <c r="AD108" s="360"/>
      <c r="AE108" s="360"/>
      <c r="AF108" s="360"/>
      <c r="AG108" s="360"/>
      <c r="AH108" s="360"/>
      <c r="AI108" s="360"/>
      <c r="AJ108" s="360"/>
      <c r="AK108" s="360"/>
      <c r="AL108" s="360"/>
    </row>
    <row r="109" spans="2:58" s="1" customFormat="1" ht="11.25" customHeight="1" x14ac:dyDescent="0.15">
      <c r="B109" s="117"/>
      <c r="C109" s="360" t="s">
        <v>376</v>
      </c>
      <c r="D109" s="360"/>
      <c r="E109" s="360"/>
      <c r="F109" s="360"/>
      <c r="G109" s="360"/>
      <c r="H109" s="360"/>
      <c r="I109" s="360"/>
      <c r="J109" s="360"/>
      <c r="K109" s="360"/>
      <c r="L109" s="360"/>
      <c r="M109" s="360"/>
      <c r="N109" s="360"/>
      <c r="O109" s="360"/>
      <c r="P109" s="360"/>
      <c r="Q109" s="360"/>
      <c r="R109" s="360"/>
      <c r="S109" s="360"/>
      <c r="T109" s="360"/>
      <c r="U109" s="360"/>
      <c r="V109" s="360"/>
      <c r="W109" s="360"/>
      <c r="X109" s="360"/>
      <c r="Y109" s="360"/>
      <c r="Z109" s="360"/>
      <c r="AA109" s="360"/>
      <c r="AB109" s="360"/>
      <c r="AC109" s="360"/>
      <c r="AD109" s="360"/>
      <c r="AE109" s="360"/>
      <c r="AF109" s="360"/>
      <c r="AG109" s="360"/>
      <c r="AH109" s="360"/>
      <c r="AI109" s="360"/>
      <c r="AJ109" s="360"/>
      <c r="AK109" s="360"/>
      <c r="AL109" s="360"/>
    </row>
    <row r="110" spans="2:58" s="1" customFormat="1" ht="11.25" customHeight="1" x14ac:dyDescent="0.15">
      <c r="B110" s="157"/>
      <c r="C110" s="360"/>
      <c r="D110" s="360"/>
      <c r="E110" s="360"/>
      <c r="F110" s="360"/>
      <c r="G110" s="360"/>
      <c r="H110" s="360"/>
      <c r="I110" s="360"/>
      <c r="J110" s="360"/>
      <c r="K110" s="360"/>
      <c r="L110" s="360"/>
      <c r="M110" s="360"/>
      <c r="N110" s="360"/>
      <c r="O110" s="360"/>
      <c r="P110" s="360"/>
      <c r="Q110" s="360"/>
      <c r="R110" s="360"/>
      <c r="S110" s="360"/>
      <c r="T110" s="360"/>
      <c r="U110" s="360"/>
      <c r="V110" s="360"/>
      <c r="W110" s="360"/>
      <c r="X110" s="360"/>
      <c r="Y110" s="360"/>
      <c r="Z110" s="360"/>
      <c r="AA110" s="360"/>
      <c r="AB110" s="360"/>
      <c r="AC110" s="360"/>
      <c r="AD110" s="360"/>
      <c r="AE110" s="360"/>
      <c r="AF110" s="360"/>
      <c r="AG110" s="360"/>
      <c r="AH110" s="360"/>
      <c r="AI110" s="360"/>
      <c r="AJ110" s="360"/>
      <c r="AK110" s="360"/>
      <c r="AL110" s="360"/>
    </row>
    <row r="111" spans="2:58" s="1" customFormat="1" ht="5.25" customHeight="1" x14ac:dyDescent="0.15">
      <c r="B111" s="177"/>
      <c r="C111" s="21"/>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29"/>
      <c r="AN111" s="3"/>
      <c r="AO111" s="3"/>
      <c r="AP111" s="3"/>
      <c r="AQ111" s="3"/>
      <c r="AR111" s="3"/>
      <c r="AS111" s="3"/>
      <c r="AT111" s="3"/>
      <c r="AU111" s="3"/>
      <c r="AV111" s="3"/>
      <c r="AW111" s="3"/>
      <c r="AX111" s="3"/>
      <c r="AY111" s="3"/>
      <c r="AZ111" s="3"/>
      <c r="BA111" s="3"/>
      <c r="BB111" s="3"/>
      <c r="BC111" s="3"/>
      <c r="BD111" s="3"/>
      <c r="BE111" s="3"/>
      <c r="BF111" s="3"/>
    </row>
    <row r="112" spans="2:58" s="3" customFormat="1" ht="15" customHeight="1" x14ac:dyDescent="0.15">
      <c r="B112" s="35" t="s">
        <v>131</v>
      </c>
      <c r="C112" s="46"/>
      <c r="D112" s="46"/>
      <c r="E112" s="46"/>
      <c r="F112" s="46"/>
      <c r="G112" s="46"/>
      <c r="H112" s="46"/>
      <c r="I112" s="46"/>
      <c r="J112" s="46"/>
      <c r="K112" s="46"/>
      <c r="L112" s="46"/>
      <c r="M112" s="46"/>
      <c r="N112" s="46"/>
      <c r="O112" s="46"/>
      <c r="P112" s="46"/>
      <c r="Q112" s="46"/>
      <c r="R112" s="46"/>
      <c r="S112" s="46"/>
      <c r="T112" s="46"/>
      <c r="U112" s="46"/>
      <c r="V112" s="46"/>
      <c r="W112" s="46"/>
      <c r="X112" s="46"/>
      <c r="Y112" s="46"/>
      <c r="Z112" s="46"/>
      <c r="AA112" s="46"/>
      <c r="AB112" s="46"/>
      <c r="AC112" s="46"/>
      <c r="AD112" s="46"/>
      <c r="AE112" s="46"/>
      <c r="AF112" s="46"/>
      <c r="AG112" s="46"/>
      <c r="AH112" s="46"/>
      <c r="AI112" s="46"/>
      <c r="AJ112" s="46"/>
      <c r="AK112" s="46"/>
      <c r="AL112" s="46"/>
      <c r="AM112" s="47"/>
    </row>
    <row r="113" spans="2:58" s="3" customFormat="1" ht="15" customHeight="1" x14ac:dyDescent="0.15">
      <c r="B113" s="4" t="s">
        <v>116</v>
      </c>
      <c r="C113" s="46"/>
      <c r="D113" s="46"/>
      <c r="E113" s="46"/>
      <c r="F113" s="46"/>
      <c r="G113" s="46"/>
      <c r="H113" s="46"/>
      <c r="I113" s="46"/>
      <c r="J113" s="46"/>
      <c r="K113" s="46"/>
      <c r="L113" s="46"/>
      <c r="M113" s="46"/>
      <c r="N113" s="46"/>
      <c r="O113" s="46"/>
      <c r="P113" s="46"/>
      <c r="Q113" s="46"/>
      <c r="R113" s="46"/>
      <c r="S113" s="46"/>
      <c r="T113" s="46"/>
      <c r="U113" s="46"/>
      <c r="V113" s="46"/>
      <c r="W113" s="46"/>
      <c r="X113" s="46"/>
      <c r="Y113" s="46"/>
      <c r="Z113" s="46"/>
      <c r="AA113" s="46"/>
      <c r="AB113" s="46"/>
      <c r="AC113" s="46"/>
      <c r="AD113" s="46"/>
      <c r="AE113" s="46"/>
      <c r="AF113" s="46"/>
      <c r="AG113" s="46"/>
      <c r="AH113" s="46"/>
      <c r="AI113" s="46"/>
      <c r="AJ113" s="46"/>
      <c r="AK113" s="46"/>
      <c r="AL113" s="46"/>
      <c r="AM113" s="47"/>
    </row>
    <row r="114" spans="2:58" s="3" customFormat="1" ht="15" customHeight="1" x14ac:dyDescent="0.15">
      <c r="B114" s="260" t="s">
        <v>86</v>
      </c>
      <c r="C114" s="261"/>
      <c r="D114" s="261"/>
      <c r="E114" s="261"/>
      <c r="F114" s="261"/>
      <c r="G114" s="261"/>
      <c r="H114" s="261"/>
      <c r="I114" s="261"/>
      <c r="J114" s="261"/>
      <c r="K114" s="262"/>
      <c r="L114" s="313"/>
      <c r="M114" s="313"/>
      <c r="N114" s="313"/>
      <c r="O114" s="313"/>
      <c r="P114" s="313"/>
      <c r="Q114" s="313"/>
      <c r="R114" s="313"/>
      <c r="S114" s="313"/>
      <c r="T114" s="313"/>
      <c r="U114" s="313"/>
      <c r="V114" s="313"/>
      <c r="W114" s="313"/>
      <c r="X114" s="313"/>
      <c r="Y114" s="313"/>
      <c r="Z114" s="313"/>
      <c r="AA114" s="313"/>
      <c r="AB114" s="313"/>
      <c r="AC114" s="313"/>
      <c r="AD114" s="313"/>
      <c r="AE114" s="313"/>
      <c r="AF114" s="313"/>
      <c r="AG114" s="313"/>
      <c r="AH114" s="313"/>
      <c r="AI114" s="313"/>
      <c r="AJ114" s="313"/>
      <c r="AK114" s="313"/>
      <c r="AL114" s="313"/>
    </row>
    <row r="115" spans="2:58" s="3" customFormat="1" ht="15" customHeight="1" x14ac:dyDescent="0.15">
      <c r="B115" s="245"/>
      <c r="C115" s="246"/>
      <c r="D115" s="246"/>
      <c r="E115" s="246"/>
      <c r="F115" s="246"/>
      <c r="G115" s="246"/>
      <c r="H115" s="246"/>
      <c r="I115" s="246"/>
      <c r="J115" s="246"/>
      <c r="K115" s="247"/>
      <c r="L115" s="349"/>
      <c r="M115" s="349"/>
      <c r="N115" s="349"/>
      <c r="O115" s="349"/>
      <c r="P115" s="349"/>
      <c r="Q115" s="349"/>
      <c r="R115" s="349"/>
      <c r="S115" s="349"/>
      <c r="T115" s="349"/>
      <c r="U115" s="349"/>
      <c r="V115" s="349"/>
      <c r="W115" s="349"/>
      <c r="X115" s="349"/>
      <c r="Y115" s="349"/>
      <c r="Z115" s="349"/>
      <c r="AA115" s="349"/>
      <c r="AB115" s="349"/>
      <c r="AC115" s="349"/>
      <c r="AD115" s="349"/>
      <c r="AE115" s="349"/>
      <c r="AF115" s="349"/>
      <c r="AG115" s="349"/>
      <c r="AH115" s="349"/>
      <c r="AI115" s="349"/>
      <c r="AJ115" s="349"/>
      <c r="AK115" s="349"/>
      <c r="AL115" s="349"/>
    </row>
    <row r="116" spans="2:58" s="3" customFormat="1" ht="15" customHeight="1" x14ac:dyDescent="0.15">
      <c r="B116" s="260" t="s">
        <v>93</v>
      </c>
      <c r="C116" s="261"/>
      <c r="D116" s="261"/>
      <c r="E116" s="261"/>
      <c r="F116" s="261"/>
      <c r="G116" s="261"/>
      <c r="H116" s="261"/>
      <c r="I116" s="261"/>
      <c r="J116" s="261"/>
      <c r="K116" s="262"/>
      <c r="L116" s="450" t="s">
        <v>85</v>
      </c>
      <c r="M116" s="450"/>
      <c r="N116" s="450"/>
      <c r="O116" s="339" t="s">
        <v>88</v>
      </c>
      <c r="P116" s="340"/>
      <c r="Q116" s="340"/>
      <c r="R116" s="340"/>
      <c r="S116" s="340"/>
      <c r="T116" s="340"/>
      <c r="U116" s="340"/>
      <c r="V116" s="340"/>
      <c r="W116" s="340"/>
      <c r="X116" s="340"/>
      <c r="Y116" s="340"/>
      <c r="Z116" s="340"/>
      <c r="AA116" s="340"/>
      <c r="AB116" s="340"/>
      <c r="AC116" s="340"/>
      <c r="AD116" s="340"/>
      <c r="AE116" s="340"/>
      <c r="AF116" s="340"/>
      <c r="AG116" s="340"/>
      <c r="AH116" s="340"/>
      <c r="AI116" s="340"/>
      <c r="AJ116" s="340"/>
      <c r="AK116" s="340"/>
      <c r="AL116" s="341"/>
    </row>
    <row r="117" spans="2:58" s="3" customFormat="1" ht="15" customHeight="1" x14ac:dyDescent="0.15">
      <c r="B117" s="245"/>
      <c r="C117" s="246"/>
      <c r="D117" s="246"/>
      <c r="E117" s="246"/>
      <c r="F117" s="246"/>
      <c r="G117" s="246"/>
      <c r="H117" s="246"/>
      <c r="I117" s="246"/>
      <c r="J117" s="246"/>
      <c r="K117" s="247"/>
      <c r="L117" s="451"/>
      <c r="M117" s="451"/>
      <c r="N117" s="451"/>
      <c r="O117" s="345"/>
      <c r="P117" s="346"/>
      <c r="Q117" s="346"/>
      <c r="R117" s="346"/>
      <c r="S117" s="346"/>
      <c r="T117" s="346"/>
      <c r="U117" s="346"/>
      <c r="V117" s="346"/>
      <c r="W117" s="346"/>
      <c r="X117" s="346"/>
      <c r="Y117" s="346"/>
      <c r="Z117" s="346"/>
      <c r="AA117" s="346"/>
      <c r="AB117" s="346"/>
      <c r="AC117" s="346"/>
      <c r="AD117" s="346"/>
      <c r="AE117" s="346"/>
      <c r="AF117" s="346"/>
      <c r="AG117" s="346"/>
      <c r="AH117" s="346"/>
      <c r="AI117" s="346"/>
      <c r="AJ117" s="346"/>
      <c r="AK117" s="346"/>
      <c r="AL117" s="347"/>
      <c r="AN117" s="1"/>
      <c r="AO117" s="1"/>
      <c r="AP117" s="1"/>
      <c r="AQ117" s="1"/>
      <c r="AR117" s="1"/>
      <c r="AS117" s="1"/>
      <c r="AT117" s="1"/>
      <c r="AU117" s="1"/>
      <c r="AV117" s="1"/>
      <c r="AW117" s="1"/>
      <c r="AX117" s="1"/>
      <c r="AY117" s="1"/>
      <c r="AZ117" s="1"/>
      <c r="BA117" s="1"/>
      <c r="BB117" s="1"/>
      <c r="BC117" s="1"/>
      <c r="BD117" s="1"/>
      <c r="BE117" s="1"/>
      <c r="BF117" s="1"/>
    </row>
    <row r="118" spans="2:58" s="1" customFormat="1" ht="15" customHeight="1" x14ac:dyDescent="0.15">
      <c r="AL118" s="48"/>
      <c r="AN118" s="3"/>
      <c r="AO118" s="3"/>
      <c r="AP118" s="3"/>
      <c r="AQ118" s="3"/>
      <c r="AR118" s="3"/>
      <c r="AS118" s="3"/>
      <c r="AT118" s="3"/>
      <c r="AU118" s="3"/>
      <c r="AV118" s="3"/>
      <c r="AW118" s="3"/>
      <c r="AX118" s="3"/>
      <c r="AY118" s="3"/>
      <c r="AZ118" s="3"/>
      <c r="BA118" s="3"/>
      <c r="BB118" s="3"/>
      <c r="BC118" s="3"/>
      <c r="BD118" s="3"/>
      <c r="BE118" s="3"/>
      <c r="BF118" s="3"/>
    </row>
    <row r="119" spans="2:58" s="3" customFormat="1" ht="15" customHeight="1" x14ac:dyDescent="0.15">
      <c r="B119" s="4" t="s">
        <v>121</v>
      </c>
      <c r="C119" s="46"/>
      <c r="D119" s="46"/>
      <c r="E119" s="46"/>
      <c r="F119" s="46"/>
      <c r="G119" s="46"/>
      <c r="H119" s="46"/>
      <c r="I119" s="46"/>
      <c r="J119" s="46"/>
      <c r="K119" s="46"/>
      <c r="L119" s="46"/>
      <c r="M119" s="46"/>
      <c r="N119" s="46"/>
      <c r="O119" s="46"/>
      <c r="P119" s="46"/>
      <c r="Q119" s="46"/>
      <c r="R119" s="46"/>
      <c r="S119" s="46"/>
      <c r="T119" s="46"/>
      <c r="U119" s="46"/>
      <c r="V119" s="46"/>
      <c r="W119" s="46"/>
      <c r="X119" s="46"/>
      <c r="Y119" s="46"/>
      <c r="Z119" s="46"/>
      <c r="AA119" s="46"/>
      <c r="AB119" s="46"/>
      <c r="AC119" s="46"/>
      <c r="AD119" s="46"/>
      <c r="AE119" s="46"/>
      <c r="AF119" s="46"/>
      <c r="AG119" s="46"/>
      <c r="AH119" s="46"/>
      <c r="AI119" s="46"/>
      <c r="AJ119" s="46"/>
      <c r="AK119" s="46"/>
      <c r="AL119" s="46"/>
      <c r="AM119" s="47"/>
    </row>
    <row r="120" spans="2:58" s="3" customFormat="1" ht="15" customHeight="1" x14ac:dyDescent="0.15">
      <c r="B120" s="260" t="s">
        <v>86</v>
      </c>
      <c r="C120" s="261"/>
      <c r="D120" s="261"/>
      <c r="E120" s="261"/>
      <c r="F120" s="261"/>
      <c r="G120" s="261"/>
      <c r="H120" s="261"/>
      <c r="I120" s="261"/>
      <c r="J120" s="261"/>
      <c r="K120" s="262"/>
      <c r="L120" s="312" t="s">
        <v>117</v>
      </c>
      <c r="M120" s="312"/>
      <c r="N120" s="312"/>
      <c r="O120" s="312"/>
      <c r="P120" s="312"/>
      <c r="Q120" s="312"/>
      <c r="R120" s="312"/>
      <c r="S120" s="312"/>
      <c r="T120" s="312"/>
      <c r="U120" s="312"/>
      <c r="V120" s="312"/>
      <c r="W120" s="312" t="s">
        <v>118</v>
      </c>
      <c r="X120" s="312"/>
      <c r="Y120" s="312"/>
      <c r="Z120" s="312"/>
      <c r="AA120" s="312"/>
      <c r="AB120" s="312"/>
      <c r="AC120" s="312"/>
      <c r="AD120" s="312"/>
      <c r="AE120" s="312"/>
      <c r="AF120" s="312"/>
      <c r="AG120" s="312"/>
      <c r="AH120" s="312" t="s">
        <v>119</v>
      </c>
      <c r="AI120" s="312"/>
      <c r="AJ120" s="312"/>
      <c r="AK120" s="312"/>
      <c r="AL120" s="312"/>
    </row>
    <row r="121" spans="2:58" s="3" customFormat="1" ht="15" customHeight="1" x14ac:dyDescent="0.15">
      <c r="B121" s="245"/>
      <c r="C121" s="246"/>
      <c r="D121" s="246"/>
      <c r="E121" s="246"/>
      <c r="F121" s="246"/>
      <c r="G121" s="246"/>
      <c r="H121" s="246"/>
      <c r="I121" s="246"/>
      <c r="J121" s="246"/>
      <c r="K121" s="247"/>
      <c r="L121" s="312"/>
      <c r="M121" s="312"/>
      <c r="N121" s="312"/>
      <c r="O121" s="312"/>
      <c r="P121" s="312"/>
      <c r="Q121" s="312"/>
      <c r="R121" s="312"/>
      <c r="S121" s="312"/>
      <c r="T121" s="312"/>
      <c r="U121" s="312"/>
      <c r="V121" s="312"/>
      <c r="W121" s="312"/>
      <c r="X121" s="312"/>
      <c r="Y121" s="312"/>
      <c r="Z121" s="312"/>
      <c r="AA121" s="312"/>
      <c r="AB121" s="312"/>
      <c r="AC121" s="312"/>
      <c r="AD121" s="312"/>
      <c r="AE121" s="312"/>
      <c r="AF121" s="312"/>
      <c r="AG121" s="312"/>
      <c r="AH121" s="312"/>
      <c r="AI121" s="312"/>
      <c r="AJ121" s="312"/>
      <c r="AK121" s="312"/>
      <c r="AL121" s="312"/>
    </row>
    <row r="122" spans="2:58" s="3" customFormat="1" ht="15" customHeight="1" x14ac:dyDescent="0.15">
      <c r="B122" s="284" t="s">
        <v>120</v>
      </c>
      <c r="C122" s="261"/>
      <c r="D122" s="261"/>
      <c r="E122" s="261"/>
      <c r="F122" s="261"/>
      <c r="G122" s="261"/>
      <c r="H122" s="261"/>
      <c r="I122" s="261"/>
      <c r="J122" s="261"/>
      <c r="K122" s="262"/>
      <c r="L122" s="312"/>
      <c r="M122" s="312"/>
      <c r="N122" s="312"/>
      <c r="O122" s="312"/>
      <c r="P122" s="312"/>
      <c r="Q122" s="312"/>
      <c r="R122" s="312"/>
      <c r="S122" s="312"/>
      <c r="T122" s="312"/>
      <c r="U122" s="312"/>
      <c r="V122" s="312"/>
      <c r="W122" s="312"/>
      <c r="X122" s="312"/>
      <c r="Y122" s="312"/>
      <c r="Z122" s="312"/>
      <c r="AA122" s="312"/>
      <c r="AB122" s="312"/>
      <c r="AC122" s="312"/>
      <c r="AD122" s="312"/>
      <c r="AE122" s="312"/>
      <c r="AF122" s="312"/>
      <c r="AG122" s="312"/>
      <c r="AH122" s="312"/>
      <c r="AI122" s="312"/>
      <c r="AJ122" s="312"/>
      <c r="AK122" s="312"/>
      <c r="AL122" s="312"/>
    </row>
    <row r="123" spans="2:58" s="3" customFormat="1" ht="15" customHeight="1" x14ac:dyDescent="0.15">
      <c r="B123" s="245"/>
      <c r="C123" s="246"/>
      <c r="D123" s="246"/>
      <c r="E123" s="246"/>
      <c r="F123" s="246"/>
      <c r="G123" s="246"/>
      <c r="H123" s="246"/>
      <c r="I123" s="246"/>
      <c r="J123" s="246"/>
      <c r="K123" s="247"/>
      <c r="L123" s="312"/>
      <c r="M123" s="312"/>
      <c r="N123" s="312"/>
      <c r="O123" s="312"/>
      <c r="P123" s="312"/>
      <c r="Q123" s="312"/>
      <c r="R123" s="312"/>
      <c r="S123" s="312"/>
      <c r="T123" s="312"/>
      <c r="U123" s="312"/>
      <c r="V123" s="312"/>
      <c r="W123" s="312"/>
      <c r="X123" s="312"/>
      <c r="Y123" s="312"/>
      <c r="Z123" s="312"/>
      <c r="AA123" s="312"/>
      <c r="AB123" s="312"/>
      <c r="AC123" s="312"/>
      <c r="AD123" s="312"/>
      <c r="AE123" s="312"/>
      <c r="AF123" s="312"/>
      <c r="AG123" s="312"/>
      <c r="AH123" s="312"/>
      <c r="AI123" s="312"/>
      <c r="AJ123" s="312"/>
      <c r="AK123" s="312"/>
      <c r="AL123" s="312"/>
    </row>
    <row r="124" spans="2:58" s="3" customFormat="1" ht="15" customHeight="1" x14ac:dyDescent="0.15">
      <c r="B124" s="461" t="s">
        <v>295</v>
      </c>
      <c r="C124" s="340"/>
      <c r="D124" s="340"/>
      <c r="E124" s="340"/>
      <c r="F124" s="340"/>
      <c r="G124" s="340"/>
      <c r="H124" s="340"/>
      <c r="I124" s="340"/>
      <c r="J124" s="340"/>
      <c r="K124" s="340"/>
      <c r="L124" s="340"/>
      <c r="M124" s="340"/>
      <c r="N124" s="340"/>
      <c r="O124" s="340"/>
      <c r="P124" s="340"/>
      <c r="Q124" s="340"/>
      <c r="R124" s="340"/>
      <c r="S124" s="340"/>
      <c r="T124" s="340"/>
      <c r="U124" s="340"/>
      <c r="V124" s="340"/>
      <c r="W124" s="340"/>
      <c r="X124" s="340"/>
      <c r="Y124" s="340"/>
      <c r="Z124" s="340"/>
      <c r="AA124" s="340"/>
      <c r="AB124" s="340"/>
      <c r="AC124" s="340"/>
      <c r="AD124" s="340"/>
      <c r="AE124" s="340"/>
      <c r="AF124" s="340"/>
      <c r="AG124" s="340"/>
      <c r="AH124" s="340"/>
      <c r="AI124" s="340"/>
      <c r="AJ124" s="340"/>
      <c r="AK124" s="340"/>
      <c r="AL124" s="340"/>
    </row>
    <row r="125" spans="2:58" s="3" customFormat="1" ht="15" customHeight="1" x14ac:dyDescent="0.15">
      <c r="B125" s="462"/>
      <c r="C125" s="343"/>
      <c r="D125" s="343"/>
      <c r="E125" s="343"/>
      <c r="F125" s="343"/>
      <c r="G125" s="343"/>
      <c r="H125" s="343"/>
      <c r="I125" s="343"/>
      <c r="J125" s="343"/>
      <c r="K125" s="343"/>
      <c r="L125" s="343"/>
      <c r="M125" s="343"/>
      <c r="N125" s="343"/>
      <c r="O125" s="343"/>
      <c r="P125" s="343"/>
      <c r="Q125" s="343"/>
      <c r="R125" s="343"/>
      <c r="S125" s="343"/>
      <c r="T125" s="343"/>
      <c r="U125" s="343"/>
      <c r="V125" s="343"/>
      <c r="W125" s="343"/>
      <c r="X125" s="343"/>
      <c r="Y125" s="343"/>
      <c r="Z125" s="343"/>
      <c r="AA125" s="343"/>
      <c r="AB125" s="343"/>
      <c r="AC125" s="343"/>
      <c r="AD125" s="343"/>
      <c r="AE125" s="343"/>
      <c r="AF125" s="343"/>
      <c r="AG125" s="343"/>
      <c r="AH125" s="343"/>
      <c r="AI125" s="343"/>
      <c r="AJ125" s="343"/>
      <c r="AK125" s="343"/>
      <c r="AL125" s="343"/>
    </row>
    <row r="126" spans="2:58" s="3" customFormat="1" ht="15" customHeight="1" x14ac:dyDescent="0.15">
      <c r="B126" s="343"/>
      <c r="C126" s="343"/>
      <c r="D126" s="343"/>
      <c r="E126" s="343"/>
      <c r="F126" s="343"/>
      <c r="G126" s="343"/>
      <c r="H126" s="343"/>
      <c r="I126" s="343"/>
      <c r="J126" s="343"/>
      <c r="K126" s="343"/>
      <c r="L126" s="343"/>
      <c r="M126" s="343"/>
      <c r="N126" s="343"/>
      <c r="O126" s="343"/>
      <c r="P126" s="343"/>
      <c r="Q126" s="343"/>
      <c r="R126" s="343"/>
      <c r="S126" s="343"/>
      <c r="T126" s="343"/>
      <c r="U126" s="343"/>
      <c r="V126" s="343"/>
      <c r="W126" s="343"/>
      <c r="X126" s="343"/>
      <c r="Y126" s="343"/>
      <c r="Z126" s="343"/>
      <c r="AA126" s="343"/>
      <c r="AB126" s="343"/>
      <c r="AC126" s="343"/>
      <c r="AD126" s="343"/>
      <c r="AE126" s="343"/>
      <c r="AF126" s="343"/>
      <c r="AG126" s="343"/>
      <c r="AH126" s="343"/>
      <c r="AI126" s="343"/>
      <c r="AJ126" s="343"/>
      <c r="AK126" s="343"/>
      <c r="AL126" s="343"/>
    </row>
    <row r="127" spans="2:58" s="3" customFormat="1" ht="15" customHeight="1" x14ac:dyDescent="0.15">
      <c r="B127" s="343"/>
      <c r="C127" s="343"/>
      <c r="D127" s="343"/>
      <c r="E127" s="343"/>
      <c r="F127" s="343"/>
      <c r="G127" s="343"/>
      <c r="H127" s="343"/>
      <c r="I127" s="343"/>
      <c r="J127" s="343"/>
      <c r="K127" s="343"/>
      <c r="L127" s="343"/>
      <c r="M127" s="343"/>
      <c r="N127" s="343"/>
      <c r="O127" s="343"/>
      <c r="P127" s="343"/>
      <c r="Q127" s="343"/>
      <c r="R127" s="343"/>
      <c r="S127" s="343"/>
      <c r="T127" s="343"/>
      <c r="U127" s="343"/>
      <c r="V127" s="343"/>
      <c r="W127" s="343"/>
      <c r="X127" s="343"/>
      <c r="Y127" s="343"/>
      <c r="Z127" s="343"/>
      <c r="AA127" s="343"/>
      <c r="AB127" s="343"/>
      <c r="AC127" s="343"/>
      <c r="AD127" s="343"/>
      <c r="AE127" s="343"/>
      <c r="AF127" s="343"/>
      <c r="AG127" s="343"/>
      <c r="AH127" s="343"/>
      <c r="AI127" s="343"/>
      <c r="AJ127" s="343"/>
      <c r="AK127" s="343"/>
      <c r="AL127" s="343"/>
    </row>
    <row r="128" spans="2:58" s="3" customFormat="1" ht="15" customHeight="1" x14ac:dyDescent="0.15">
      <c r="B128" s="343"/>
      <c r="C128" s="343"/>
      <c r="D128" s="343"/>
      <c r="E128" s="343"/>
      <c r="F128" s="343"/>
      <c r="G128" s="343"/>
      <c r="H128" s="343"/>
      <c r="I128" s="343"/>
      <c r="J128" s="343"/>
      <c r="K128" s="343"/>
      <c r="L128" s="343"/>
      <c r="M128" s="343"/>
      <c r="N128" s="343"/>
      <c r="O128" s="343"/>
      <c r="P128" s="343"/>
      <c r="Q128" s="343"/>
      <c r="R128" s="343"/>
      <c r="S128" s="343"/>
      <c r="T128" s="343"/>
      <c r="U128" s="343"/>
      <c r="V128" s="343"/>
      <c r="W128" s="343"/>
      <c r="X128" s="343"/>
      <c r="Y128" s="343"/>
      <c r="Z128" s="343"/>
      <c r="AA128" s="343"/>
      <c r="AB128" s="343"/>
      <c r="AC128" s="343"/>
      <c r="AD128" s="343"/>
      <c r="AE128" s="343"/>
      <c r="AF128" s="343"/>
      <c r="AG128" s="343"/>
      <c r="AH128" s="343"/>
      <c r="AI128" s="343"/>
      <c r="AJ128" s="343"/>
      <c r="AK128" s="343"/>
      <c r="AL128" s="343"/>
      <c r="AN128" s="1"/>
      <c r="AO128" s="1"/>
      <c r="AP128" s="1"/>
      <c r="AQ128" s="1"/>
      <c r="AR128" s="1"/>
      <c r="AS128" s="1"/>
      <c r="AT128" s="1"/>
      <c r="AU128" s="1"/>
      <c r="AV128" s="1"/>
      <c r="AW128" s="1"/>
      <c r="AX128" s="1"/>
      <c r="AY128" s="1"/>
      <c r="AZ128" s="1"/>
      <c r="BA128" s="1"/>
      <c r="BB128" s="1"/>
      <c r="BC128" s="1"/>
      <c r="BD128" s="1"/>
      <c r="BE128" s="1"/>
      <c r="BF128" s="1"/>
    </row>
    <row r="129" spans="2:38" s="1" customFormat="1" ht="15" customHeight="1" x14ac:dyDescent="0.15">
      <c r="AL129" s="48"/>
    </row>
    <row r="130" spans="2:38" s="1" customFormat="1" ht="15" customHeight="1" x14ac:dyDescent="0.15">
      <c r="B130" s="35" t="s">
        <v>225</v>
      </c>
    </row>
    <row r="131" spans="2:38" s="1" customFormat="1" ht="15" customHeight="1" x14ac:dyDescent="0.15">
      <c r="B131" s="260" t="s">
        <v>11</v>
      </c>
      <c r="C131" s="261"/>
      <c r="D131" s="261"/>
      <c r="E131" s="261"/>
      <c r="F131" s="261"/>
      <c r="G131" s="261"/>
      <c r="H131" s="262"/>
      <c r="I131" s="311" t="s">
        <v>12</v>
      </c>
      <c r="J131" s="282"/>
      <c r="K131" s="282"/>
      <c r="L131" s="282"/>
      <c r="M131" s="282"/>
      <c r="N131" s="282"/>
      <c r="O131" s="282"/>
      <c r="P131" s="282"/>
      <c r="Q131" s="282"/>
      <c r="R131" s="282"/>
      <c r="S131" s="282"/>
      <c r="T131" s="282"/>
      <c r="U131" s="282"/>
      <c r="V131" s="282"/>
      <c r="W131" s="282"/>
      <c r="X131" s="282"/>
      <c r="Y131" s="282"/>
      <c r="Z131" s="282"/>
      <c r="AA131" s="282"/>
      <c r="AB131" s="282"/>
      <c r="AC131" s="282"/>
      <c r="AD131" s="282"/>
      <c r="AE131" s="282"/>
      <c r="AF131" s="282"/>
      <c r="AG131" s="282"/>
      <c r="AH131" s="282"/>
      <c r="AI131" s="282"/>
      <c r="AJ131" s="282"/>
      <c r="AK131" s="282"/>
      <c r="AL131" s="283"/>
    </row>
    <row r="132" spans="2:38" s="1" customFormat="1" ht="15" customHeight="1" x14ac:dyDescent="0.15">
      <c r="B132" s="245"/>
      <c r="C132" s="246"/>
      <c r="D132" s="246"/>
      <c r="E132" s="246"/>
      <c r="F132" s="246"/>
      <c r="G132" s="246"/>
      <c r="H132" s="247"/>
      <c r="I132" s="311" t="s">
        <v>13</v>
      </c>
      <c r="J132" s="282"/>
      <c r="K132" s="282"/>
      <c r="L132" s="282"/>
      <c r="M132" s="282"/>
      <c r="N132" s="282"/>
      <c r="O132" s="282"/>
      <c r="P132" s="282"/>
      <c r="Q132" s="282"/>
      <c r="R132" s="282"/>
      <c r="S132" s="282"/>
      <c r="T132" s="282"/>
      <c r="U132" s="282"/>
      <c r="V132" s="282"/>
      <c r="W132" s="282"/>
      <c r="X132" s="311" t="s">
        <v>14</v>
      </c>
      <c r="Y132" s="282"/>
      <c r="Z132" s="282"/>
      <c r="AA132" s="282"/>
      <c r="AB132" s="282"/>
      <c r="AC132" s="282"/>
      <c r="AD132" s="282"/>
      <c r="AE132" s="282"/>
      <c r="AF132" s="282"/>
      <c r="AG132" s="282"/>
      <c r="AH132" s="282"/>
      <c r="AI132" s="282"/>
      <c r="AJ132" s="282"/>
      <c r="AK132" s="282"/>
      <c r="AL132" s="283"/>
    </row>
    <row r="133" spans="2:38" s="1" customFormat="1" ht="15" customHeight="1" x14ac:dyDescent="0.15">
      <c r="B133" s="260" t="s">
        <v>15</v>
      </c>
      <c r="C133" s="261"/>
      <c r="D133" s="261"/>
      <c r="E133" s="261"/>
      <c r="F133" s="261"/>
      <c r="G133" s="261"/>
      <c r="H133" s="262"/>
      <c r="I133" s="354"/>
      <c r="J133" s="355"/>
      <c r="K133" s="355"/>
      <c r="L133" s="355"/>
      <c r="M133" s="355"/>
      <c r="N133" s="355"/>
      <c r="O133" s="355"/>
      <c r="P133" s="355"/>
      <c r="Q133" s="355"/>
      <c r="R133" s="355"/>
      <c r="S133" s="355"/>
      <c r="T133" s="355"/>
      <c r="U133" s="355"/>
      <c r="V133" s="355"/>
      <c r="W133" s="355"/>
      <c r="X133" s="354"/>
      <c r="Y133" s="355"/>
      <c r="Z133" s="355"/>
      <c r="AA133" s="355"/>
      <c r="AB133" s="355"/>
      <c r="AC133" s="355"/>
      <c r="AD133" s="355"/>
      <c r="AE133" s="355"/>
      <c r="AF133" s="355"/>
      <c r="AG133" s="355"/>
      <c r="AH133" s="355"/>
      <c r="AI133" s="355"/>
      <c r="AJ133" s="355"/>
      <c r="AK133" s="355"/>
      <c r="AL133" s="356"/>
    </row>
    <row r="134" spans="2:38" s="1" customFormat="1" ht="15" customHeight="1" x14ac:dyDescent="0.15">
      <c r="B134" s="245"/>
      <c r="C134" s="246"/>
      <c r="D134" s="246"/>
      <c r="E134" s="246"/>
      <c r="F134" s="246"/>
      <c r="G134" s="246"/>
      <c r="H134" s="247"/>
      <c r="I134" s="357"/>
      <c r="J134" s="358"/>
      <c r="K134" s="358"/>
      <c r="L134" s="358"/>
      <c r="M134" s="358"/>
      <c r="N134" s="358"/>
      <c r="O134" s="358"/>
      <c r="P134" s="358"/>
      <c r="Q134" s="358"/>
      <c r="R134" s="358"/>
      <c r="S134" s="358"/>
      <c r="T134" s="358"/>
      <c r="U134" s="358"/>
      <c r="V134" s="358"/>
      <c r="W134" s="358"/>
      <c r="X134" s="357"/>
      <c r="Y134" s="358"/>
      <c r="Z134" s="358"/>
      <c r="AA134" s="358"/>
      <c r="AB134" s="358"/>
      <c r="AC134" s="358"/>
      <c r="AD134" s="358"/>
      <c r="AE134" s="358"/>
      <c r="AF134" s="358"/>
      <c r="AG134" s="358"/>
      <c r="AH134" s="358"/>
      <c r="AI134" s="358"/>
      <c r="AJ134" s="358"/>
      <c r="AK134" s="358"/>
      <c r="AL134" s="359"/>
    </row>
    <row r="135" spans="2:38" s="1" customFormat="1" ht="15" customHeight="1" x14ac:dyDescent="0.15">
      <c r="B135" s="260" t="s">
        <v>16</v>
      </c>
      <c r="C135" s="261"/>
      <c r="D135" s="261"/>
      <c r="E135" s="261"/>
      <c r="F135" s="261"/>
      <c r="G135" s="261"/>
      <c r="H135" s="262"/>
      <c r="I135" s="354"/>
      <c r="J135" s="355"/>
      <c r="K135" s="355"/>
      <c r="L135" s="355"/>
      <c r="M135" s="355"/>
      <c r="N135" s="355"/>
      <c r="O135" s="355"/>
      <c r="P135" s="355"/>
      <c r="Q135" s="355"/>
      <c r="R135" s="355"/>
      <c r="S135" s="355"/>
      <c r="T135" s="355"/>
      <c r="U135" s="355"/>
      <c r="V135" s="355"/>
      <c r="W135" s="355"/>
      <c r="X135" s="354"/>
      <c r="Y135" s="355"/>
      <c r="Z135" s="355"/>
      <c r="AA135" s="355"/>
      <c r="AB135" s="355"/>
      <c r="AC135" s="355"/>
      <c r="AD135" s="355"/>
      <c r="AE135" s="355"/>
      <c r="AF135" s="355"/>
      <c r="AG135" s="355"/>
      <c r="AH135" s="355"/>
      <c r="AI135" s="355"/>
      <c r="AJ135" s="355"/>
      <c r="AK135" s="355"/>
      <c r="AL135" s="356"/>
    </row>
    <row r="136" spans="2:38" s="1" customFormat="1" ht="15" customHeight="1" x14ac:dyDescent="0.15">
      <c r="B136" s="245"/>
      <c r="C136" s="246"/>
      <c r="D136" s="246"/>
      <c r="E136" s="246"/>
      <c r="F136" s="246"/>
      <c r="G136" s="246"/>
      <c r="H136" s="247"/>
      <c r="I136" s="357"/>
      <c r="J136" s="358"/>
      <c r="K136" s="358"/>
      <c r="L136" s="358"/>
      <c r="M136" s="358"/>
      <c r="N136" s="358"/>
      <c r="O136" s="358"/>
      <c r="P136" s="358"/>
      <c r="Q136" s="358"/>
      <c r="R136" s="358"/>
      <c r="S136" s="358"/>
      <c r="T136" s="358"/>
      <c r="U136" s="358"/>
      <c r="V136" s="358"/>
      <c r="W136" s="358"/>
      <c r="X136" s="357"/>
      <c r="Y136" s="358"/>
      <c r="Z136" s="358"/>
      <c r="AA136" s="358"/>
      <c r="AB136" s="358"/>
      <c r="AC136" s="358"/>
      <c r="AD136" s="358"/>
      <c r="AE136" s="358"/>
      <c r="AF136" s="358"/>
      <c r="AG136" s="358"/>
      <c r="AH136" s="358"/>
      <c r="AI136" s="358"/>
      <c r="AJ136" s="358"/>
      <c r="AK136" s="358"/>
      <c r="AL136" s="359"/>
    </row>
    <row r="137" spans="2:38" s="1" customFormat="1" ht="15" customHeight="1" x14ac:dyDescent="0.15">
      <c r="B137" s="260" t="s">
        <v>22</v>
      </c>
      <c r="C137" s="261"/>
      <c r="D137" s="261"/>
      <c r="E137" s="261"/>
      <c r="F137" s="261"/>
      <c r="G137" s="261"/>
      <c r="H137" s="262"/>
      <c r="I137" s="354"/>
      <c r="J137" s="355"/>
      <c r="K137" s="355"/>
      <c r="L137" s="355"/>
      <c r="M137" s="355"/>
      <c r="N137" s="355"/>
      <c r="O137" s="355"/>
      <c r="P137" s="355"/>
      <c r="Q137" s="355"/>
      <c r="R137" s="355"/>
      <c r="S137" s="355"/>
      <c r="T137" s="355"/>
      <c r="U137" s="355"/>
      <c r="V137" s="355"/>
      <c r="W137" s="355"/>
      <c r="X137" s="354"/>
      <c r="Y137" s="355"/>
      <c r="Z137" s="355"/>
      <c r="AA137" s="355"/>
      <c r="AB137" s="355"/>
      <c r="AC137" s="355"/>
      <c r="AD137" s="355"/>
      <c r="AE137" s="355"/>
      <c r="AF137" s="355"/>
      <c r="AG137" s="355"/>
      <c r="AH137" s="355"/>
      <c r="AI137" s="355"/>
      <c r="AJ137" s="355"/>
      <c r="AK137" s="355"/>
      <c r="AL137" s="356"/>
    </row>
    <row r="138" spans="2:38" s="1" customFormat="1" ht="15" customHeight="1" x14ac:dyDescent="0.15">
      <c r="B138" s="245"/>
      <c r="C138" s="246"/>
      <c r="D138" s="246"/>
      <c r="E138" s="246"/>
      <c r="F138" s="246"/>
      <c r="G138" s="246"/>
      <c r="H138" s="247"/>
      <c r="I138" s="357"/>
      <c r="J138" s="358"/>
      <c r="K138" s="358"/>
      <c r="L138" s="358"/>
      <c r="M138" s="358"/>
      <c r="N138" s="358"/>
      <c r="O138" s="358"/>
      <c r="P138" s="358"/>
      <c r="Q138" s="358"/>
      <c r="R138" s="358"/>
      <c r="S138" s="358"/>
      <c r="T138" s="358"/>
      <c r="U138" s="358"/>
      <c r="V138" s="358"/>
      <c r="W138" s="358"/>
      <c r="X138" s="357"/>
      <c r="Y138" s="358"/>
      <c r="Z138" s="358"/>
      <c r="AA138" s="358"/>
      <c r="AB138" s="358"/>
      <c r="AC138" s="358"/>
      <c r="AD138" s="358"/>
      <c r="AE138" s="358"/>
      <c r="AF138" s="358"/>
      <c r="AG138" s="358"/>
      <c r="AH138" s="358"/>
      <c r="AI138" s="358"/>
      <c r="AJ138" s="358"/>
      <c r="AK138" s="358"/>
      <c r="AL138" s="359"/>
    </row>
    <row r="139" spans="2:38" s="1" customFormat="1" ht="15" customHeight="1" x14ac:dyDescent="0.15">
      <c r="B139" s="260" t="s">
        <v>17</v>
      </c>
      <c r="C139" s="261"/>
      <c r="D139" s="261"/>
      <c r="E139" s="261"/>
      <c r="F139" s="261"/>
      <c r="G139" s="261"/>
      <c r="H139" s="262"/>
      <c r="I139" s="354"/>
      <c r="J139" s="355"/>
      <c r="K139" s="355"/>
      <c r="L139" s="355"/>
      <c r="M139" s="355"/>
      <c r="N139" s="355"/>
      <c r="O139" s="355"/>
      <c r="P139" s="355"/>
      <c r="Q139" s="355"/>
      <c r="R139" s="355"/>
      <c r="S139" s="355"/>
      <c r="T139" s="355"/>
      <c r="U139" s="355"/>
      <c r="V139" s="355"/>
      <c r="W139" s="355"/>
      <c r="X139" s="354"/>
      <c r="Y139" s="355"/>
      <c r="Z139" s="355"/>
      <c r="AA139" s="355"/>
      <c r="AB139" s="355"/>
      <c r="AC139" s="355"/>
      <c r="AD139" s="355"/>
      <c r="AE139" s="355"/>
      <c r="AF139" s="355"/>
      <c r="AG139" s="355"/>
      <c r="AH139" s="355"/>
      <c r="AI139" s="355"/>
      <c r="AJ139" s="355"/>
      <c r="AK139" s="355"/>
      <c r="AL139" s="356"/>
    </row>
    <row r="140" spans="2:38" s="1" customFormat="1" ht="15" customHeight="1" x14ac:dyDescent="0.15">
      <c r="B140" s="245"/>
      <c r="C140" s="246"/>
      <c r="D140" s="246"/>
      <c r="E140" s="246"/>
      <c r="F140" s="246"/>
      <c r="G140" s="246"/>
      <c r="H140" s="247"/>
      <c r="I140" s="357"/>
      <c r="J140" s="358"/>
      <c r="K140" s="358"/>
      <c r="L140" s="358"/>
      <c r="M140" s="358"/>
      <c r="N140" s="358"/>
      <c r="O140" s="358"/>
      <c r="P140" s="358"/>
      <c r="Q140" s="358"/>
      <c r="R140" s="358"/>
      <c r="S140" s="358"/>
      <c r="T140" s="358"/>
      <c r="U140" s="358"/>
      <c r="V140" s="358"/>
      <c r="W140" s="358"/>
      <c r="X140" s="357"/>
      <c r="Y140" s="358"/>
      <c r="Z140" s="358"/>
      <c r="AA140" s="358"/>
      <c r="AB140" s="358"/>
      <c r="AC140" s="358"/>
      <c r="AD140" s="358"/>
      <c r="AE140" s="358"/>
      <c r="AF140" s="358"/>
      <c r="AG140" s="358"/>
      <c r="AH140" s="358"/>
      <c r="AI140" s="358"/>
      <c r="AJ140" s="358"/>
      <c r="AK140" s="358"/>
      <c r="AL140" s="359"/>
    </row>
    <row r="141" spans="2:38" s="1" customFormat="1" ht="15" customHeight="1" x14ac:dyDescent="0.15">
      <c r="B141" s="260" t="s">
        <v>18</v>
      </c>
      <c r="C141" s="261"/>
      <c r="D141" s="261"/>
      <c r="E141" s="261"/>
      <c r="F141" s="261"/>
      <c r="G141" s="261"/>
      <c r="H141" s="262"/>
      <c r="I141" s="260"/>
      <c r="J141" s="261"/>
      <c r="K141" s="261" t="s">
        <v>19</v>
      </c>
      <c r="L141" s="261"/>
      <c r="M141" s="261"/>
      <c r="N141" s="261"/>
      <c r="O141" s="472" t="s">
        <v>39</v>
      </c>
      <c r="P141" s="472"/>
      <c r="Q141" s="472"/>
      <c r="R141" s="472"/>
      <c r="S141" s="472"/>
      <c r="T141" s="472"/>
      <c r="U141" s="49"/>
      <c r="V141" s="49"/>
      <c r="W141" s="49"/>
      <c r="X141" s="260"/>
      <c r="Y141" s="261"/>
      <c r="Z141" s="261" t="s">
        <v>19</v>
      </c>
      <c r="AA141" s="261"/>
      <c r="AB141" s="261"/>
      <c r="AC141" s="261"/>
      <c r="AD141" s="472" t="s">
        <v>39</v>
      </c>
      <c r="AE141" s="472"/>
      <c r="AF141" s="472"/>
      <c r="AG141" s="472"/>
      <c r="AH141" s="472"/>
      <c r="AI141" s="472"/>
      <c r="AJ141" s="49"/>
      <c r="AK141" s="49"/>
      <c r="AL141" s="50"/>
    </row>
    <row r="142" spans="2:38" s="1" customFormat="1" ht="15" customHeight="1" x14ac:dyDescent="0.15">
      <c r="B142" s="245"/>
      <c r="C142" s="246"/>
      <c r="D142" s="246"/>
      <c r="E142" s="246"/>
      <c r="F142" s="246"/>
      <c r="G142" s="246"/>
      <c r="H142" s="247"/>
      <c r="I142" s="245"/>
      <c r="J142" s="246"/>
      <c r="K142" s="246"/>
      <c r="L142" s="246"/>
      <c r="M142" s="246"/>
      <c r="N142" s="246"/>
      <c r="O142" s="473"/>
      <c r="P142" s="473"/>
      <c r="Q142" s="473"/>
      <c r="R142" s="473"/>
      <c r="S142" s="473"/>
      <c r="T142" s="473"/>
      <c r="U142" s="51"/>
      <c r="V142" s="51"/>
      <c r="W142" s="51"/>
      <c r="X142" s="245"/>
      <c r="Y142" s="246"/>
      <c r="Z142" s="246"/>
      <c r="AA142" s="246"/>
      <c r="AB142" s="246"/>
      <c r="AC142" s="246"/>
      <c r="AD142" s="473"/>
      <c r="AE142" s="473"/>
      <c r="AF142" s="473"/>
      <c r="AG142" s="473"/>
      <c r="AH142" s="473"/>
      <c r="AI142" s="473"/>
      <c r="AJ142" s="51"/>
      <c r="AK142" s="51"/>
      <c r="AL142" s="52"/>
    </row>
    <row r="143" spans="2:38" s="1" customFormat="1" ht="15" customHeight="1" x14ac:dyDescent="0.15">
      <c r="B143" s="284" t="s">
        <v>28</v>
      </c>
      <c r="C143" s="285"/>
      <c r="D143" s="285"/>
      <c r="E143" s="285"/>
      <c r="F143" s="285"/>
      <c r="G143" s="285"/>
      <c r="H143" s="286"/>
      <c r="I143" s="260"/>
      <c r="J143" s="261"/>
      <c r="K143" s="182" t="s">
        <v>63</v>
      </c>
      <c r="L143" s="218" t="s">
        <v>35</v>
      </c>
      <c r="M143" s="218"/>
      <c r="N143" s="218"/>
      <c r="O143" s="218"/>
      <c r="P143" s="218"/>
      <c r="Q143" s="218"/>
      <c r="R143" s="218"/>
      <c r="S143" s="218"/>
      <c r="T143" s="218"/>
      <c r="U143" s="218"/>
      <c r="V143" s="218"/>
      <c r="W143" s="219"/>
      <c r="X143" s="305"/>
      <c r="Y143" s="306"/>
      <c r="Z143" s="184" t="s">
        <v>63</v>
      </c>
      <c r="AA143" s="218" t="s">
        <v>35</v>
      </c>
      <c r="AB143" s="218"/>
      <c r="AC143" s="218"/>
      <c r="AD143" s="218"/>
      <c r="AE143" s="218"/>
      <c r="AF143" s="218"/>
      <c r="AG143" s="218"/>
      <c r="AH143" s="218"/>
      <c r="AI143" s="218"/>
      <c r="AJ143" s="218"/>
      <c r="AK143" s="218"/>
      <c r="AL143" s="219"/>
    </row>
    <row r="144" spans="2:38" s="1" customFormat="1" ht="15" customHeight="1" x14ac:dyDescent="0.15">
      <c r="B144" s="308"/>
      <c r="C144" s="309"/>
      <c r="D144" s="309"/>
      <c r="E144" s="309"/>
      <c r="F144" s="309"/>
      <c r="G144" s="309"/>
      <c r="H144" s="310"/>
      <c r="I144" s="245"/>
      <c r="J144" s="246"/>
      <c r="K144" s="183" t="s">
        <v>63</v>
      </c>
      <c r="L144" s="327" t="s">
        <v>36</v>
      </c>
      <c r="M144" s="327"/>
      <c r="N144" s="327"/>
      <c r="O144" s="327"/>
      <c r="P144" s="327"/>
      <c r="Q144" s="327"/>
      <c r="R144" s="327"/>
      <c r="S144" s="327"/>
      <c r="T144" s="327"/>
      <c r="U144" s="327"/>
      <c r="V144" s="327"/>
      <c r="W144" s="328"/>
      <c r="X144" s="322"/>
      <c r="Y144" s="323"/>
      <c r="Z144" s="185" t="s">
        <v>63</v>
      </c>
      <c r="AA144" s="327" t="s">
        <v>36</v>
      </c>
      <c r="AB144" s="327"/>
      <c r="AC144" s="327"/>
      <c r="AD144" s="327"/>
      <c r="AE144" s="327"/>
      <c r="AF144" s="327"/>
      <c r="AG144" s="327"/>
      <c r="AH144" s="327"/>
      <c r="AI144" s="327"/>
      <c r="AJ144" s="327"/>
      <c r="AK144" s="327"/>
      <c r="AL144" s="328"/>
    </row>
    <row r="145" spans="2:2" s="1" customFormat="1" ht="15" customHeight="1" x14ac:dyDescent="0.15">
      <c r="B145" s="177" t="s">
        <v>37</v>
      </c>
    </row>
    <row r="146" spans="2:2" s="1" customFormat="1" ht="15" customHeight="1" x14ac:dyDescent="0.15">
      <c r="B146" s="177" t="s">
        <v>296</v>
      </c>
    </row>
    <row r="147" spans="2:2" s="1" customFormat="1" ht="15" customHeight="1" x14ac:dyDescent="0.15"/>
    <row r="148" spans="2:2" s="1" customFormat="1" ht="15" customHeight="1" x14ac:dyDescent="0.15"/>
    <row r="149" spans="2:2" s="1" customFormat="1" ht="15" customHeight="1" x14ac:dyDescent="0.15"/>
    <row r="150" spans="2:2" s="1" customFormat="1" ht="15" customHeight="1" x14ac:dyDescent="0.15"/>
    <row r="151" spans="2:2" s="1" customFormat="1" ht="15" customHeight="1" x14ac:dyDescent="0.15"/>
    <row r="152" spans="2:2" s="1" customFormat="1" ht="15" customHeight="1" x14ac:dyDescent="0.15"/>
    <row r="153" spans="2:2" s="1" customFormat="1" ht="15" customHeight="1" x14ac:dyDescent="0.15"/>
    <row r="154" spans="2:2" s="1" customFormat="1" ht="15" customHeight="1" x14ac:dyDescent="0.15"/>
    <row r="155" spans="2:2" s="1" customFormat="1" ht="15" customHeight="1" x14ac:dyDescent="0.15"/>
    <row r="156" spans="2:2" s="1" customFormat="1" ht="15" customHeight="1" x14ac:dyDescent="0.15"/>
    <row r="157" spans="2:2" s="1" customFormat="1" ht="15" customHeight="1" x14ac:dyDescent="0.15"/>
    <row r="158" spans="2:2" s="1" customFormat="1" ht="15" customHeight="1" x14ac:dyDescent="0.15"/>
    <row r="159" spans="2:2" s="1" customFormat="1" ht="15" customHeight="1" x14ac:dyDescent="0.15"/>
    <row r="160" spans="2:2" s="1" customFormat="1" ht="15" customHeight="1" x14ac:dyDescent="0.15"/>
    <row r="161" s="1" customFormat="1" ht="15" customHeight="1" x14ac:dyDescent="0.15"/>
    <row r="162" s="1" customFormat="1" ht="15" customHeight="1" x14ac:dyDescent="0.15"/>
    <row r="163" s="1" customFormat="1" ht="15" customHeight="1" x14ac:dyDescent="0.15"/>
    <row r="164" s="1" customFormat="1" ht="15" customHeight="1" x14ac:dyDescent="0.15"/>
    <row r="165" s="1" customFormat="1" ht="15" customHeight="1" x14ac:dyDescent="0.15"/>
    <row r="166" s="1" customFormat="1" ht="15" customHeight="1" x14ac:dyDescent="0.15"/>
    <row r="167" s="1" customFormat="1" ht="15" customHeight="1" x14ac:dyDescent="0.15"/>
    <row r="168" s="1" customFormat="1" ht="15" customHeight="1" x14ac:dyDescent="0.15"/>
    <row r="169" s="1" customFormat="1" ht="15" customHeight="1" x14ac:dyDescent="0.15"/>
    <row r="170" s="1" customFormat="1" ht="15" customHeight="1" x14ac:dyDescent="0.15"/>
    <row r="171" s="1" customFormat="1" ht="15" customHeight="1" x14ac:dyDescent="0.15"/>
    <row r="172" s="1" customFormat="1" ht="15" customHeight="1" x14ac:dyDescent="0.15"/>
    <row r="173" s="1" customFormat="1" ht="15" customHeight="1" x14ac:dyDescent="0.15"/>
    <row r="174" s="1" customFormat="1" ht="15" customHeight="1" x14ac:dyDescent="0.15"/>
    <row r="175" s="1" customFormat="1" ht="15" customHeight="1" x14ac:dyDescent="0.15"/>
    <row r="176" s="1" customFormat="1" ht="15" customHeight="1" x14ac:dyDescent="0.15"/>
    <row r="177" s="1" customFormat="1" ht="15" customHeight="1" x14ac:dyDescent="0.15"/>
    <row r="178" s="1" customFormat="1" ht="15" customHeight="1" x14ac:dyDescent="0.15"/>
    <row r="179" s="1" customFormat="1" ht="15" customHeight="1" x14ac:dyDescent="0.15"/>
    <row r="180" s="1" customFormat="1" ht="15" customHeight="1" x14ac:dyDescent="0.15"/>
    <row r="181" s="1" customFormat="1" ht="15" customHeight="1" x14ac:dyDescent="0.15"/>
    <row r="182" s="1" customFormat="1" ht="15" customHeight="1" x14ac:dyDescent="0.15"/>
    <row r="183" s="1" customFormat="1" ht="15" customHeight="1" x14ac:dyDescent="0.15"/>
    <row r="184" s="1" customFormat="1" ht="15" customHeight="1" x14ac:dyDescent="0.15"/>
    <row r="185" s="1" customFormat="1" ht="15" customHeight="1" x14ac:dyDescent="0.15"/>
    <row r="186" s="1" customFormat="1" ht="15" customHeight="1" x14ac:dyDescent="0.15"/>
    <row r="187" s="1" customFormat="1" ht="15" customHeight="1" x14ac:dyDescent="0.15"/>
    <row r="188" s="1" customFormat="1" ht="15" customHeight="1" x14ac:dyDescent="0.15"/>
    <row r="189" s="1" customFormat="1" ht="15" customHeight="1" x14ac:dyDescent="0.15"/>
    <row r="190" s="1" customFormat="1" ht="15" customHeight="1" x14ac:dyDescent="0.15"/>
    <row r="191" s="1" customFormat="1" ht="15" customHeight="1" x14ac:dyDescent="0.15"/>
    <row r="192" s="1" customFormat="1" ht="15" customHeight="1" x14ac:dyDescent="0.15"/>
    <row r="193" s="1" customFormat="1" ht="15" customHeight="1" x14ac:dyDescent="0.15"/>
    <row r="194" s="1" customFormat="1" ht="15" customHeight="1" x14ac:dyDescent="0.15"/>
    <row r="195" s="1" customFormat="1" ht="15" customHeight="1" x14ac:dyDescent="0.15"/>
    <row r="196" s="1" customFormat="1" ht="15" customHeight="1" x14ac:dyDescent="0.15"/>
    <row r="197" s="1" customFormat="1" ht="15" customHeight="1" x14ac:dyDescent="0.15"/>
    <row r="198" s="1" customFormat="1" ht="15" customHeight="1" x14ac:dyDescent="0.15"/>
    <row r="199" s="1" customFormat="1" ht="15" customHeight="1" x14ac:dyDescent="0.15"/>
    <row r="200" s="1" customFormat="1" ht="15" customHeight="1" x14ac:dyDescent="0.15"/>
    <row r="201" s="1" customFormat="1" ht="15" customHeight="1" x14ac:dyDescent="0.15"/>
    <row r="202" s="1" customFormat="1" ht="15" customHeight="1" x14ac:dyDescent="0.15"/>
    <row r="203" s="1" customFormat="1" ht="15" customHeight="1" x14ac:dyDescent="0.15"/>
    <row r="204" s="1" customFormat="1" ht="15" customHeight="1" x14ac:dyDescent="0.15"/>
    <row r="205" s="1" customFormat="1" ht="15" customHeight="1" x14ac:dyDescent="0.15"/>
    <row r="206" s="1" customFormat="1" ht="15" customHeight="1" x14ac:dyDescent="0.15"/>
    <row r="207" s="1" customFormat="1" ht="15" customHeight="1" x14ac:dyDescent="0.15"/>
    <row r="208" s="1" customFormat="1" ht="15" customHeight="1" x14ac:dyDescent="0.15"/>
    <row r="209" s="1" customFormat="1" ht="15" customHeight="1" x14ac:dyDescent="0.15"/>
    <row r="210" s="1" customFormat="1" ht="15" customHeight="1" x14ac:dyDescent="0.15"/>
    <row r="211" s="1" customFormat="1" ht="15" customHeight="1" x14ac:dyDescent="0.15"/>
    <row r="212" s="1" customFormat="1" ht="15" customHeight="1" x14ac:dyDescent="0.15"/>
    <row r="213" s="1" customFormat="1" ht="15" customHeight="1" x14ac:dyDescent="0.15"/>
    <row r="214" s="1" customFormat="1" ht="15" customHeight="1" x14ac:dyDescent="0.15"/>
    <row r="215" s="1" customFormat="1" ht="15" customHeight="1" x14ac:dyDescent="0.15"/>
    <row r="216" s="1" customFormat="1" ht="15" customHeight="1" x14ac:dyDescent="0.15"/>
    <row r="217" s="1" customFormat="1" ht="15" customHeight="1" x14ac:dyDescent="0.15"/>
    <row r="218" s="1" customFormat="1" ht="15" customHeight="1" x14ac:dyDescent="0.15"/>
    <row r="219" s="1" customFormat="1" ht="15" customHeight="1" x14ac:dyDescent="0.15"/>
    <row r="220" s="1" customFormat="1" ht="15" customHeight="1" x14ac:dyDescent="0.15"/>
    <row r="221" s="1" customFormat="1" ht="15" customHeight="1" x14ac:dyDescent="0.15"/>
    <row r="222" s="1" customFormat="1" ht="15" customHeight="1" x14ac:dyDescent="0.15"/>
    <row r="223" s="1" customFormat="1" ht="15" customHeight="1" x14ac:dyDescent="0.15"/>
    <row r="224" s="1" customFormat="1" ht="15" customHeight="1" x14ac:dyDescent="0.15"/>
    <row r="225" s="1" customFormat="1" ht="15" customHeight="1" x14ac:dyDescent="0.15"/>
    <row r="226" s="1" customFormat="1" ht="15" customHeight="1" x14ac:dyDescent="0.15"/>
    <row r="227" s="1" customFormat="1" ht="15" customHeight="1" x14ac:dyDescent="0.15"/>
    <row r="228" s="1" customFormat="1" ht="15" customHeight="1" x14ac:dyDescent="0.15"/>
    <row r="229" s="1" customFormat="1" ht="15" customHeight="1" x14ac:dyDescent="0.15"/>
    <row r="230" s="1" customFormat="1" ht="15" customHeight="1" x14ac:dyDescent="0.15"/>
    <row r="231" s="1" customFormat="1" ht="15" customHeight="1" x14ac:dyDescent="0.15"/>
    <row r="232" s="1" customFormat="1" ht="15" customHeight="1" x14ac:dyDescent="0.15"/>
    <row r="233" s="1" customFormat="1" ht="15" customHeight="1" x14ac:dyDescent="0.15"/>
    <row r="234" s="1" customFormat="1" ht="15" customHeight="1" x14ac:dyDescent="0.15"/>
    <row r="235" s="1" customFormat="1" ht="15" customHeight="1" x14ac:dyDescent="0.15"/>
    <row r="236" s="1" customFormat="1" ht="15" customHeight="1" x14ac:dyDescent="0.15"/>
    <row r="237" s="1" customFormat="1" ht="15" customHeight="1" x14ac:dyDescent="0.15"/>
    <row r="238" s="1" customFormat="1" ht="15" customHeight="1" x14ac:dyDescent="0.15"/>
    <row r="239" s="1" customFormat="1" ht="15" customHeight="1" x14ac:dyDescent="0.15"/>
    <row r="240" s="1" customFormat="1" ht="15" customHeight="1" x14ac:dyDescent="0.15"/>
    <row r="241" s="1" customFormat="1" ht="15" customHeight="1" x14ac:dyDescent="0.15"/>
    <row r="242" s="1" customFormat="1" ht="15" customHeight="1" x14ac:dyDescent="0.15"/>
    <row r="243" s="1" customFormat="1" ht="15" customHeight="1" x14ac:dyDescent="0.15"/>
    <row r="244" s="1" customFormat="1" ht="15" customHeight="1" x14ac:dyDescent="0.15"/>
    <row r="245" s="1" customFormat="1" ht="15" customHeight="1" x14ac:dyDescent="0.15"/>
    <row r="246" s="1" customFormat="1" ht="15" customHeight="1" x14ac:dyDescent="0.15"/>
    <row r="247" s="1" customFormat="1" ht="15" customHeight="1" x14ac:dyDescent="0.15"/>
    <row r="248" s="1" customFormat="1" ht="15" customHeight="1" x14ac:dyDescent="0.15"/>
    <row r="249" s="1" customFormat="1" ht="15" customHeight="1" x14ac:dyDescent="0.15"/>
    <row r="250" s="1" customFormat="1" ht="15" customHeight="1" x14ac:dyDescent="0.15"/>
    <row r="251" s="1" customFormat="1" ht="15" customHeight="1" x14ac:dyDescent="0.15"/>
    <row r="252" s="1" customFormat="1" ht="15" customHeight="1" x14ac:dyDescent="0.15"/>
    <row r="253" s="1" customFormat="1" ht="15" customHeight="1" x14ac:dyDescent="0.15"/>
    <row r="254" s="1" customFormat="1" ht="15" customHeight="1" x14ac:dyDescent="0.15"/>
    <row r="255" s="1" customFormat="1" ht="15" customHeight="1" x14ac:dyDescent="0.15"/>
    <row r="256" s="1" customFormat="1" ht="15" customHeight="1" x14ac:dyDescent="0.15"/>
    <row r="257" s="1" customFormat="1" ht="15" customHeight="1" x14ac:dyDescent="0.15"/>
    <row r="258" s="1" customFormat="1" ht="15" customHeight="1" x14ac:dyDescent="0.15"/>
    <row r="259" s="1" customFormat="1" ht="15" customHeight="1" x14ac:dyDescent="0.15"/>
    <row r="260" s="1" customFormat="1" ht="15" customHeight="1" x14ac:dyDescent="0.15"/>
    <row r="261" s="1" customFormat="1" ht="15" customHeight="1" x14ac:dyDescent="0.15"/>
    <row r="262" s="1" customFormat="1" ht="15" customHeight="1" x14ac:dyDescent="0.15"/>
    <row r="263" s="1" customFormat="1" ht="15" customHeight="1" x14ac:dyDescent="0.15"/>
    <row r="264" s="1" customFormat="1" ht="15" customHeight="1" x14ac:dyDescent="0.15"/>
    <row r="265" s="1" customFormat="1" ht="15" customHeight="1" x14ac:dyDescent="0.15"/>
    <row r="266" s="1" customFormat="1" ht="15" customHeight="1" x14ac:dyDescent="0.15"/>
    <row r="267" s="1" customFormat="1" ht="15" customHeight="1" x14ac:dyDescent="0.15"/>
    <row r="268" s="1" customFormat="1" ht="15" customHeight="1" x14ac:dyDescent="0.15"/>
    <row r="269" s="1" customFormat="1" ht="15" customHeight="1" x14ac:dyDescent="0.15"/>
    <row r="270" s="1" customFormat="1" ht="15" customHeight="1" x14ac:dyDescent="0.15"/>
    <row r="271" s="1" customFormat="1" ht="15" customHeight="1" x14ac:dyDescent="0.15"/>
    <row r="272" s="1" customFormat="1" ht="15" customHeight="1" x14ac:dyDescent="0.15"/>
    <row r="273" s="1" customFormat="1" ht="15" customHeight="1" x14ac:dyDescent="0.15"/>
    <row r="274" s="1" customFormat="1" ht="15" customHeight="1" x14ac:dyDescent="0.15"/>
    <row r="275" s="1" customFormat="1" ht="15" customHeight="1" x14ac:dyDescent="0.15"/>
    <row r="276" s="1" customFormat="1" ht="15" customHeight="1" x14ac:dyDescent="0.15"/>
    <row r="277" s="1" customFormat="1" ht="15" customHeight="1" x14ac:dyDescent="0.15"/>
    <row r="278" s="1" customFormat="1" ht="15" customHeight="1" x14ac:dyDescent="0.15"/>
    <row r="279" s="1" customFormat="1" ht="15" customHeight="1" x14ac:dyDescent="0.15"/>
    <row r="280" s="1" customFormat="1" ht="15" customHeight="1" x14ac:dyDescent="0.15"/>
    <row r="281" s="1" customFormat="1" ht="15" customHeight="1" x14ac:dyDescent="0.15"/>
    <row r="282" s="1" customFormat="1" ht="15" customHeight="1" x14ac:dyDescent="0.15"/>
    <row r="283" s="1" customFormat="1" ht="15" customHeight="1" x14ac:dyDescent="0.15"/>
    <row r="284" s="1" customFormat="1" ht="15" customHeight="1" x14ac:dyDescent="0.15"/>
    <row r="285" s="1" customFormat="1" ht="11.25" x14ac:dyDescent="0.15"/>
    <row r="286" s="1" customFormat="1" ht="11.25" x14ac:dyDescent="0.15"/>
    <row r="287" s="1" customFormat="1" ht="11.25" x14ac:dyDescent="0.15"/>
    <row r="288" s="1" customFormat="1" ht="11.25" x14ac:dyDescent="0.15"/>
    <row r="289" s="1" customFormat="1" ht="11.25" x14ac:dyDescent="0.15"/>
    <row r="290" s="1" customFormat="1" ht="11.25" x14ac:dyDescent="0.15"/>
    <row r="291" s="1" customFormat="1" ht="11.25" x14ac:dyDescent="0.15"/>
    <row r="292" s="1" customFormat="1" ht="11.25" x14ac:dyDescent="0.15"/>
    <row r="293" s="1" customFormat="1" ht="11.25" x14ac:dyDescent="0.15"/>
    <row r="294" s="1" customFormat="1" ht="11.25" x14ac:dyDescent="0.15"/>
    <row r="295" s="1" customFormat="1" ht="11.25" x14ac:dyDescent="0.15"/>
    <row r="296" s="1" customFormat="1" ht="11.25" x14ac:dyDescent="0.15"/>
    <row r="297" s="1" customFormat="1" ht="11.25" x14ac:dyDescent="0.15"/>
    <row r="298" s="1" customFormat="1" ht="11.25" x14ac:dyDescent="0.15"/>
    <row r="299" s="1" customFormat="1" ht="11.25" x14ac:dyDescent="0.15"/>
    <row r="300" s="1" customFormat="1" ht="11.25" x14ac:dyDescent="0.15"/>
    <row r="301" s="1" customFormat="1" ht="11.25" x14ac:dyDescent="0.15"/>
    <row r="302" s="1" customFormat="1" ht="11.25" x14ac:dyDescent="0.15"/>
    <row r="303" s="1" customFormat="1" ht="11.25" x14ac:dyDescent="0.15"/>
    <row r="304" s="1" customFormat="1" ht="11.25" x14ac:dyDescent="0.15"/>
    <row r="305" s="1" customFormat="1" ht="11.25" x14ac:dyDescent="0.15"/>
    <row r="306" s="1" customFormat="1" ht="11.25" x14ac:dyDescent="0.15"/>
    <row r="307" s="1" customFormat="1" ht="11.25" x14ac:dyDescent="0.15"/>
    <row r="308" s="1" customFormat="1" ht="11.25" x14ac:dyDescent="0.15"/>
    <row r="309" s="1" customFormat="1" ht="11.25" x14ac:dyDescent="0.15"/>
    <row r="310" s="1" customFormat="1" ht="11.25" x14ac:dyDescent="0.15"/>
    <row r="311" s="1" customFormat="1" ht="11.25" x14ac:dyDescent="0.15"/>
    <row r="312" s="1" customFormat="1" ht="11.25" x14ac:dyDescent="0.15"/>
    <row r="313" s="1" customFormat="1" ht="11.25" x14ac:dyDescent="0.15"/>
    <row r="314" s="1" customFormat="1" ht="11.25" x14ac:dyDescent="0.15"/>
    <row r="315" s="1" customFormat="1" ht="11.25" x14ac:dyDescent="0.15"/>
    <row r="316" s="1" customFormat="1" ht="11.25" x14ac:dyDescent="0.15"/>
    <row r="317" s="1" customFormat="1" ht="11.25" x14ac:dyDescent="0.15"/>
    <row r="318" s="1" customFormat="1" ht="11.25" x14ac:dyDescent="0.15"/>
    <row r="319" s="1" customFormat="1" ht="11.25" x14ac:dyDescent="0.15"/>
    <row r="320" s="1" customFormat="1" ht="11.25" x14ac:dyDescent="0.15"/>
    <row r="321" s="1" customFormat="1" ht="11.25" x14ac:dyDescent="0.15"/>
    <row r="322" s="1" customFormat="1" ht="11.25" x14ac:dyDescent="0.15"/>
    <row r="323" s="1" customFormat="1" ht="11.25" x14ac:dyDescent="0.15"/>
    <row r="324" s="1" customFormat="1" ht="11.25" x14ac:dyDescent="0.15"/>
    <row r="325" s="1" customFormat="1" ht="11.25" x14ac:dyDescent="0.15"/>
    <row r="326" s="1" customFormat="1" ht="11.25" x14ac:dyDescent="0.15"/>
    <row r="327" s="1" customFormat="1" ht="11.25" x14ac:dyDescent="0.15"/>
    <row r="328" s="1" customFormat="1" ht="11.25" x14ac:dyDescent="0.15"/>
    <row r="329" s="1" customFormat="1" ht="11.25" x14ac:dyDescent="0.15"/>
    <row r="330" s="1" customFormat="1" ht="11.25" x14ac:dyDescent="0.15"/>
    <row r="331" s="1" customFormat="1" ht="11.25" x14ac:dyDescent="0.15"/>
    <row r="332" s="1" customFormat="1" ht="11.25" x14ac:dyDescent="0.15"/>
    <row r="333" s="1" customFormat="1" ht="11.25" x14ac:dyDescent="0.15"/>
    <row r="334" s="1" customFormat="1" ht="11.25" x14ac:dyDescent="0.15"/>
    <row r="335" s="1" customFormat="1" ht="11.25" x14ac:dyDescent="0.15"/>
    <row r="336" s="1" customFormat="1" ht="11.25" x14ac:dyDescent="0.15"/>
    <row r="337" s="1" customFormat="1" ht="11.25" x14ac:dyDescent="0.15"/>
    <row r="338" s="1" customFormat="1" ht="11.25" x14ac:dyDescent="0.15"/>
    <row r="339" s="1" customFormat="1" ht="11.25" x14ac:dyDescent="0.15"/>
    <row r="340" s="1" customFormat="1" ht="11.25" x14ac:dyDescent="0.15"/>
    <row r="341" s="1" customFormat="1" ht="11.25" x14ac:dyDescent="0.15"/>
    <row r="342" s="1" customFormat="1" ht="11.25" x14ac:dyDescent="0.15"/>
    <row r="343" s="1" customFormat="1" ht="11.25" x14ac:dyDescent="0.15"/>
    <row r="344" s="1" customFormat="1" ht="11.25" x14ac:dyDescent="0.15"/>
    <row r="345" s="1" customFormat="1" ht="11.25" x14ac:dyDescent="0.15"/>
    <row r="346" s="1" customFormat="1" ht="11.25" x14ac:dyDescent="0.15"/>
    <row r="347" s="1" customFormat="1" ht="11.25" x14ac:dyDescent="0.15"/>
    <row r="348" s="1" customFormat="1" ht="11.25" x14ac:dyDescent="0.15"/>
    <row r="349" s="1" customFormat="1" ht="11.25" x14ac:dyDescent="0.15"/>
    <row r="350" s="1" customFormat="1" ht="11.25" x14ac:dyDescent="0.15"/>
    <row r="351" s="1" customFormat="1" ht="11.25" x14ac:dyDescent="0.15"/>
    <row r="352" s="1" customFormat="1" ht="11.25" x14ac:dyDescent="0.15"/>
    <row r="353" s="1" customFormat="1" ht="11.25" x14ac:dyDescent="0.15"/>
    <row r="354" s="1" customFormat="1" ht="11.25" x14ac:dyDescent="0.15"/>
    <row r="355" s="1" customFormat="1" ht="11.25" x14ac:dyDescent="0.15"/>
    <row r="356" s="1" customFormat="1" ht="11.25" x14ac:dyDescent="0.15"/>
    <row r="357" s="1" customFormat="1" ht="11.25" x14ac:dyDescent="0.15"/>
    <row r="358" s="1" customFormat="1" ht="11.25" x14ac:dyDescent="0.15"/>
    <row r="359" s="1" customFormat="1" ht="11.25" x14ac:dyDescent="0.15"/>
    <row r="360" s="1" customFormat="1" ht="11.25" x14ac:dyDescent="0.15"/>
    <row r="361" s="1" customFormat="1" ht="11.25" x14ac:dyDescent="0.15"/>
    <row r="362" s="1" customFormat="1" ht="11.25" x14ac:dyDescent="0.15"/>
    <row r="363" s="1" customFormat="1" ht="11.25" x14ac:dyDescent="0.15"/>
    <row r="364" s="1" customFormat="1" ht="11.25" x14ac:dyDescent="0.15"/>
    <row r="365" s="1" customFormat="1" ht="11.25" x14ac:dyDescent="0.15"/>
    <row r="366" s="1" customFormat="1" ht="11.25" x14ac:dyDescent="0.15"/>
    <row r="367" s="1" customFormat="1" ht="11.25" x14ac:dyDescent="0.15"/>
    <row r="368" s="1" customFormat="1" ht="11.25" x14ac:dyDescent="0.15"/>
    <row r="369" s="1" customFormat="1" ht="11.25" x14ac:dyDescent="0.15"/>
    <row r="370" s="1" customFormat="1" ht="11.25" x14ac:dyDescent="0.15"/>
    <row r="371" s="1" customFormat="1" ht="11.25" x14ac:dyDescent="0.15"/>
    <row r="372" s="1" customFormat="1" ht="11.25" x14ac:dyDescent="0.15"/>
    <row r="373" s="1" customFormat="1" ht="11.25" x14ac:dyDescent="0.15"/>
    <row r="374" s="1" customFormat="1" ht="11.25" x14ac:dyDescent="0.15"/>
    <row r="375" s="1" customFormat="1" ht="11.25" x14ac:dyDescent="0.15"/>
    <row r="376" s="1" customFormat="1" ht="11.25" x14ac:dyDescent="0.15"/>
    <row r="377" s="1" customFormat="1" ht="11.25" x14ac:dyDescent="0.15"/>
    <row r="378" s="1" customFormat="1" ht="11.25" x14ac:dyDescent="0.15"/>
    <row r="379" s="1" customFormat="1" ht="11.25" x14ac:dyDescent="0.15"/>
    <row r="380" s="1" customFormat="1" ht="11.25" x14ac:dyDescent="0.15"/>
    <row r="381" s="1" customFormat="1" ht="11.25" x14ac:dyDescent="0.15"/>
    <row r="382" s="1" customFormat="1" ht="11.25" x14ac:dyDescent="0.15"/>
    <row r="383" s="1" customFormat="1" ht="11.25" x14ac:dyDescent="0.15"/>
    <row r="384" s="1" customFormat="1" ht="11.25" x14ac:dyDescent="0.15"/>
    <row r="385" spans="40:58" s="1" customFormat="1" x14ac:dyDescent="0.15">
      <c r="AN385" s="20"/>
      <c r="AO385" s="20"/>
      <c r="AP385" s="20"/>
      <c r="AQ385" s="20"/>
      <c r="AR385" s="20"/>
      <c r="AS385" s="20"/>
      <c r="AT385" s="20"/>
      <c r="AU385" s="20"/>
      <c r="AV385" s="20"/>
      <c r="AW385" s="20"/>
      <c r="AX385" s="20"/>
      <c r="AY385" s="20"/>
      <c r="AZ385" s="20"/>
      <c r="BA385" s="20"/>
      <c r="BB385" s="20"/>
      <c r="BC385" s="20"/>
      <c r="BD385" s="20"/>
      <c r="BE385" s="20"/>
      <c r="BF385" s="20"/>
    </row>
  </sheetData>
  <sheetProtection formatCells="0" formatColumns="0" formatRows="0" insertColumns="0" insertRows="0" insertHyperlinks="0" deleteColumns="0" deleteRows="0" selectLockedCells="1" sort="0" autoFilter="0" pivotTables="0"/>
  <mergeCells count="452">
    <mergeCell ref="Q58:S59"/>
    <mergeCell ref="AM26:AN28"/>
    <mergeCell ref="AN31:AN32"/>
    <mergeCell ref="AN33:AN34"/>
    <mergeCell ref="AN35:AN36"/>
    <mergeCell ref="AN37:AN38"/>
    <mergeCell ref="AN39:AN40"/>
    <mergeCell ref="AN41:AN42"/>
    <mergeCell ref="AN43:AN44"/>
    <mergeCell ref="AN45:AN46"/>
    <mergeCell ref="AN29:AN30"/>
    <mergeCell ref="AC58:AE59"/>
    <mergeCell ref="V29:X30"/>
    <mergeCell ref="S31:U32"/>
    <mergeCell ref="V31:X32"/>
    <mergeCell ref="S33:U34"/>
    <mergeCell ref="V33:X34"/>
    <mergeCell ref="AN47:AN48"/>
    <mergeCell ref="AJ54:AL55"/>
    <mergeCell ref="AF56:AI57"/>
    <mergeCell ref="AJ56:AL57"/>
    <mergeCell ref="AF58:AI59"/>
    <mergeCell ref="AJ58:AL59"/>
    <mergeCell ref="W66:Y67"/>
    <mergeCell ref="AC74:AE75"/>
    <mergeCell ref="B77:C80"/>
    <mergeCell ref="D77:X78"/>
    <mergeCell ref="Z51:AB53"/>
    <mergeCell ref="T56:V57"/>
    <mergeCell ref="T74:V75"/>
    <mergeCell ref="B74:C75"/>
    <mergeCell ref="B58:C59"/>
    <mergeCell ref="N74:P75"/>
    <mergeCell ref="Q74:S75"/>
    <mergeCell ref="W74:Y75"/>
    <mergeCell ref="H64:J65"/>
    <mergeCell ref="B60:C61"/>
    <mergeCell ref="D60:G61"/>
    <mergeCell ref="H60:J61"/>
    <mergeCell ref="N60:P61"/>
    <mergeCell ref="Q60:S61"/>
    <mergeCell ref="T60:V61"/>
    <mergeCell ref="Z60:AB61"/>
    <mergeCell ref="W64:Y65"/>
    <mergeCell ref="AC60:AE61"/>
    <mergeCell ref="W60:Y61"/>
    <mergeCell ref="AC70:AE71"/>
    <mergeCell ref="Z74:AB75"/>
    <mergeCell ref="AD85:AF86"/>
    <mergeCell ref="AC85:AC86"/>
    <mergeCell ref="AD81:AF82"/>
    <mergeCell ref="AC83:AC84"/>
    <mergeCell ref="AD83:AF84"/>
    <mergeCell ref="AC62:AE63"/>
    <mergeCell ref="AC66:AE67"/>
    <mergeCell ref="AC64:AE65"/>
    <mergeCell ref="Z66:AB67"/>
    <mergeCell ref="Z70:AB71"/>
    <mergeCell ref="AF70:AI71"/>
    <mergeCell ref="AG81:AL81"/>
    <mergeCell ref="AJ70:AL71"/>
    <mergeCell ref="AF72:AI73"/>
    <mergeCell ref="AJ72:AL73"/>
    <mergeCell ref="AF74:AI75"/>
    <mergeCell ref="AJ74:AL75"/>
    <mergeCell ref="H80:T80"/>
    <mergeCell ref="O116:AL117"/>
    <mergeCell ref="AG85:AL85"/>
    <mergeCell ref="B85:C86"/>
    <mergeCell ref="D81:D82"/>
    <mergeCell ref="E81:G82"/>
    <mergeCell ref="H81:T82"/>
    <mergeCell ref="D83:D84"/>
    <mergeCell ref="E83:G84"/>
    <mergeCell ref="H83:T84"/>
    <mergeCell ref="D85:D86"/>
    <mergeCell ref="E85:G86"/>
    <mergeCell ref="H85:T86"/>
    <mergeCell ref="B81:C82"/>
    <mergeCell ref="B83:C84"/>
    <mergeCell ref="AG86:AL86"/>
    <mergeCell ref="AD87:AF88"/>
    <mergeCell ref="AG87:AL87"/>
    <mergeCell ref="U81:V82"/>
    <mergeCell ref="W81:X82"/>
    <mergeCell ref="U85:V86"/>
    <mergeCell ref="W85:X86"/>
    <mergeCell ref="Y83:Y84"/>
    <mergeCell ref="Z83:AB84"/>
    <mergeCell ref="B124:AL128"/>
    <mergeCell ref="B120:K121"/>
    <mergeCell ref="B122:K123"/>
    <mergeCell ref="AH120:AL121"/>
    <mergeCell ref="AH122:AL123"/>
    <mergeCell ref="W120:AG121"/>
    <mergeCell ref="W122:AG123"/>
    <mergeCell ref="L120:V121"/>
    <mergeCell ref="L122:V123"/>
    <mergeCell ref="Y81:Y82"/>
    <mergeCell ref="Z81:AB82"/>
    <mergeCell ref="U80:X80"/>
    <mergeCell ref="Y77:AF80"/>
    <mergeCell ref="AC81:AC82"/>
    <mergeCell ref="Y85:Y86"/>
    <mergeCell ref="Z85:AB86"/>
    <mergeCell ref="AG84:AL84"/>
    <mergeCell ref="AG82:AL82"/>
    <mergeCell ref="AG83:AL83"/>
    <mergeCell ref="AG77:AL80"/>
    <mergeCell ref="U83:V84"/>
    <mergeCell ref="W83:X84"/>
    <mergeCell ref="B2:AL2"/>
    <mergeCell ref="B31:C32"/>
    <mergeCell ref="AC4:AL5"/>
    <mergeCell ref="D51:G52"/>
    <mergeCell ref="B50:C53"/>
    <mergeCell ref="B26:C28"/>
    <mergeCell ref="B29:C30"/>
    <mergeCell ref="AC54:AE55"/>
    <mergeCell ref="AC56:AE57"/>
    <mergeCell ref="AC53:AE53"/>
    <mergeCell ref="B54:C55"/>
    <mergeCell ref="B56:C57"/>
    <mergeCell ref="O31:R32"/>
    <mergeCell ref="D53:G53"/>
    <mergeCell ref="D50:G50"/>
    <mergeCell ref="D56:G57"/>
    <mergeCell ref="Y29:AB30"/>
    <mergeCell ref="Y31:AB32"/>
    <mergeCell ref="Y33:AB34"/>
    <mergeCell ref="O33:R34"/>
    <mergeCell ref="H56:J57"/>
    <mergeCell ref="Q54:S55"/>
    <mergeCell ref="Q56:S57"/>
    <mergeCell ref="H53:J53"/>
    <mergeCell ref="B143:H144"/>
    <mergeCell ref="B139:H140"/>
    <mergeCell ref="X133:AL134"/>
    <mergeCell ref="L144:W144"/>
    <mergeCell ref="AD141:AI142"/>
    <mergeCell ref="X143:Y144"/>
    <mergeCell ref="I139:W140"/>
    <mergeCell ref="I141:J142"/>
    <mergeCell ref="B141:H142"/>
    <mergeCell ref="B135:H136"/>
    <mergeCell ref="I135:W136"/>
    <mergeCell ref="O141:T142"/>
    <mergeCell ref="X141:Y142"/>
    <mergeCell ref="I143:J144"/>
    <mergeCell ref="L143:W143"/>
    <mergeCell ref="X137:AL138"/>
    <mergeCell ref="K141:N142"/>
    <mergeCell ref="AA144:AL144"/>
    <mergeCell ref="B137:H138"/>
    <mergeCell ref="Z141:AC142"/>
    <mergeCell ref="X139:AL140"/>
    <mergeCell ref="I137:W138"/>
    <mergeCell ref="B131:H132"/>
    <mergeCell ref="B133:H134"/>
    <mergeCell ref="D74:G75"/>
    <mergeCell ref="D62:G63"/>
    <mergeCell ref="H62:J63"/>
    <mergeCell ref="K62:M63"/>
    <mergeCell ref="N62:P63"/>
    <mergeCell ref="Q62:S63"/>
    <mergeCell ref="T62:V63"/>
    <mergeCell ref="N70:P71"/>
    <mergeCell ref="Q70:S71"/>
    <mergeCell ref="T70:V71"/>
    <mergeCell ref="K74:M75"/>
    <mergeCell ref="H66:J67"/>
    <mergeCell ref="K66:M67"/>
    <mergeCell ref="N66:P67"/>
    <mergeCell ref="Q66:S67"/>
    <mergeCell ref="T66:V67"/>
    <mergeCell ref="K68:M69"/>
    <mergeCell ref="N68:P69"/>
    <mergeCell ref="Q68:S69"/>
    <mergeCell ref="T68:V69"/>
    <mergeCell ref="B64:C65"/>
    <mergeCell ref="D64:G65"/>
    <mergeCell ref="N52:P53"/>
    <mergeCell ref="T54:V55"/>
    <mergeCell ref="K53:M53"/>
    <mergeCell ref="Y39:AB40"/>
    <mergeCell ref="AC39:AL40"/>
    <mergeCell ref="AC35:AL36"/>
    <mergeCell ref="Y37:AB38"/>
    <mergeCell ref="AC37:AL38"/>
    <mergeCell ref="AC41:AL42"/>
    <mergeCell ref="AC43:AL44"/>
    <mergeCell ref="AC45:AL46"/>
    <mergeCell ref="AC47:AL48"/>
    <mergeCell ref="AF53:AI53"/>
    <mergeCell ref="V43:X44"/>
    <mergeCell ref="K45:N46"/>
    <mergeCell ref="O45:R46"/>
    <mergeCell ref="S45:U46"/>
    <mergeCell ref="V45:X46"/>
    <mergeCell ref="AC50:AE52"/>
    <mergeCell ref="S35:U36"/>
    <mergeCell ref="V35:X36"/>
    <mergeCell ref="AJ50:AL53"/>
    <mergeCell ref="AF50:AI52"/>
    <mergeCell ref="AF54:AI55"/>
    <mergeCell ref="W62:Y63"/>
    <mergeCell ref="K64:M65"/>
    <mergeCell ref="N64:P65"/>
    <mergeCell ref="Q64:S65"/>
    <mergeCell ref="T64:V65"/>
    <mergeCell ref="Z64:AB65"/>
    <mergeCell ref="K60:M61"/>
    <mergeCell ref="T52:V53"/>
    <mergeCell ref="T20:U21"/>
    <mergeCell ref="T22:U23"/>
    <mergeCell ref="T58:V59"/>
    <mergeCell ref="W54:Y55"/>
    <mergeCell ref="W56:Y57"/>
    <mergeCell ref="W58:Y59"/>
    <mergeCell ref="Z58:AB59"/>
    <mergeCell ref="K47:N48"/>
    <mergeCell ref="O47:R48"/>
    <mergeCell ref="S47:U48"/>
    <mergeCell ref="V47:X48"/>
    <mergeCell ref="S39:U40"/>
    <mergeCell ref="V39:X40"/>
    <mergeCell ref="S41:U42"/>
    <mergeCell ref="V41:X42"/>
    <mergeCell ref="S43:U44"/>
    <mergeCell ref="V20:AL21"/>
    <mergeCell ref="V22:AL23"/>
    <mergeCell ref="C19:D20"/>
    <mergeCell ref="E19:R20"/>
    <mergeCell ref="B37:C38"/>
    <mergeCell ref="AC26:AL28"/>
    <mergeCell ref="C21:R22"/>
    <mergeCell ref="B33:C34"/>
    <mergeCell ref="K33:N34"/>
    <mergeCell ref="AC29:AL30"/>
    <mergeCell ref="AC31:AL32"/>
    <mergeCell ref="AC33:AL34"/>
    <mergeCell ref="O26:R28"/>
    <mergeCell ref="O29:R30"/>
    <mergeCell ref="K31:N32"/>
    <mergeCell ref="D29:J30"/>
    <mergeCell ref="D31:J32"/>
    <mergeCell ref="Y27:AB28"/>
    <mergeCell ref="S27:U28"/>
    <mergeCell ref="V27:X28"/>
    <mergeCell ref="S26:AB26"/>
    <mergeCell ref="S37:U38"/>
    <mergeCell ref="V37:X38"/>
    <mergeCell ref="S29:U30"/>
    <mergeCell ref="X132:AL132"/>
    <mergeCell ref="I132:W132"/>
    <mergeCell ref="AA143:AL143"/>
    <mergeCell ref="I133:W134"/>
    <mergeCell ref="L116:N117"/>
    <mergeCell ref="C107:AL108"/>
    <mergeCell ref="H51:J52"/>
    <mergeCell ref="L114:AL115"/>
    <mergeCell ref="I131:AL131"/>
    <mergeCell ref="X135:AL136"/>
    <mergeCell ref="B114:K115"/>
    <mergeCell ref="B116:K117"/>
    <mergeCell ref="D79:G80"/>
    <mergeCell ref="H79:X79"/>
    <mergeCell ref="H74:J75"/>
    <mergeCell ref="N54:P55"/>
    <mergeCell ref="N56:P57"/>
    <mergeCell ref="H58:J59"/>
    <mergeCell ref="K58:M59"/>
    <mergeCell ref="N58:P59"/>
    <mergeCell ref="B62:C63"/>
    <mergeCell ref="Z62:AB63"/>
    <mergeCell ref="B66:C67"/>
    <mergeCell ref="D66:G67"/>
    <mergeCell ref="B4:C5"/>
    <mergeCell ref="D4:M5"/>
    <mergeCell ref="N4:AB5"/>
    <mergeCell ref="B6:C7"/>
    <mergeCell ref="D6:M7"/>
    <mergeCell ref="N6:AB7"/>
    <mergeCell ref="C11:D12"/>
    <mergeCell ref="E11:AB12"/>
    <mergeCell ref="T16:AL17"/>
    <mergeCell ref="B16:R16"/>
    <mergeCell ref="E17:R18"/>
    <mergeCell ref="AC6:AL7"/>
    <mergeCell ref="C17:D18"/>
    <mergeCell ref="T18:U19"/>
    <mergeCell ref="V18:AL19"/>
    <mergeCell ref="B39:C40"/>
    <mergeCell ref="K26:N28"/>
    <mergeCell ref="Z56:AB57"/>
    <mergeCell ref="B35:C36"/>
    <mergeCell ref="Y35:AB36"/>
    <mergeCell ref="B41:C42"/>
    <mergeCell ref="Y41:AB42"/>
    <mergeCell ref="B43:C44"/>
    <mergeCell ref="Y43:AB44"/>
    <mergeCell ref="H50:AB50"/>
    <mergeCell ref="K54:M55"/>
    <mergeCell ref="K56:M57"/>
    <mergeCell ref="H54:J55"/>
    <mergeCell ref="D54:G55"/>
    <mergeCell ref="K51:M52"/>
    <mergeCell ref="Q52:S53"/>
    <mergeCell ref="B45:C46"/>
    <mergeCell ref="Y45:AB46"/>
    <mergeCell ref="B47:C48"/>
    <mergeCell ref="Y47:AB48"/>
    <mergeCell ref="Z54:AB55"/>
    <mergeCell ref="N51:Y51"/>
    <mergeCell ref="W52:Y53"/>
    <mergeCell ref="D26:J28"/>
    <mergeCell ref="D45:J46"/>
    <mergeCell ref="D47:J48"/>
    <mergeCell ref="D58:G59"/>
    <mergeCell ref="Z68:AB69"/>
    <mergeCell ref="AC68:AE69"/>
    <mergeCell ref="B72:C73"/>
    <mergeCell ref="D72:G73"/>
    <mergeCell ref="H72:J73"/>
    <mergeCell ref="K72:M73"/>
    <mergeCell ref="N72:P73"/>
    <mergeCell ref="Q72:S73"/>
    <mergeCell ref="T72:V73"/>
    <mergeCell ref="Z72:AB73"/>
    <mergeCell ref="AC72:AE73"/>
    <mergeCell ref="W68:Y69"/>
    <mergeCell ref="W70:Y71"/>
    <mergeCell ref="W72:Y73"/>
    <mergeCell ref="B70:C71"/>
    <mergeCell ref="D70:G71"/>
    <mergeCell ref="H70:J71"/>
    <mergeCell ref="K70:M71"/>
    <mergeCell ref="B68:C69"/>
    <mergeCell ref="D68:G69"/>
    <mergeCell ref="H68:J69"/>
    <mergeCell ref="Y89:Y90"/>
    <mergeCell ref="Z89:AB90"/>
    <mergeCell ref="AC89:AC90"/>
    <mergeCell ref="AD89:AF90"/>
    <mergeCell ref="AG89:AL89"/>
    <mergeCell ref="AG90:AL90"/>
    <mergeCell ref="B87:C88"/>
    <mergeCell ref="D87:D88"/>
    <mergeCell ref="E87:G88"/>
    <mergeCell ref="H87:T88"/>
    <mergeCell ref="U87:V88"/>
    <mergeCell ref="W87:X88"/>
    <mergeCell ref="Y87:Y88"/>
    <mergeCell ref="Z87:AB88"/>
    <mergeCell ref="AC87:AC88"/>
    <mergeCell ref="AG88:AL88"/>
    <mergeCell ref="B89:C90"/>
    <mergeCell ref="D89:D90"/>
    <mergeCell ref="E89:G90"/>
    <mergeCell ref="H89:T90"/>
    <mergeCell ref="U89:V90"/>
    <mergeCell ref="W89:X90"/>
    <mergeCell ref="AD91:AF92"/>
    <mergeCell ref="AG91:AL91"/>
    <mergeCell ref="AG92:AL92"/>
    <mergeCell ref="B93:C94"/>
    <mergeCell ref="D93:D94"/>
    <mergeCell ref="E93:G94"/>
    <mergeCell ref="H93:T94"/>
    <mergeCell ref="U93:V94"/>
    <mergeCell ref="W93:X94"/>
    <mergeCell ref="Y93:Y94"/>
    <mergeCell ref="Z93:AB94"/>
    <mergeCell ref="AC93:AC94"/>
    <mergeCell ref="AD93:AF94"/>
    <mergeCell ref="AG93:AL93"/>
    <mergeCell ref="AG94:AL94"/>
    <mergeCell ref="B91:C92"/>
    <mergeCell ref="D91:D92"/>
    <mergeCell ref="E91:G92"/>
    <mergeCell ref="H91:T92"/>
    <mergeCell ref="U91:V92"/>
    <mergeCell ref="W91:X92"/>
    <mergeCell ref="Y91:Y92"/>
    <mergeCell ref="Z91:AB92"/>
    <mergeCell ref="AC91:AC92"/>
    <mergeCell ref="AG97:AL97"/>
    <mergeCell ref="AG98:AL98"/>
    <mergeCell ref="B95:C96"/>
    <mergeCell ref="D95:D96"/>
    <mergeCell ref="E95:G96"/>
    <mergeCell ref="H95:T96"/>
    <mergeCell ref="U95:V96"/>
    <mergeCell ref="W95:X96"/>
    <mergeCell ref="Y95:Y96"/>
    <mergeCell ref="Z95:AB96"/>
    <mergeCell ref="AC95:AC96"/>
    <mergeCell ref="D97:D98"/>
    <mergeCell ref="E97:G98"/>
    <mergeCell ref="H97:T98"/>
    <mergeCell ref="U97:V98"/>
    <mergeCell ref="W97:X98"/>
    <mergeCell ref="Y97:Y98"/>
    <mergeCell ref="Z97:AB98"/>
    <mergeCell ref="AC97:AC98"/>
    <mergeCell ref="AD97:AF98"/>
    <mergeCell ref="AD95:AF96"/>
    <mergeCell ref="AG95:AL95"/>
    <mergeCell ref="AG96:AL96"/>
    <mergeCell ref="B97:C98"/>
    <mergeCell ref="C109:AL110"/>
    <mergeCell ref="AD99:AF100"/>
    <mergeCell ref="AG99:AL99"/>
    <mergeCell ref="AG100:AL100"/>
    <mergeCell ref="B99:C100"/>
    <mergeCell ref="D99:D100"/>
    <mergeCell ref="E99:G100"/>
    <mergeCell ref="H99:T100"/>
    <mergeCell ref="U99:V100"/>
    <mergeCell ref="W99:X100"/>
    <mergeCell ref="Y99:Y100"/>
    <mergeCell ref="Z99:AB100"/>
    <mergeCell ref="AC99:AC100"/>
    <mergeCell ref="C102:AL103"/>
    <mergeCell ref="C104:AL106"/>
    <mergeCell ref="AF60:AI61"/>
    <mergeCell ref="AJ60:AL61"/>
    <mergeCell ref="AF62:AI63"/>
    <mergeCell ref="AJ62:AL63"/>
    <mergeCell ref="AF64:AI65"/>
    <mergeCell ref="AJ64:AL65"/>
    <mergeCell ref="AF66:AI67"/>
    <mergeCell ref="AJ66:AL67"/>
    <mergeCell ref="AF68:AI69"/>
    <mergeCell ref="AJ68:AL69"/>
    <mergeCell ref="K29:N30"/>
    <mergeCell ref="D39:J40"/>
    <mergeCell ref="D41:J42"/>
    <mergeCell ref="D43:J44"/>
    <mergeCell ref="K43:N44"/>
    <mergeCell ref="O43:R44"/>
    <mergeCell ref="D33:J34"/>
    <mergeCell ref="D35:J36"/>
    <mergeCell ref="D37:J38"/>
    <mergeCell ref="K37:N38"/>
    <mergeCell ref="O37:R38"/>
    <mergeCell ref="K39:N40"/>
    <mergeCell ref="O39:R40"/>
    <mergeCell ref="K41:N42"/>
    <mergeCell ref="O41:R42"/>
    <mergeCell ref="K35:N36"/>
    <mergeCell ref="O35:R36"/>
  </mergeCells>
  <phoneticPr fontId="2"/>
  <dataValidations count="2">
    <dataValidation type="list" allowBlank="1" showInputMessage="1" showErrorMessage="1" sqref="V29:X48">
      <formula1>"1年未満,2年未満,3年未満,4年未満,5年未満,6年未満,7年未満,8年未満,9年未満,10年未満,11年未満,12年未満,13年未満,14年未満,15年未満,15年以降"</formula1>
    </dataValidation>
    <dataValidation type="list" allowBlank="1" showInputMessage="1" showErrorMessage="1" sqref="S29:U48">
      <formula1>"ｶﾞﾗｽﾊｳｽⅠ類木造,ｶﾞﾗｽﾊｳｽⅡ類鉄骨,ﾌﾟﾗｽﾁｯｸﾊｳｽⅠ類木造,ﾌﾟﾗｽﾁｯｸﾊｳｽⅡ類ﾊﾟｲﾌﾟ,ﾌﾟﾗｽﾁｯｸﾊｳｽⅢ類～Ⅴ類及びⅦ類鉄骨,附帯施設,"</formula1>
    </dataValidation>
  </dataValidations>
  <printOptions horizontalCentered="1"/>
  <pageMargins left="0.39370078740157483" right="0.39370078740157483" top="0.39370078740157483" bottom="0.19685039370078741" header="0.51181102362204722" footer="0.51181102362204722"/>
  <pageSetup paperSize="9" scale="94" orientation="portrait" r:id="rId1"/>
  <headerFooter alignWithMargins="0"/>
  <rowBreaks count="1" manualBreakCount="1">
    <brk id="110" min="1" max="37" man="1"/>
  </rowBreaks>
  <ignoredErrors>
    <ignoredError sqref="AH82:AL82" formula="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AV39"/>
  <sheetViews>
    <sheetView zoomScaleNormal="100" workbookViewId="0">
      <selection activeCell="G25" sqref="G25"/>
    </sheetView>
  </sheetViews>
  <sheetFormatPr defaultColWidth="2.75" defaultRowHeight="13.5" x14ac:dyDescent="0.15"/>
  <cols>
    <col min="1" max="1" width="1.125" style="20" customWidth="1"/>
    <col min="2" max="41" width="2.75" style="20"/>
    <col min="42" max="43" width="2.75" style="20" customWidth="1"/>
    <col min="44" max="16384" width="2.75" style="20"/>
  </cols>
  <sheetData>
    <row r="1" spans="2:48" x14ac:dyDescent="0.15">
      <c r="B1" s="20" t="s">
        <v>411</v>
      </c>
    </row>
    <row r="2" spans="2:48" ht="6.75" customHeight="1" x14ac:dyDescent="0.15"/>
    <row r="3" spans="2:48" ht="13.5" customHeight="1" x14ac:dyDescent="0.15">
      <c r="B3" s="474" t="s">
        <v>412</v>
      </c>
      <c r="C3" s="474"/>
      <c r="D3" s="474"/>
      <c r="E3" s="474"/>
      <c r="F3" s="474"/>
      <c r="G3" s="474"/>
      <c r="H3" s="474"/>
      <c r="I3" s="474"/>
      <c r="J3" s="474"/>
      <c r="K3" s="474"/>
      <c r="L3" s="474"/>
      <c r="M3" s="474"/>
      <c r="N3" s="474"/>
      <c r="O3" s="474"/>
      <c r="P3" s="474"/>
      <c r="Q3" s="474"/>
      <c r="R3" s="474"/>
      <c r="S3" s="474"/>
      <c r="T3" s="474"/>
      <c r="U3" s="474"/>
      <c r="V3" s="474"/>
      <c r="W3" s="474"/>
      <c r="X3" s="474"/>
      <c r="Y3" s="474"/>
      <c r="Z3" s="474"/>
      <c r="AA3" s="474"/>
      <c r="AB3" s="474"/>
      <c r="AC3" s="474"/>
      <c r="AD3" s="474"/>
      <c r="AE3" s="474"/>
      <c r="AF3" s="474"/>
      <c r="AG3" s="474"/>
      <c r="AH3" s="474"/>
      <c r="AI3" s="474"/>
      <c r="AJ3" s="474"/>
      <c r="AK3" s="474"/>
      <c r="AL3" s="474"/>
      <c r="AM3" s="474"/>
      <c r="AN3" s="474"/>
      <c r="AO3" s="474"/>
      <c r="AP3" s="474"/>
      <c r="AQ3" s="474"/>
      <c r="AR3" s="474"/>
      <c r="AS3" s="474"/>
      <c r="AT3" s="474"/>
      <c r="AU3" s="474"/>
      <c r="AV3" s="474"/>
    </row>
    <row r="4" spans="2:48" ht="13.5" customHeight="1" x14ac:dyDescent="0.15">
      <c r="B4" s="474"/>
      <c r="C4" s="474"/>
      <c r="D4" s="474"/>
      <c r="E4" s="474"/>
      <c r="F4" s="474"/>
      <c r="G4" s="474"/>
      <c r="H4" s="474"/>
      <c r="I4" s="474"/>
      <c r="J4" s="474"/>
      <c r="K4" s="474"/>
      <c r="L4" s="474"/>
      <c r="M4" s="474"/>
      <c r="N4" s="474"/>
      <c r="O4" s="474"/>
      <c r="P4" s="474"/>
      <c r="Q4" s="474"/>
      <c r="R4" s="474"/>
      <c r="S4" s="474"/>
      <c r="T4" s="474"/>
      <c r="U4" s="474"/>
      <c r="V4" s="474"/>
      <c r="W4" s="474"/>
      <c r="X4" s="474"/>
      <c r="Y4" s="474"/>
      <c r="Z4" s="474"/>
      <c r="AA4" s="474"/>
      <c r="AB4" s="474"/>
      <c r="AC4" s="474"/>
      <c r="AD4" s="474"/>
      <c r="AE4" s="474"/>
      <c r="AF4" s="474"/>
      <c r="AG4" s="474"/>
      <c r="AH4" s="474"/>
      <c r="AI4" s="474"/>
      <c r="AJ4" s="474"/>
      <c r="AK4" s="474"/>
      <c r="AL4" s="474"/>
      <c r="AM4" s="474"/>
      <c r="AN4" s="474"/>
      <c r="AO4" s="474"/>
      <c r="AP4" s="474"/>
      <c r="AQ4" s="474"/>
      <c r="AR4" s="474"/>
      <c r="AS4" s="474"/>
      <c r="AT4" s="474"/>
      <c r="AU4" s="474"/>
      <c r="AV4" s="474"/>
    </row>
    <row r="6" spans="2:48" ht="13.5" customHeight="1" x14ac:dyDescent="0.15">
      <c r="B6" s="354" t="s">
        <v>60</v>
      </c>
      <c r="C6" s="356"/>
      <c r="D6" s="354" t="s">
        <v>108</v>
      </c>
      <c r="E6" s="355"/>
      <c r="F6" s="355"/>
      <c r="G6" s="355"/>
      <c r="H6" s="355"/>
      <c r="I6" s="355"/>
      <c r="J6" s="356"/>
      <c r="K6" s="355" t="s">
        <v>109</v>
      </c>
      <c r="L6" s="355"/>
      <c r="M6" s="355"/>
      <c r="N6" s="355"/>
      <c r="O6" s="355"/>
      <c r="P6" s="355"/>
      <c r="Q6" s="355"/>
      <c r="R6" s="355"/>
      <c r="S6" s="355"/>
      <c r="T6" s="355"/>
      <c r="U6" s="355"/>
      <c r="V6" s="355"/>
      <c r="W6" s="355"/>
      <c r="X6" s="355"/>
      <c r="Y6" s="356"/>
      <c r="Z6" s="475" t="s">
        <v>110</v>
      </c>
      <c r="AA6" s="476"/>
      <c r="AB6" s="476"/>
      <c r="AC6" s="476"/>
      <c r="AD6" s="476"/>
      <c r="AE6" s="476"/>
      <c r="AF6" s="476"/>
      <c r="AG6" s="476"/>
      <c r="AH6" s="476"/>
      <c r="AI6" s="477"/>
      <c r="AJ6" s="532" t="s">
        <v>413</v>
      </c>
      <c r="AK6" s="533"/>
      <c r="AL6" s="533"/>
      <c r="AM6" s="533"/>
      <c r="AN6" s="533"/>
      <c r="AO6" s="533"/>
      <c r="AP6" s="533"/>
      <c r="AQ6" s="534"/>
      <c r="AR6" s="538" t="s">
        <v>414</v>
      </c>
      <c r="AS6" s="539"/>
      <c r="AT6" s="539"/>
      <c r="AU6" s="539"/>
      <c r="AV6" s="540"/>
    </row>
    <row r="7" spans="2:48" x14ac:dyDescent="0.15">
      <c r="B7" s="357"/>
      <c r="C7" s="359"/>
      <c r="D7" s="357"/>
      <c r="E7" s="358"/>
      <c r="F7" s="358"/>
      <c r="G7" s="358"/>
      <c r="H7" s="358"/>
      <c r="I7" s="358"/>
      <c r="J7" s="359"/>
      <c r="K7" s="358"/>
      <c r="L7" s="358"/>
      <c r="M7" s="358"/>
      <c r="N7" s="358"/>
      <c r="O7" s="358"/>
      <c r="P7" s="358"/>
      <c r="Q7" s="358"/>
      <c r="R7" s="358"/>
      <c r="S7" s="358"/>
      <c r="T7" s="358"/>
      <c r="U7" s="358"/>
      <c r="V7" s="358"/>
      <c r="W7" s="358"/>
      <c r="X7" s="358"/>
      <c r="Y7" s="359"/>
      <c r="Z7" s="478"/>
      <c r="AA7" s="479"/>
      <c r="AB7" s="479"/>
      <c r="AC7" s="479"/>
      <c r="AD7" s="479"/>
      <c r="AE7" s="479"/>
      <c r="AF7" s="479"/>
      <c r="AG7" s="479"/>
      <c r="AH7" s="479"/>
      <c r="AI7" s="480"/>
      <c r="AJ7" s="535"/>
      <c r="AK7" s="536"/>
      <c r="AL7" s="536"/>
      <c r="AM7" s="536"/>
      <c r="AN7" s="536"/>
      <c r="AO7" s="536"/>
      <c r="AP7" s="536"/>
      <c r="AQ7" s="537"/>
      <c r="AR7" s="538"/>
      <c r="AS7" s="539"/>
      <c r="AT7" s="539"/>
      <c r="AU7" s="539"/>
      <c r="AV7" s="540"/>
    </row>
    <row r="8" spans="2:48" x14ac:dyDescent="0.15">
      <c r="B8" s="354"/>
      <c r="C8" s="356"/>
      <c r="D8" s="354"/>
      <c r="E8" s="355"/>
      <c r="F8" s="355"/>
      <c r="G8" s="355"/>
      <c r="H8" s="355"/>
      <c r="I8" s="355"/>
      <c r="J8" s="356"/>
      <c r="K8" s="355"/>
      <c r="L8" s="355"/>
      <c r="M8" s="355"/>
      <c r="N8" s="355"/>
      <c r="O8" s="355"/>
      <c r="P8" s="355"/>
      <c r="Q8" s="355"/>
      <c r="R8" s="355"/>
      <c r="S8" s="355"/>
      <c r="T8" s="355"/>
      <c r="U8" s="355"/>
      <c r="V8" s="355"/>
      <c r="W8" s="355"/>
      <c r="X8" s="355"/>
      <c r="Y8" s="356"/>
      <c r="Z8" s="354"/>
      <c r="AA8" s="355"/>
      <c r="AB8" s="355"/>
      <c r="AC8" s="355"/>
      <c r="AD8" s="355"/>
      <c r="AE8" s="355"/>
      <c r="AF8" s="355"/>
      <c r="AG8" s="355"/>
      <c r="AH8" s="355"/>
      <c r="AI8" s="356"/>
      <c r="AJ8" s="354"/>
      <c r="AK8" s="355"/>
      <c r="AL8" s="355"/>
      <c r="AM8" s="355"/>
      <c r="AN8" s="355"/>
      <c r="AO8" s="355"/>
      <c r="AP8" s="355"/>
      <c r="AQ8" s="356"/>
      <c r="AR8" s="529"/>
      <c r="AS8" s="530"/>
      <c r="AT8" s="530"/>
      <c r="AU8" s="530"/>
      <c r="AV8" s="531"/>
    </row>
    <row r="9" spans="2:48" x14ac:dyDescent="0.15">
      <c r="B9" s="357"/>
      <c r="C9" s="359"/>
      <c r="D9" s="357"/>
      <c r="E9" s="358"/>
      <c r="F9" s="358"/>
      <c r="G9" s="358"/>
      <c r="H9" s="358"/>
      <c r="I9" s="358"/>
      <c r="J9" s="359"/>
      <c r="K9" s="358"/>
      <c r="L9" s="358"/>
      <c r="M9" s="358"/>
      <c r="N9" s="358"/>
      <c r="O9" s="358"/>
      <c r="P9" s="358"/>
      <c r="Q9" s="358"/>
      <c r="R9" s="358"/>
      <c r="S9" s="358"/>
      <c r="T9" s="358"/>
      <c r="U9" s="358"/>
      <c r="V9" s="358"/>
      <c r="W9" s="358"/>
      <c r="X9" s="358"/>
      <c r="Y9" s="359"/>
      <c r="Z9" s="357"/>
      <c r="AA9" s="358"/>
      <c r="AB9" s="358"/>
      <c r="AC9" s="358"/>
      <c r="AD9" s="358"/>
      <c r="AE9" s="358"/>
      <c r="AF9" s="358"/>
      <c r="AG9" s="358"/>
      <c r="AH9" s="358"/>
      <c r="AI9" s="359"/>
      <c r="AJ9" s="357"/>
      <c r="AK9" s="358"/>
      <c r="AL9" s="358"/>
      <c r="AM9" s="358"/>
      <c r="AN9" s="358"/>
      <c r="AO9" s="358"/>
      <c r="AP9" s="358"/>
      <c r="AQ9" s="359"/>
      <c r="AR9" s="529"/>
      <c r="AS9" s="530"/>
      <c r="AT9" s="530"/>
      <c r="AU9" s="530"/>
      <c r="AV9" s="531"/>
    </row>
    <row r="10" spans="2:48" x14ac:dyDescent="0.15">
      <c r="B10" s="354"/>
      <c r="C10" s="356"/>
      <c r="D10" s="354"/>
      <c r="E10" s="355"/>
      <c r="F10" s="355"/>
      <c r="G10" s="355"/>
      <c r="H10" s="355"/>
      <c r="I10" s="355"/>
      <c r="J10" s="356"/>
      <c r="K10" s="355"/>
      <c r="L10" s="355"/>
      <c r="M10" s="355"/>
      <c r="N10" s="355"/>
      <c r="O10" s="355"/>
      <c r="P10" s="355"/>
      <c r="Q10" s="355"/>
      <c r="R10" s="355"/>
      <c r="S10" s="355"/>
      <c r="T10" s="355"/>
      <c r="U10" s="355"/>
      <c r="V10" s="355"/>
      <c r="W10" s="355"/>
      <c r="X10" s="355"/>
      <c r="Y10" s="356"/>
      <c r="Z10" s="354"/>
      <c r="AA10" s="355"/>
      <c r="AB10" s="355"/>
      <c r="AC10" s="355"/>
      <c r="AD10" s="355"/>
      <c r="AE10" s="355"/>
      <c r="AF10" s="355"/>
      <c r="AG10" s="355"/>
      <c r="AH10" s="355"/>
      <c r="AI10" s="356"/>
      <c r="AJ10" s="354"/>
      <c r="AK10" s="355"/>
      <c r="AL10" s="355"/>
      <c r="AM10" s="355"/>
      <c r="AN10" s="355"/>
      <c r="AO10" s="355"/>
      <c r="AP10" s="355"/>
      <c r="AQ10" s="356"/>
      <c r="AR10" s="529"/>
      <c r="AS10" s="530"/>
      <c r="AT10" s="530"/>
      <c r="AU10" s="530"/>
      <c r="AV10" s="531"/>
    </row>
    <row r="11" spans="2:48" x14ac:dyDescent="0.15">
      <c r="B11" s="357"/>
      <c r="C11" s="359"/>
      <c r="D11" s="357"/>
      <c r="E11" s="358"/>
      <c r="F11" s="358"/>
      <c r="G11" s="358"/>
      <c r="H11" s="358"/>
      <c r="I11" s="358"/>
      <c r="J11" s="359"/>
      <c r="K11" s="358"/>
      <c r="L11" s="358"/>
      <c r="M11" s="358"/>
      <c r="N11" s="358"/>
      <c r="O11" s="358"/>
      <c r="P11" s="358"/>
      <c r="Q11" s="358"/>
      <c r="R11" s="358"/>
      <c r="S11" s="358"/>
      <c r="T11" s="358"/>
      <c r="U11" s="358"/>
      <c r="V11" s="358"/>
      <c r="W11" s="358"/>
      <c r="X11" s="358"/>
      <c r="Y11" s="359"/>
      <c r="Z11" s="357"/>
      <c r="AA11" s="358"/>
      <c r="AB11" s="358"/>
      <c r="AC11" s="358"/>
      <c r="AD11" s="358"/>
      <c r="AE11" s="358"/>
      <c r="AF11" s="358"/>
      <c r="AG11" s="358"/>
      <c r="AH11" s="358"/>
      <c r="AI11" s="359"/>
      <c r="AJ11" s="357"/>
      <c r="AK11" s="358"/>
      <c r="AL11" s="358"/>
      <c r="AM11" s="358"/>
      <c r="AN11" s="358"/>
      <c r="AO11" s="358"/>
      <c r="AP11" s="358"/>
      <c r="AQ11" s="359"/>
      <c r="AR11" s="529"/>
      <c r="AS11" s="530"/>
      <c r="AT11" s="530"/>
      <c r="AU11" s="530"/>
      <c r="AV11" s="531"/>
    </row>
    <row r="12" spans="2:48" x14ac:dyDescent="0.15">
      <c r="B12" s="354"/>
      <c r="C12" s="356"/>
      <c r="D12" s="354"/>
      <c r="E12" s="355"/>
      <c r="F12" s="355"/>
      <c r="G12" s="355"/>
      <c r="H12" s="355"/>
      <c r="I12" s="355"/>
      <c r="J12" s="356"/>
      <c r="K12" s="355"/>
      <c r="L12" s="355"/>
      <c r="M12" s="355"/>
      <c r="N12" s="355"/>
      <c r="O12" s="355"/>
      <c r="P12" s="355"/>
      <c r="Q12" s="355"/>
      <c r="R12" s="355"/>
      <c r="S12" s="355"/>
      <c r="T12" s="355"/>
      <c r="U12" s="355"/>
      <c r="V12" s="355"/>
      <c r="W12" s="355"/>
      <c r="X12" s="355"/>
      <c r="Y12" s="356"/>
      <c r="Z12" s="354"/>
      <c r="AA12" s="355"/>
      <c r="AB12" s="355"/>
      <c r="AC12" s="355"/>
      <c r="AD12" s="355"/>
      <c r="AE12" s="355"/>
      <c r="AF12" s="355"/>
      <c r="AG12" s="355"/>
      <c r="AH12" s="355"/>
      <c r="AI12" s="356"/>
      <c r="AJ12" s="354"/>
      <c r="AK12" s="355"/>
      <c r="AL12" s="355"/>
      <c r="AM12" s="355"/>
      <c r="AN12" s="355"/>
      <c r="AO12" s="355"/>
      <c r="AP12" s="355"/>
      <c r="AQ12" s="356"/>
      <c r="AR12" s="529"/>
      <c r="AS12" s="530"/>
      <c r="AT12" s="530"/>
      <c r="AU12" s="530"/>
      <c r="AV12" s="531"/>
    </row>
    <row r="13" spans="2:48" x14ac:dyDescent="0.15">
      <c r="B13" s="357"/>
      <c r="C13" s="359"/>
      <c r="D13" s="357"/>
      <c r="E13" s="358"/>
      <c r="F13" s="358"/>
      <c r="G13" s="358"/>
      <c r="H13" s="358"/>
      <c r="I13" s="358"/>
      <c r="J13" s="359"/>
      <c r="K13" s="358"/>
      <c r="L13" s="358"/>
      <c r="M13" s="358"/>
      <c r="N13" s="358"/>
      <c r="O13" s="358"/>
      <c r="P13" s="358"/>
      <c r="Q13" s="358"/>
      <c r="R13" s="358"/>
      <c r="S13" s="358"/>
      <c r="T13" s="358"/>
      <c r="U13" s="358"/>
      <c r="V13" s="358"/>
      <c r="W13" s="358"/>
      <c r="X13" s="358"/>
      <c r="Y13" s="359"/>
      <c r="Z13" s="357"/>
      <c r="AA13" s="358"/>
      <c r="AB13" s="358"/>
      <c r="AC13" s="358"/>
      <c r="AD13" s="358"/>
      <c r="AE13" s="358"/>
      <c r="AF13" s="358"/>
      <c r="AG13" s="358"/>
      <c r="AH13" s="358"/>
      <c r="AI13" s="359"/>
      <c r="AJ13" s="357"/>
      <c r="AK13" s="358"/>
      <c r="AL13" s="358"/>
      <c r="AM13" s="358"/>
      <c r="AN13" s="358"/>
      <c r="AO13" s="358"/>
      <c r="AP13" s="358"/>
      <c r="AQ13" s="359"/>
      <c r="AR13" s="529"/>
      <c r="AS13" s="530"/>
      <c r="AT13" s="530"/>
      <c r="AU13" s="530"/>
      <c r="AV13" s="531"/>
    </row>
    <row r="14" spans="2:48" x14ac:dyDescent="0.15">
      <c r="B14" s="354"/>
      <c r="C14" s="356"/>
      <c r="D14" s="354"/>
      <c r="E14" s="355"/>
      <c r="F14" s="355"/>
      <c r="G14" s="355"/>
      <c r="H14" s="355"/>
      <c r="I14" s="355"/>
      <c r="J14" s="356"/>
      <c r="K14" s="355"/>
      <c r="L14" s="355"/>
      <c r="M14" s="355"/>
      <c r="N14" s="355"/>
      <c r="O14" s="355"/>
      <c r="P14" s="355"/>
      <c r="Q14" s="355"/>
      <c r="R14" s="355"/>
      <c r="S14" s="355"/>
      <c r="T14" s="355"/>
      <c r="U14" s="355"/>
      <c r="V14" s="355"/>
      <c r="W14" s="355"/>
      <c r="X14" s="355"/>
      <c r="Y14" s="356"/>
      <c r="Z14" s="354"/>
      <c r="AA14" s="355"/>
      <c r="AB14" s="355"/>
      <c r="AC14" s="355"/>
      <c r="AD14" s="355"/>
      <c r="AE14" s="355"/>
      <c r="AF14" s="355"/>
      <c r="AG14" s="355"/>
      <c r="AH14" s="355"/>
      <c r="AI14" s="356"/>
      <c r="AJ14" s="354"/>
      <c r="AK14" s="355"/>
      <c r="AL14" s="355"/>
      <c r="AM14" s="355"/>
      <c r="AN14" s="355"/>
      <c r="AO14" s="355"/>
      <c r="AP14" s="355"/>
      <c r="AQ14" s="356"/>
      <c r="AR14" s="529"/>
      <c r="AS14" s="530"/>
      <c r="AT14" s="530"/>
      <c r="AU14" s="530"/>
      <c r="AV14" s="531"/>
    </row>
    <row r="15" spans="2:48" x14ac:dyDescent="0.15">
      <c r="B15" s="357"/>
      <c r="C15" s="359"/>
      <c r="D15" s="357"/>
      <c r="E15" s="358"/>
      <c r="F15" s="358"/>
      <c r="G15" s="358"/>
      <c r="H15" s="358"/>
      <c r="I15" s="358"/>
      <c r="J15" s="359"/>
      <c r="K15" s="358"/>
      <c r="L15" s="358"/>
      <c r="M15" s="358"/>
      <c r="N15" s="358"/>
      <c r="O15" s="358"/>
      <c r="P15" s="358"/>
      <c r="Q15" s="358"/>
      <c r="R15" s="358"/>
      <c r="S15" s="358"/>
      <c r="T15" s="358"/>
      <c r="U15" s="358"/>
      <c r="V15" s="358"/>
      <c r="W15" s="358"/>
      <c r="X15" s="358"/>
      <c r="Y15" s="359"/>
      <c r="Z15" s="357"/>
      <c r="AA15" s="358"/>
      <c r="AB15" s="358"/>
      <c r="AC15" s="358"/>
      <c r="AD15" s="358"/>
      <c r="AE15" s="358"/>
      <c r="AF15" s="358"/>
      <c r="AG15" s="358"/>
      <c r="AH15" s="358"/>
      <c r="AI15" s="359"/>
      <c r="AJ15" s="357"/>
      <c r="AK15" s="358"/>
      <c r="AL15" s="358"/>
      <c r="AM15" s="358"/>
      <c r="AN15" s="358"/>
      <c r="AO15" s="358"/>
      <c r="AP15" s="358"/>
      <c r="AQ15" s="359"/>
      <c r="AR15" s="529"/>
      <c r="AS15" s="530"/>
      <c r="AT15" s="530"/>
      <c r="AU15" s="530"/>
      <c r="AV15" s="531"/>
    </row>
    <row r="16" spans="2:48" x14ac:dyDescent="0.15">
      <c r="B16" s="354"/>
      <c r="C16" s="356"/>
      <c r="D16" s="354"/>
      <c r="E16" s="355"/>
      <c r="F16" s="355"/>
      <c r="G16" s="355"/>
      <c r="H16" s="355"/>
      <c r="I16" s="355"/>
      <c r="J16" s="356"/>
      <c r="K16" s="355"/>
      <c r="L16" s="355"/>
      <c r="M16" s="355"/>
      <c r="N16" s="355"/>
      <c r="O16" s="355"/>
      <c r="P16" s="355"/>
      <c r="Q16" s="355"/>
      <c r="R16" s="355"/>
      <c r="S16" s="355"/>
      <c r="T16" s="355"/>
      <c r="U16" s="355"/>
      <c r="V16" s="355"/>
      <c r="W16" s="355"/>
      <c r="X16" s="355"/>
      <c r="Y16" s="356"/>
      <c r="Z16" s="354"/>
      <c r="AA16" s="355"/>
      <c r="AB16" s="355"/>
      <c r="AC16" s="355"/>
      <c r="AD16" s="355"/>
      <c r="AE16" s="355"/>
      <c r="AF16" s="355"/>
      <c r="AG16" s="355"/>
      <c r="AH16" s="355"/>
      <c r="AI16" s="356"/>
      <c r="AJ16" s="354"/>
      <c r="AK16" s="355"/>
      <c r="AL16" s="355"/>
      <c r="AM16" s="355"/>
      <c r="AN16" s="355"/>
      <c r="AO16" s="355"/>
      <c r="AP16" s="355"/>
      <c r="AQ16" s="356"/>
      <c r="AR16" s="529"/>
      <c r="AS16" s="530"/>
      <c r="AT16" s="530"/>
      <c r="AU16" s="530"/>
      <c r="AV16" s="531"/>
    </row>
    <row r="17" spans="2:48" x14ac:dyDescent="0.15">
      <c r="B17" s="357"/>
      <c r="C17" s="359"/>
      <c r="D17" s="357"/>
      <c r="E17" s="358"/>
      <c r="F17" s="358"/>
      <c r="G17" s="358"/>
      <c r="H17" s="358"/>
      <c r="I17" s="358"/>
      <c r="J17" s="359"/>
      <c r="K17" s="358"/>
      <c r="L17" s="358"/>
      <c r="M17" s="358"/>
      <c r="N17" s="358"/>
      <c r="O17" s="358"/>
      <c r="P17" s="358"/>
      <c r="Q17" s="358"/>
      <c r="R17" s="358"/>
      <c r="S17" s="358"/>
      <c r="T17" s="358"/>
      <c r="U17" s="358"/>
      <c r="V17" s="358"/>
      <c r="W17" s="358"/>
      <c r="X17" s="358"/>
      <c r="Y17" s="359"/>
      <c r="Z17" s="357"/>
      <c r="AA17" s="358"/>
      <c r="AB17" s="358"/>
      <c r="AC17" s="358"/>
      <c r="AD17" s="358"/>
      <c r="AE17" s="358"/>
      <c r="AF17" s="358"/>
      <c r="AG17" s="358"/>
      <c r="AH17" s="358"/>
      <c r="AI17" s="359"/>
      <c r="AJ17" s="357"/>
      <c r="AK17" s="358"/>
      <c r="AL17" s="358"/>
      <c r="AM17" s="358"/>
      <c r="AN17" s="358"/>
      <c r="AO17" s="358"/>
      <c r="AP17" s="358"/>
      <c r="AQ17" s="359"/>
      <c r="AR17" s="529"/>
      <c r="AS17" s="530"/>
      <c r="AT17" s="530"/>
      <c r="AU17" s="530"/>
      <c r="AV17" s="531"/>
    </row>
    <row r="18" spans="2:48" x14ac:dyDescent="0.15">
      <c r="B18" s="354"/>
      <c r="C18" s="356"/>
      <c r="D18" s="354"/>
      <c r="E18" s="355"/>
      <c r="F18" s="355"/>
      <c r="G18" s="355"/>
      <c r="H18" s="355"/>
      <c r="I18" s="355"/>
      <c r="J18" s="356"/>
      <c r="K18" s="355"/>
      <c r="L18" s="355"/>
      <c r="M18" s="355"/>
      <c r="N18" s="355"/>
      <c r="O18" s="355"/>
      <c r="P18" s="355"/>
      <c r="Q18" s="355"/>
      <c r="R18" s="355"/>
      <c r="S18" s="355"/>
      <c r="T18" s="355"/>
      <c r="U18" s="355"/>
      <c r="V18" s="355"/>
      <c r="W18" s="355"/>
      <c r="X18" s="355"/>
      <c r="Y18" s="356"/>
      <c r="Z18" s="354"/>
      <c r="AA18" s="355"/>
      <c r="AB18" s="355"/>
      <c r="AC18" s="355"/>
      <c r="AD18" s="355"/>
      <c r="AE18" s="355"/>
      <c r="AF18" s="355"/>
      <c r="AG18" s="355"/>
      <c r="AH18" s="355"/>
      <c r="AI18" s="356"/>
      <c r="AJ18" s="354"/>
      <c r="AK18" s="355"/>
      <c r="AL18" s="355"/>
      <c r="AM18" s="355"/>
      <c r="AN18" s="355"/>
      <c r="AO18" s="355"/>
      <c r="AP18" s="355"/>
      <c r="AQ18" s="356"/>
      <c r="AR18" s="529"/>
      <c r="AS18" s="530"/>
      <c r="AT18" s="530"/>
      <c r="AU18" s="530"/>
      <c r="AV18" s="531"/>
    </row>
    <row r="19" spans="2:48" x14ac:dyDescent="0.15">
      <c r="B19" s="357"/>
      <c r="C19" s="359"/>
      <c r="D19" s="357"/>
      <c r="E19" s="358"/>
      <c r="F19" s="358"/>
      <c r="G19" s="358"/>
      <c r="H19" s="358"/>
      <c r="I19" s="358"/>
      <c r="J19" s="359"/>
      <c r="K19" s="358"/>
      <c r="L19" s="358"/>
      <c r="M19" s="358"/>
      <c r="N19" s="358"/>
      <c r="O19" s="358"/>
      <c r="P19" s="358"/>
      <c r="Q19" s="358"/>
      <c r="R19" s="358"/>
      <c r="S19" s="358"/>
      <c r="T19" s="358"/>
      <c r="U19" s="358"/>
      <c r="V19" s="358"/>
      <c r="W19" s="358"/>
      <c r="X19" s="358"/>
      <c r="Y19" s="359"/>
      <c r="Z19" s="357"/>
      <c r="AA19" s="358"/>
      <c r="AB19" s="358"/>
      <c r="AC19" s="358"/>
      <c r="AD19" s="358"/>
      <c r="AE19" s="358"/>
      <c r="AF19" s="358"/>
      <c r="AG19" s="358"/>
      <c r="AH19" s="358"/>
      <c r="AI19" s="359"/>
      <c r="AJ19" s="357"/>
      <c r="AK19" s="358"/>
      <c r="AL19" s="358"/>
      <c r="AM19" s="358"/>
      <c r="AN19" s="358"/>
      <c r="AO19" s="358"/>
      <c r="AP19" s="358"/>
      <c r="AQ19" s="359"/>
      <c r="AR19" s="529"/>
      <c r="AS19" s="530"/>
      <c r="AT19" s="530"/>
      <c r="AU19" s="530"/>
      <c r="AV19" s="531"/>
    </row>
    <row r="20" spans="2:48" x14ac:dyDescent="0.15">
      <c r="B20" s="354"/>
      <c r="C20" s="356"/>
      <c r="D20" s="354"/>
      <c r="E20" s="355"/>
      <c r="F20" s="355"/>
      <c r="G20" s="355"/>
      <c r="H20" s="355"/>
      <c r="I20" s="355"/>
      <c r="J20" s="356"/>
      <c r="K20" s="355"/>
      <c r="L20" s="355"/>
      <c r="M20" s="355"/>
      <c r="N20" s="355"/>
      <c r="O20" s="355"/>
      <c r="P20" s="355"/>
      <c r="Q20" s="355"/>
      <c r="R20" s="355"/>
      <c r="S20" s="355"/>
      <c r="T20" s="355"/>
      <c r="U20" s="355"/>
      <c r="V20" s="355"/>
      <c r="W20" s="355"/>
      <c r="X20" s="355"/>
      <c r="Y20" s="356"/>
      <c r="Z20" s="354"/>
      <c r="AA20" s="355"/>
      <c r="AB20" s="355"/>
      <c r="AC20" s="355"/>
      <c r="AD20" s="355"/>
      <c r="AE20" s="355"/>
      <c r="AF20" s="355"/>
      <c r="AG20" s="355"/>
      <c r="AH20" s="355"/>
      <c r="AI20" s="356"/>
      <c r="AJ20" s="354"/>
      <c r="AK20" s="355"/>
      <c r="AL20" s="355"/>
      <c r="AM20" s="355"/>
      <c r="AN20" s="355"/>
      <c r="AO20" s="355"/>
      <c r="AP20" s="355"/>
      <c r="AQ20" s="356"/>
      <c r="AR20" s="529"/>
      <c r="AS20" s="530"/>
      <c r="AT20" s="530"/>
      <c r="AU20" s="530"/>
      <c r="AV20" s="531"/>
    </row>
    <row r="21" spans="2:48" x14ac:dyDescent="0.15">
      <c r="B21" s="357"/>
      <c r="C21" s="359"/>
      <c r="D21" s="357"/>
      <c r="E21" s="358"/>
      <c r="F21" s="358"/>
      <c r="G21" s="358"/>
      <c r="H21" s="358"/>
      <c r="I21" s="358"/>
      <c r="J21" s="359"/>
      <c r="K21" s="358"/>
      <c r="L21" s="358"/>
      <c r="M21" s="358"/>
      <c r="N21" s="358"/>
      <c r="O21" s="358"/>
      <c r="P21" s="358"/>
      <c r="Q21" s="358"/>
      <c r="R21" s="358"/>
      <c r="S21" s="358"/>
      <c r="T21" s="358"/>
      <c r="U21" s="358"/>
      <c r="V21" s="358"/>
      <c r="W21" s="358"/>
      <c r="X21" s="358"/>
      <c r="Y21" s="359"/>
      <c r="Z21" s="357"/>
      <c r="AA21" s="358"/>
      <c r="AB21" s="358"/>
      <c r="AC21" s="358"/>
      <c r="AD21" s="358"/>
      <c r="AE21" s="358"/>
      <c r="AF21" s="358"/>
      <c r="AG21" s="358"/>
      <c r="AH21" s="358"/>
      <c r="AI21" s="359"/>
      <c r="AJ21" s="357"/>
      <c r="AK21" s="358"/>
      <c r="AL21" s="358"/>
      <c r="AM21" s="358"/>
      <c r="AN21" s="358"/>
      <c r="AO21" s="358"/>
      <c r="AP21" s="358"/>
      <c r="AQ21" s="359"/>
      <c r="AR21" s="529"/>
      <c r="AS21" s="530"/>
      <c r="AT21" s="530"/>
      <c r="AU21" s="530"/>
      <c r="AV21" s="531"/>
    </row>
    <row r="23" spans="2:48" ht="13.5" customHeight="1" x14ac:dyDescent="0.15">
      <c r="C23" s="204" t="s">
        <v>415</v>
      </c>
      <c r="D23" s="205"/>
      <c r="E23" s="205"/>
      <c r="F23" s="205"/>
      <c r="G23" s="205"/>
      <c r="H23" s="205"/>
      <c r="I23" s="205"/>
      <c r="J23" s="205"/>
      <c r="K23" s="205"/>
      <c r="L23" s="205"/>
      <c r="M23" s="205"/>
      <c r="N23" s="205"/>
      <c r="O23" s="205"/>
      <c r="P23" s="205"/>
      <c r="Q23" s="205"/>
      <c r="R23" s="205"/>
      <c r="S23" s="205"/>
      <c r="T23" s="205"/>
      <c r="U23" s="205"/>
      <c r="V23" s="205"/>
      <c r="W23" s="205"/>
      <c r="X23" s="205"/>
      <c r="Y23" s="205"/>
      <c r="Z23" s="205"/>
      <c r="AA23" s="205"/>
      <c r="AB23" s="205"/>
      <c r="AC23" s="205"/>
      <c r="AD23" s="205"/>
      <c r="AE23" s="205"/>
      <c r="AF23" s="205"/>
      <c r="AG23" s="205"/>
      <c r="AH23" s="205"/>
      <c r="AI23" s="205"/>
      <c r="AJ23" s="205"/>
      <c r="AK23" s="205"/>
      <c r="AL23" s="205"/>
      <c r="AM23" s="205"/>
      <c r="AN23" s="205"/>
      <c r="AO23" s="205"/>
      <c r="AP23" s="205"/>
      <c r="AQ23" s="205"/>
    </row>
    <row r="25" spans="2:48" x14ac:dyDescent="0.15">
      <c r="AI25" s="20" t="s">
        <v>303</v>
      </c>
    </row>
    <row r="27" spans="2:48" x14ac:dyDescent="0.15">
      <c r="V27" s="26"/>
      <c r="W27" s="26"/>
      <c r="X27" s="26"/>
      <c r="Y27" s="26"/>
      <c r="Z27" s="26"/>
      <c r="AA27" s="26"/>
      <c r="AB27" s="26"/>
      <c r="AC27" s="26"/>
      <c r="AD27" s="26"/>
      <c r="AE27" s="26"/>
      <c r="AF27" s="26"/>
      <c r="AG27" s="26"/>
      <c r="AI27" s="26" t="s">
        <v>307</v>
      </c>
    </row>
    <row r="29" spans="2:48" x14ac:dyDescent="0.15">
      <c r="AI29" s="20" t="s">
        <v>308</v>
      </c>
    </row>
    <row r="31" spans="2:48" ht="13.5" customHeight="1" x14ac:dyDescent="0.15">
      <c r="B31" s="527" t="s">
        <v>416</v>
      </c>
      <c r="C31" s="527"/>
      <c r="D31" s="528" t="s">
        <v>417</v>
      </c>
      <c r="E31" s="528"/>
      <c r="F31" s="528"/>
      <c r="G31" s="528"/>
      <c r="H31" s="528"/>
      <c r="I31" s="528"/>
      <c r="J31" s="528"/>
      <c r="K31" s="528"/>
      <c r="L31" s="528"/>
      <c r="M31" s="528"/>
      <c r="N31" s="528"/>
      <c r="O31" s="528"/>
      <c r="P31" s="528"/>
      <c r="Q31" s="528"/>
      <c r="R31" s="528"/>
      <c r="S31" s="528"/>
      <c r="T31" s="528"/>
      <c r="U31" s="528"/>
      <c r="V31" s="528"/>
      <c r="W31" s="528"/>
      <c r="X31" s="528"/>
      <c r="Y31" s="528"/>
      <c r="Z31" s="528"/>
      <c r="AA31" s="528"/>
      <c r="AB31" s="528"/>
      <c r="AC31" s="528"/>
      <c r="AD31" s="528"/>
      <c r="AE31" s="528"/>
      <c r="AF31" s="528"/>
      <c r="AG31" s="528"/>
      <c r="AH31" s="528"/>
      <c r="AI31" s="528"/>
      <c r="AJ31" s="528"/>
      <c r="AK31" s="528"/>
      <c r="AL31" s="528"/>
      <c r="AM31" s="528"/>
      <c r="AN31" s="528"/>
      <c r="AO31" s="528"/>
      <c r="AP31" s="528"/>
      <c r="AQ31" s="528"/>
      <c r="AR31" s="528"/>
      <c r="AS31" s="528"/>
      <c r="AT31" s="528"/>
      <c r="AU31" s="528"/>
      <c r="AV31" s="528"/>
    </row>
    <row r="32" spans="2:48" x14ac:dyDescent="0.15">
      <c r="B32" s="527"/>
      <c r="C32" s="527"/>
      <c r="D32" s="528"/>
      <c r="E32" s="528"/>
      <c r="F32" s="528"/>
      <c r="G32" s="528"/>
      <c r="H32" s="528"/>
      <c r="I32" s="528"/>
      <c r="J32" s="528"/>
      <c r="K32" s="528"/>
      <c r="L32" s="528"/>
      <c r="M32" s="528"/>
      <c r="N32" s="528"/>
      <c r="O32" s="528"/>
      <c r="P32" s="528"/>
      <c r="Q32" s="528"/>
      <c r="R32" s="528"/>
      <c r="S32" s="528"/>
      <c r="T32" s="528"/>
      <c r="U32" s="528"/>
      <c r="V32" s="528"/>
      <c r="W32" s="528"/>
      <c r="X32" s="528"/>
      <c r="Y32" s="528"/>
      <c r="Z32" s="528"/>
      <c r="AA32" s="528"/>
      <c r="AB32" s="528"/>
      <c r="AC32" s="528"/>
      <c r="AD32" s="528"/>
      <c r="AE32" s="528"/>
      <c r="AF32" s="528"/>
      <c r="AG32" s="528"/>
      <c r="AH32" s="528"/>
      <c r="AI32" s="528"/>
      <c r="AJ32" s="528"/>
      <c r="AK32" s="528"/>
      <c r="AL32" s="528"/>
      <c r="AM32" s="528"/>
      <c r="AN32" s="528"/>
      <c r="AO32" s="528"/>
      <c r="AP32" s="528"/>
      <c r="AQ32" s="528"/>
      <c r="AR32" s="528"/>
      <c r="AS32" s="528"/>
      <c r="AT32" s="528"/>
      <c r="AU32" s="528"/>
      <c r="AV32" s="528"/>
    </row>
    <row r="33" spans="2:48" x14ac:dyDescent="0.15">
      <c r="B33" s="527"/>
      <c r="C33" s="527"/>
      <c r="D33" s="528"/>
      <c r="E33" s="528"/>
      <c r="F33" s="528"/>
      <c r="G33" s="528"/>
      <c r="H33" s="528"/>
      <c r="I33" s="528"/>
      <c r="J33" s="528"/>
      <c r="K33" s="528"/>
      <c r="L33" s="528"/>
      <c r="M33" s="528"/>
      <c r="N33" s="528"/>
      <c r="O33" s="528"/>
      <c r="P33" s="528"/>
      <c r="Q33" s="528"/>
      <c r="R33" s="528"/>
      <c r="S33" s="528"/>
      <c r="T33" s="528"/>
      <c r="U33" s="528"/>
      <c r="V33" s="528"/>
      <c r="W33" s="528"/>
      <c r="X33" s="528"/>
      <c r="Y33" s="528"/>
      <c r="Z33" s="528"/>
      <c r="AA33" s="528"/>
      <c r="AB33" s="528"/>
      <c r="AC33" s="528"/>
      <c r="AD33" s="528"/>
      <c r="AE33" s="528"/>
      <c r="AF33" s="528"/>
      <c r="AG33" s="528"/>
      <c r="AH33" s="528"/>
      <c r="AI33" s="528"/>
      <c r="AJ33" s="528"/>
      <c r="AK33" s="528"/>
      <c r="AL33" s="528"/>
      <c r="AM33" s="528"/>
      <c r="AN33" s="528"/>
      <c r="AO33" s="528"/>
      <c r="AP33" s="528"/>
      <c r="AQ33" s="528"/>
      <c r="AR33" s="528"/>
      <c r="AS33" s="528"/>
      <c r="AT33" s="528"/>
      <c r="AU33" s="528"/>
      <c r="AV33" s="528"/>
    </row>
    <row r="34" spans="2:48" x14ac:dyDescent="0.15">
      <c r="D34" s="528"/>
      <c r="E34" s="528"/>
      <c r="F34" s="528"/>
      <c r="G34" s="528"/>
      <c r="H34" s="528"/>
      <c r="I34" s="528"/>
      <c r="J34" s="528"/>
      <c r="K34" s="528"/>
      <c r="L34" s="528"/>
      <c r="M34" s="528"/>
      <c r="N34" s="528"/>
      <c r="O34" s="528"/>
      <c r="P34" s="528"/>
      <c r="Q34" s="528"/>
      <c r="R34" s="528"/>
      <c r="S34" s="528"/>
      <c r="T34" s="528"/>
      <c r="U34" s="528"/>
      <c r="V34" s="528"/>
      <c r="W34" s="528"/>
      <c r="X34" s="528"/>
      <c r="Y34" s="528"/>
      <c r="Z34" s="528"/>
      <c r="AA34" s="528"/>
      <c r="AB34" s="528"/>
      <c r="AC34" s="528"/>
      <c r="AD34" s="528"/>
      <c r="AE34" s="528"/>
      <c r="AF34" s="528"/>
      <c r="AG34" s="528"/>
      <c r="AH34" s="528"/>
      <c r="AI34" s="528"/>
      <c r="AJ34" s="528"/>
      <c r="AK34" s="528"/>
      <c r="AL34" s="528"/>
      <c r="AM34" s="528"/>
      <c r="AN34" s="528"/>
      <c r="AO34" s="528"/>
      <c r="AP34" s="528"/>
      <c r="AQ34" s="528"/>
      <c r="AR34" s="528"/>
      <c r="AS34" s="528"/>
      <c r="AT34" s="528"/>
      <c r="AU34" s="528"/>
      <c r="AV34" s="528"/>
    </row>
    <row r="35" spans="2:48" x14ac:dyDescent="0.15">
      <c r="D35" s="528"/>
      <c r="E35" s="528"/>
      <c r="F35" s="528"/>
      <c r="G35" s="528"/>
      <c r="H35" s="528"/>
      <c r="I35" s="528"/>
      <c r="J35" s="528"/>
      <c r="K35" s="528"/>
      <c r="L35" s="528"/>
      <c r="M35" s="528"/>
      <c r="N35" s="528"/>
      <c r="O35" s="528"/>
      <c r="P35" s="528"/>
      <c r="Q35" s="528"/>
      <c r="R35" s="528"/>
      <c r="S35" s="528"/>
      <c r="T35" s="528"/>
      <c r="U35" s="528"/>
      <c r="V35" s="528"/>
      <c r="W35" s="528"/>
      <c r="X35" s="528"/>
      <c r="Y35" s="528"/>
      <c r="Z35" s="528"/>
      <c r="AA35" s="528"/>
      <c r="AB35" s="528"/>
      <c r="AC35" s="528"/>
      <c r="AD35" s="528"/>
      <c r="AE35" s="528"/>
      <c r="AF35" s="528"/>
      <c r="AG35" s="528"/>
      <c r="AH35" s="528"/>
      <c r="AI35" s="528"/>
      <c r="AJ35" s="528"/>
      <c r="AK35" s="528"/>
      <c r="AL35" s="528"/>
      <c r="AM35" s="528"/>
      <c r="AN35" s="528"/>
      <c r="AO35" s="528"/>
      <c r="AP35" s="528"/>
      <c r="AQ35" s="528"/>
      <c r="AR35" s="528"/>
      <c r="AS35" s="528"/>
      <c r="AT35" s="528"/>
      <c r="AU35" s="528"/>
      <c r="AV35" s="528"/>
    </row>
    <row r="36" spans="2:48" x14ac:dyDescent="0.15">
      <c r="D36" s="528"/>
      <c r="E36" s="528"/>
      <c r="F36" s="528"/>
      <c r="G36" s="528"/>
      <c r="H36" s="528"/>
      <c r="I36" s="528"/>
      <c r="J36" s="528"/>
      <c r="K36" s="528"/>
      <c r="L36" s="528"/>
      <c r="M36" s="528"/>
      <c r="N36" s="528"/>
      <c r="O36" s="528"/>
      <c r="P36" s="528"/>
      <c r="Q36" s="528"/>
      <c r="R36" s="528"/>
      <c r="S36" s="528"/>
      <c r="T36" s="528"/>
      <c r="U36" s="528"/>
      <c r="V36" s="528"/>
      <c r="W36" s="528"/>
      <c r="X36" s="528"/>
      <c r="Y36" s="528"/>
      <c r="Z36" s="528"/>
      <c r="AA36" s="528"/>
      <c r="AB36" s="528"/>
      <c r="AC36" s="528"/>
      <c r="AD36" s="528"/>
      <c r="AE36" s="528"/>
      <c r="AF36" s="528"/>
      <c r="AG36" s="528"/>
      <c r="AH36" s="528"/>
      <c r="AI36" s="528"/>
      <c r="AJ36" s="528"/>
      <c r="AK36" s="528"/>
      <c r="AL36" s="528"/>
      <c r="AM36" s="528"/>
      <c r="AN36" s="528"/>
      <c r="AO36" s="528"/>
      <c r="AP36" s="528"/>
      <c r="AQ36" s="528"/>
      <c r="AR36" s="528"/>
      <c r="AS36" s="528"/>
      <c r="AT36" s="528"/>
      <c r="AU36" s="528"/>
      <c r="AV36" s="528"/>
    </row>
    <row r="37" spans="2:48" x14ac:dyDescent="0.15">
      <c r="D37" s="528"/>
      <c r="E37" s="528"/>
      <c r="F37" s="528"/>
      <c r="G37" s="528"/>
      <c r="H37" s="528"/>
      <c r="I37" s="528"/>
      <c r="J37" s="528"/>
      <c r="K37" s="528"/>
      <c r="L37" s="528"/>
      <c r="M37" s="528"/>
      <c r="N37" s="528"/>
      <c r="O37" s="528"/>
      <c r="P37" s="528"/>
      <c r="Q37" s="528"/>
      <c r="R37" s="528"/>
      <c r="S37" s="528"/>
      <c r="T37" s="528"/>
      <c r="U37" s="528"/>
      <c r="V37" s="528"/>
      <c r="W37" s="528"/>
      <c r="X37" s="528"/>
      <c r="Y37" s="528"/>
      <c r="Z37" s="528"/>
      <c r="AA37" s="528"/>
      <c r="AB37" s="528"/>
      <c r="AC37" s="528"/>
      <c r="AD37" s="528"/>
      <c r="AE37" s="528"/>
      <c r="AF37" s="528"/>
      <c r="AG37" s="528"/>
      <c r="AH37" s="528"/>
      <c r="AI37" s="528"/>
      <c r="AJ37" s="528"/>
      <c r="AK37" s="528"/>
      <c r="AL37" s="528"/>
      <c r="AM37" s="528"/>
      <c r="AN37" s="528"/>
      <c r="AO37" s="528"/>
      <c r="AP37" s="528"/>
      <c r="AQ37" s="528"/>
      <c r="AR37" s="528"/>
      <c r="AS37" s="528"/>
      <c r="AT37" s="528"/>
      <c r="AU37" s="528"/>
      <c r="AV37" s="528"/>
    </row>
    <row r="38" spans="2:48" x14ac:dyDescent="0.15">
      <c r="D38" s="528"/>
      <c r="E38" s="528"/>
      <c r="F38" s="528"/>
      <c r="G38" s="528"/>
      <c r="H38" s="528"/>
      <c r="I38" s="528"/>
      <c r="J38" s="528"/>
      <c r="K38" s="528"/>
      <c r="L38" s="528"/>
      <c r="M38" s="528"/>
      <c r="N38" s="528"/>
      <c r="O38" s="528"/>
      <c r="P38" s="528"/>
      <c r="Q38" s="528"/>
      <c r="R38" s="528"/>
      <c r="S38" s="528"/>
      <c r="T38" s="528"/>
      <c r="U38" s="528"/>
      <c r="V38" s="528"/>
      <c r="W38" s="528"/>
      <c r="X38" s="528"/>
      <c r="Y38" s="528"/>
      <c r="Z38" s="528"/>
      <c r="AA38" s="528"/>
      <c r="AB38" s="528"/>
      <c r="AC38" s="528"/>
      <c r="AD38" s="528"/>
      <c r="AE38" s="528"/>
      <c r="AF38" s="528"/>
      <c r="AG38" s="528"/>
      <c r="AH38" s="528"/>
      <c r="AI38" s="528"/>
      <c r="AJ38" s="528"/>
      <c r="AK38" s="528"/>
      <c r="AL38" s="528"/>
      <c r="AM38" s="528"/>
      <c r="AN38" s="528"/>
      <c r="AO38" s="528"/>
      <c r="AP38" s="528"/>
      <c r="AQ38" s="528"/>
      <c r="AR38" s="528"/>
      <c r="AS38" s="528"/>
      <c r="AT38" s="528"/>
      <c r="AU38" s="528"/>
      <c r="AV38" s="528"/>
    </row>
    <row r="39" spans="2:48" x14ac:dyDescent="0.15">
      <c r="D39" s="528"/>
      <c r="E39" s="528"/>
      <c r="F39" s="528"/>
      <c r="G39" s="528"/>
      <c r="H39" s="528"/>
      <c r="I39" s="528"/>
      <c r="J39" s="528"/>
      <c r="K39" s="528"/>
      <c r="L39" s="528"/>
      <c r="M39" s="528"/>
      <c r="N39" s="528"/>
      <c r="O39" s="528"/>
      <c r="P39" s="528"/>
      <c r="Q39" s="528"/>
      <c r="R39" s="528"/>
      <c r="S39" s="528"/>
      <c r="T39" s="528"/>
      <c r="U39" s="528"/>
      <c r="V39" s="528"/>
      <c r="W39" s="528"/>
      <c r="X39" s="528"/>
      <c r="Y39" s="528"/>
      <c r="Z39" s="528"/>
      <c r="AA39" s="528"/>
      <c r="AB39" s="528"/>
      <c r="AC39" s="528"/>
      <c r="AD39" s="528"/>
      <c r="AE39" s="528"/>
      <c r="AF39" s="528"/>
      <c r="AG39" s="528"/>
      <c r="AH39" s="528"/>
      <c r="AI39" s="528"/>
      <c r="AJ39" s="528"/>
      <c r="AK39" s="528"/>
      <c r="AL39" s="528"/>
      <c r="AM39" s="528"/>
      <c r="AN39" s="528"/>
      <c r="AO39" s="528"/>
      <c r="AP39" s="528"/>
      <c r="AQ39" s="528"/>
      <c r="AR39" s="528"/>
      <c r="AS39" s="528"/>
      <c r="AT39" s="528"/>
      <c r="AU39" s="528"/>
      <c r="AV39" s="528"/>
    </row>
  </sheetData>
  <mergeCells count="51">
    <mergeCell ref="B3:AV4"/>
    <mergeCell ref="B6:C7"/>
    <mergeCell ref="D6:J7"/>
    <mergeCell ref="K6:Y7"/>
    <mergeCell ref="Z6:AI7"/>
    <mergeCell ref="AJ6:AQ7"/>
    <mergeCell ref="AR6:AV7"/>
    <mergeCell ref="AR10:AV11"/>
    <mergeCell ref="B8:C9"/>
    <mergeCell ref="D8:J9"/>
    <mergeCell ref="K8:Y9"/>
    <mergeCell ref="Z8:AI9"/>
    <mergeCell ref="AJ8:AQ9"/>
    <mergeCell ref="AR8:AV9"/>
    <mergeCell ref="B10:C11"/>
    <mergeCell ref="D10:J11"/>
    <mergeCell ref="K10:Y11"/>
    <mergeCell ref="Z10:AI11"/>
    <mergeCell ref="AJ10:AQ11"/>
    <mergeCell ref="AR14:AV15"/>
    <mergeCell ref="B12:C13"/>
    <mergeCell ref="D12:J13"/>
    <mergeCell ref="K12:Y13"/>
    <mergeCell ref="Z12:AI13"/>
    <mergeCell ref="AJ12:AQ13"/>
    <mergeCell ref="AR12:AV13"/>
    <mergeCell ref="B14:C15"/>
    <mergeCell ref="D14:J15"/>
    <mergeCell ref="K14:Y15"/>
    <mergeCell ref="Z14:AI15"/>
    <mergeCell ref="AJ14:AQ15"/>
    <mergeCell ref="AR18:AV19"/>
    <mergeCell ref="B16:C17"/>
    <mergeCell ref="D16:J17"/>
    <mergeCell ref="K16:Y17"/>
    <mergeCell ref="Z16:AI17"/>
    <mergeCell ref="AJ16:AQ17"/>
    <mergeCell ref="AR16:AV17"/>
    <mergeCell ref="B18:C19"/>
    <mergeCell ref="D18:J19"/>
    <mergeCell ref="K18:Y19"/>
    <mergeCell ref="Z18:AI19"/>
    <mergeCell ref="AJ18:AQ19"/>
    <mergeCell ref="B31:C33"/>
    <mergeCell ref="D31:AV39"/>
    <mergeCell ref="B20:C21"/>
    <mergeCell ref="D20:J21"/>
    <mergeCell ref="K20:Y21"/>
    <mergeCell ref="Z20:AI21"/>
    <mergeCell ref="AJ20:AQ21"/>
    <mergeCell ref="AR20:AV21"/>
  </mergeCells>
  <phoneticPr fontId="2"/>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T38"/>
  <sheetViews>
    <sheetView zoomScale="110" zoomScaleNormal="110" workbookViewId="0">
      <selection activeCell="B1" sqref="B1"/>
    </sheetView>
  </sheetViews>
  <sheetFormatPr defaultColWidth="2.75" defaultRowHeight="13.5" x14ac:dyDescent="0.15"/>
  <cols>
    <col min="1" max="1" width="1.125" style="20" customWidth="1"/>
    <col min="2" max="16384" width="2.75" style="20"/>
  </cols>
  <sheetData>
    <row r="1" spans="2:46" x14ac:dyDescent="0.15">
      <c r="B1" s="20" t="s">
        <v>302</v>
      </c>
    </row>
    <row r="2" spans="2:46" ht="6.75" customHeight="1" x14ac:dyDescent="0.15"/>
    <row r="3" spans="2:46" x14ac:dyDescent="0.15">
      <c r="D3" s="474" t="s">
        <v>306</v>
      </c>
      <c r="E3" s="474"/>
      <c r="F3" s="474"/>
      <c r="G3" s="474"/>
      <c r="H3" s="474"/>
      <c r="I3" s="474"/>
      <c r="J3" s="474"/>
      <c r="K3" s="474"/>
      <c r="L3" s="474"/>
      <c r="M3" s="474"/>
      <c r="N3" s="474"/>
      <c r="O3" s="474"/>
      <c r="P3" s="474"/>
      <c r="Q3" s="474"/>
      <c r="R3" s="474"/>
      <c r="S3" s="474"/>
      <c r="T3" s="474"/>
      <c r="U3" s="474"/>
      <c r="V3" s="474"/>
      <c r="W3" s="474"/>
      <c r="X3" s="474"/>
      <c r="Y3" s="474"/>
      <c r="Z3" s="474"/>
      <c r="AA3" s="474"/>
      <c r="AB3" s="474"/>
      <c r="AC3" s="474"/>
      <c r="AD3" s="474"/>
      <c r="AE3" s="474"/>
      <c r="AF3" s="474"/>
      <c r="AG3" s="474"/>
      <c r="AH3" s="474"/>
      <c r="AI3" s="474"/>
      <c r="AJ3" s="474"/>
      <c r="AK3" s="474"/>
      <c r="AL3" s="474"/>
      <c r="AM3" s="474"/>
      <c r="AN3" s="474"/>
      <c r="AO3" s="474"/>
      <c r="AP3" s="474"/>
      <c r="AQ3" s="474"/>
      <c r="AR3" s="474"/>
      <c r="AS3" s="474"/>
      <c r="AT3" s="474"/>
    </row>
    <row r="4" spans="2:46" x14ac:dyDescent="0.15">
      <c r="D4" s="474"/>
      <c r="E4" s="474"/>
      <c r="F4" s="474"/>
      <c r="G4" s="474"/>
      <c r="H4" s="474"/>
      <c r="I4" s="474"/>
      <c r="J4" s="474"/>
      <c r="K4" s="474"/>
      <c r="L4" s="474"/>
      <c r="M4" s="474"/>
      <c r="N4" s="474"/>
      <c r="O4" s="474"/>
      <c r="P4" s="474"/>
      <c r="Q4" s="474"/>
      <c r="R4" s="474"/>
      <c r="S4" s="474"/>
      <c r="T4" s="474"/>
      <c r="U4" s="474"/>
      <c r="V4" s="474"/>
      <c r="W4" s="474"/>
      <c r="X4" s="474"/>
      <c r="Y4" s="474"/>
      <c r="Z4" s="474"/>
      <c r="AA4" s="474"/>
      <c r="AB4" s="474"/>
      <c r="AC4" s="474"/>
      <c r="AD4" s="474"/>
      <c r="AE4" s="474"/>
      <c r="AF4" s="474"/>
      <c r="AG4" s="474"/>
      <c r="AH4" s="474"/>
      <c r="AI4" s="474"/>
      <c r="AJ4" s="474"/>
      <c r="AK4" s="474"/>
      <c r="AL4" s="474"/>
      <c r="AM4" s="474"/>
      <c r="AN4" s="474"/>
      <c r="AO4" s="474"/>
      <c r="AP4" s="474"/>
      <c r="AQ4" s="474"/>
      <c r="AR4" s="474"/>
      <c r="AS4" s="474"/>
      <c r="AT4" s="474"/>
    </row>
    <row r="6" spans="2:46" x14ac:dyDescent="0.15">
      <c r="B6" s="354" t="s">
        <v>60</v>
      </c>
      <c r="C6" s="356"/>
      <c r="D6" s="354" t="s">
        <v>108</v>
      </c>
      <c r="E6" s="355"/>
      <c r="F6" s="355"/>
      <c r="G6" s="355"/>
      <c r="H6" s="355"/>
      <c r="I6" s="355"/>
      <c r="J6" s="355"/>
      <c r="K6" s="355"/>
      <c r="L6" s="355"/>
      <c r="M6" s="356"/>
      <c r="N6" s="355" t="s">
        <v>109</v>
      </c>
      <c r="O6" s="355"/>
      <c r="P6" s="355"/>
      <c r="Q6" s="355"/>
      <c r="R6" s="355"/>
      <c r="S6" s="355"/>
      <c r="T6" s="355"/>
      <c r="U6" s="355"/>
      <c r="V6" s="355"/>
      <c r="W6" s="355"/>
      <c r="X6" s="355"/>
      <c r="Y6" s="355"/>
      <c r="Z6" s="355"/>
      <c r="AA6" s="355"/>
      <c r="AB6" s="355"/>
      <c r="AC6" s="355"/>
      <c r="AD6" s="355"/>
      <c r="AE6" s="355"/>
      <c r="AF6" s="355"/>
      <c r="AG6" s="355"/>
      <c r="AH6" s="355"/>
      <c r="AI6" s="355"/>
      <c r="AJ6" s="356"/>
      <c r="AK6" s="475" t="s">
        <v>110</v>
      </c>
      <c r="AL6" s="476"/>
      <c r="AM6" s="476"/>
      <c r="AN6" s="476"/>
      <c r="AO6" s="476"/>
      <c r="AP6" s="476"/>
      <c r="AQ6" s="476"/>
      <c r="AR6" s="476"/>
      <c r="AS6" s="476"/>
      <c r="AT6" s="477"/>
    </row>
    <row r="7" spans="2:46" x14ac:dyDescent="0.15">
      <c r="B7" s="357"/>
      <c r="C7" s="359"/>
      <c r="D7" s="357"/>
      <c r="E7" s="358"/>
      <c r="F7" s="358"/>
      <c r="G7" s="358"/>
      <c r="H7" s="358"/>
      <c r="I7" s="358"/>
      <c r="J7" s="358"/>
      <c r="K7" s="358"/>
      <c r="L7" s="358"/>
      <c r="M7" s="359"/>
      <c r="N7" s="358"/>
      <c r="O7" s="358"/>
      <c r="P7" s="358"/>
      <c r="Q7" s="358"/>
      <c r="R7" s="358"/>
      <c r="S7" s="358"/>
      <c r="T7" s="358"/>
      <c r="U7" s="358"/>
      <c r="V7" s="358"/>
      <c r="W7" s="358"/>
      <c r="X7" s="358"/>
      <c r="Y7" s="358"/>
      <c r="Z7" s="358"/>
      <c r="AA7" s="358"/>
      <c r="AB7" s="358"/>
      <c r="AC7" s="358"/>
      <c r="AD7" s="358"/>
      <c r="AE7" s="358"/>
      <c r="AF7" s="358"/>
      <c r="AG7" s="358"/>
      <c r="AH7" s="358"/>
      <c r="AI7" s="358"/>
      <c r="AJ7" s="359"/>
      <c r="AK7" s="478"/>
      <c r="AL7" s="479"/>
      <c r="AM7" s="479"/>
      <c r="AN7" s="479"/>
      <c r="AO7" s="479"/>
      <c r="AP7" s="479"/>
      <c r="AQ7" s="479"/>
      <c r="AR7" s="479"/>
      <c r="AS7" s="479"/>
      <c r="AT7" s="480"/>
    </row>
    <row r="8" spans="2:46" x14ac:dyDescent="0.15">
      <c r="B8" s="354"/>
      <c r="C8" s="356"/>
      <c r="D8" s="354"/>
      <c r="E8" s="355"/>
      <c r="F8" s="355"/>
      <c r="G8" s="355"/>
      <c r="H8" s="355"/>
      <c r="I8" s="355"/>
      <c r="J8" s="355"/>
      <c r="K8" s="355"/>
      <c r="L8" s="355"/>
      <c r="M8" s="356"/>
      <c r="N8" s="355"/>
      <c r="O8" s="355"/>
      <c r="P8" s="355"/>
      <c r="Q8" s="355"/>
      <c r="R8" s="355"/>
      <c r="S8" s="355"/>
      <c r="T8" s="355"/>
      <c r="U8" s="355"/>
      <c r="V8" s="355"/>
      <c r="W8" s="355"/>
      <c r="X8" s="355"/>
      <c r="Y8" s="355"/>
      <c r="Z8" s="355"/>
      <c r="AA8" s="355"/>
      <c r="AB8" s="355"/>
      <c r="AC8" s="355"/>
      <c r="AD8" s="355"/>
      <c r="AE8" s="355"/>
      <c r="AF8" s="355"/>
      <c r="AG8" s="355"/>
      <c r="AH8" s="355"/>
      <c r="AI8" s="355"/>
      <c r="AJ8" s="356"/>
      <c r="AK8" s="354"/>
      <c r="AL8" s="355"/>
      <c r="AM8" s="355"/>
      <c r="AN8" s="355"/>
      <c r="AO8" s="355"/>
      <c r="AP8" s="355"/>
      <c r="AQ8" s="355"/>
      <c r="AR8" s="355"/>
      <c r="AS8" s="355"/>
      <c r="AT8" s="356"/>
    </row>
    <row r="9" spans="2:46" x14ac:dyDescent="0.15">
      <c r="B9" s="357"/>
      <c r="C9" s="359"/>
      <c r="D9" s="357"/>
      <c r="E9" s="358"/>
      <c r="F9" s="358"/>
      <c r="G9" s="358"/>
      <c r="H9" s="358"/>
      <c r="I9" s="358"/>
      <c r="J9" s="358"/>
      <c r="K9" s="358"/>
      <c r="L9" s="358"/>
      <c r="M9" s="359"/>
      <c r="N9" s="358"/>
      <c r="O9" s="358"/>
      <c r="P9" s="358"/>
      <c r="Q9" s="358"/>
      <c r="R9" s="358"/>
      <c r="S9" s="358"/>
      <c r="T9" s="358"/>
      <c r="U9" s="358"/>
      <c r="V9" s="358"/>
      <c r="W9" s="358"/>
      <c r="X9" s="358"/>
      <c r="Y9" s="358"/>
      <c r="Z9" s="358"/>
      <c r="AA9" s="358"/>
      <c r="AB9" s="358"/>
      <c r="AC9" s="358"/>
      <c r="AD9" s="358"/>
      <c r="AE9" s="358"/>
      <c r="AF9" s="358"/>
      <c r="AG9" s="358"/>
      <c r="AH9" s="358"/>
      <c r="AI9" s="358"/>
      <c r="AJ9" s="359"/>
      <c r="AK9" s="357"/>
      <c r="AL9" s="358"/>
      <c r="AM9" s="358"/>
      <c r="AN9" s="358"/>
      <c r="AO9" s="358"/>
      <c r="AP9" s="358"/>
      <c r="AQ9" s="358"/>
      <c r="AR9" s="358"/>
      <c r="AS9" s="358"/>
      <c r="AT9" s="359"/>
    </row>
    <row r="10" spans="2:46" x14ac:dyDescent="0.15">
      <c r="B10" s="354"/>
      <c r="C10" s="356"/>
      <c r="D10" s="354"/>
      <c r="E10" s="355"/>
      <c r="F10" s="355"/>
      <c r="G10" s="355"/>
      <c r="H10" s="355"/>
      <c r="I10" s="355"/>
      <c r="J10" s="355"/>
      <c r="K10" s="355"/>
      <c r="L10" s="355"/>
      <c r="M10" s="356"/>
      <c r="N10" s="355"/>
      <c r="O10" s="355"/>
      <c r="P10" s="355"/>
      <c r="Q10" s="355"/>
      <c r="R10" s="355"/>
      <c r="S10" s="355"/>
      <c r="T10" s="355"/>
      <c r="U10" s="355"/>
      <c r="V10" s="355"/>
      <c r="W10" s="355"/>
      <c r="X10" s="355"/>
      <c r="Y10" s="355"/>
      <c r="Z10" s="355"/>
      <c r="AA10" s="355"/>
      <c r="AB10" s="355"/>
      <c r="AC10" s="355"/>
      <c r="AD10" s="355"/>
      <c r="AE10" s="355"/>
      <c r="AF10" s="355"/>
      <c r="AG10" s="355"/>
      <c r="AH10" s="355"/>
      <c r="AI10" s="355"/>
      <c r="AJ10" s="356"/>
      <c r="AK10" s="354"/>
      <c r="AL10" s="355"/>
      <c r="AM10" s="355"/>
      <c r="AN10" s="355"/>
      <c r="AO10" s="355"/>
      <c r="AP10" s="355"/>
      <c r="AQ10" s="355"/>
      <c r="AR10" s="355"/>
      <c r="AS10" s="355"/>
      <c r="AT10" s="356"/>
    </row>
    <row r="11" spans="2:46" x14ac:dyDescent="0.15">
      <c r="B11" s="357"/>
      <c r="C11" s="359"/>
      <c r="D11" s="357"/>
      <c r="E11" s="358"/>
      <c r="F11" s="358"/>
      <c r="G11" s="358"/>
      <c r="H11" s="358"/>
      <c r="I11" s="358"/>
      <c r="J11" s="358"/>
      <c r="K11" s="358"/>
      <c r="L11" s="358"/>
      <c r="M11" s="359"/>
      <c r="N11" s="358"/>
      <c r="O11" s="358"/>
      <c r="P11" s="358"/>
      <c r="Q11" s="358"/>
      <c r="R11" s="358"/>
      <c r="S11" s="358"/>
      <c r="T11" s="358"/>
      <c r="U11" s="358"/>
      <c r="V11" s="358"/>
      <c r="W11" s="358"/>
      <c r="X11" s="358"/>
      <c r="Y11" s="358"/>
      <c r="Z11" s="358"/>
      <c r="AA11" s="358"/>
      <c r="AB11" s="358"/>
      <c r="AC11" s="358"/>
      <c r="AD11" s="358"/>
      <c r="AE11" s="358"/>
      <c r="AF11" s="358"/>
      <c r="AG11" s="358"/>
      <c r="AH11" s="358"/>
      <c r="AI11" s="358"/>
      <c r="AJ11" s="359"/>
      <c r="AK11" s="357"/>
      <c r="AL11" s="358"/>
      <c r="AM11" s="358"/>
      <c r="AN11" s="358"/>
      <c r="AO11" s="358"/>
      <c r="AP11" s="358"/>
      <c r="AQ11" s="358"/>
      <c r="AR11" s="358"/>
      <c r="AS11" s="358"/>
      <c r="AT11" s="359"/>
    </row>
    <row r="12" spans="2:46" x14ac:dyDescent="0.15">
      <c r="B12" s="354"/>
      <c r="C12" s="356"/>
      <c r="D12" s="354"/>
      <c r="E12" s="355"/>
      <c r="F12" s="355"/>
      <c r="G12" s="355"/>
      <c r="H12" s="355"/>
      <c r="I12" s="355"/>
      <c r="J12" s="355"/>
      <c r="K12" s="355"/>
      <c r="L12" s="355"/>
      <c r="M12" s="356"/>
      <c r="N12" s="355"/>
      <c r="O12" s="355"/>
      <c r="P12" s="355"/>
      <c r="Q12" s="355"/>
      <c r="R12" s="355"/>
      <c r="S12" s="355"/>
      <c r="T12" s="355"/>
      <c r="U12" s="355"/>
      <c r="V12" s="355"/>
      <c r="W12" s="355"/>
      <c r="X12" s="355"/>
      <c r="Y12" s="355"/>
      <c r="Z12" s="355"/>
      <c r="AA12" s="355"/>
      <c r="AB12" s="355"/>
      <c r="AC12" s="355"/>
      <c r="AD12" s="355"/>
      <c r="AE12" s="355"/>
      <c r="AF12" s="355"/>
      <c r="AG12" s="355"/>
      <c r="AH12" s="355"/>
      <c r="AI12" s="355"/>
      <c r="AJ12" s="356"/>
      <c r="AK12" s="354"/>
      <c r="AL12" s="355"/>
      <c r="AM12" s="355"/>
      <c r="AN12" s="355"/>
      <c r="AO12" s="355"/>
      <c r="AP12" s="355"/>
      <c r="AQ12" s="355"/>
      <c r="AR12" s="355"/>
      <c r="AS12" s="355"/>
      <c r="AT12" s="356"/>
    </row>
    <row r="13" spans="2:46" x14ac:dyDescent="0.15">
      <c r="B13" s="357"/>
      <c r="C13" s="359"/>
      <c r="D13" s="357"/>
      <c r="E13" s="358"/>
      <c r="F13" s="358"/>
      <c r="G13" s="358"/>
      <c r="H13" s="358"/>
      <c r="I13" s="358"/>
      <c r="J13" s="358"/>
      <c r="K13" s="358"/>
      <c r="L13" s="358"/>
      <c r="M13" s="359"/>
      <c r="N13" s="358"/>
      <c r="O13" s="358"/>
      <c r="P13" s="358"/>
      <c r="Q13" s="358"/>
      <c r="R13" s="358"/>
      <c r="S13" s="358"/>
      <c r="T13" s="358"/>
      <c r="U13" s="358"/>
      <c r="V13" s="358"/>
      <c r="W13" s="358"/>
      <c r="X13" s="358"/>
      <c r="Y13" s="358"/>
      <c r="Z13" s="358"/>
      <c r="AA13" s="358"/>
      <c r="AB13" s="358"/>
      <c r="AC13" s="358"/>
      <c r="AD13" s="358"/>
      <c r="AE13" s="358"/>
      <c r="AF13" s="358"/>
      <c r="AG13" s="358"/>
      <c r="AH13" s="358"/>
      <c r="AI13" s="358"/>
      <c r="AJ13" s="359"/>
      <c r="AK13" s="357"/>
      <c r="AL13" s="358"/>
      <c r="AM13" s="358"/>
      <c r="AN13" s="358"/>
      <c r="AO13" s="358"/>
      <c r="AP13" s="358"/>
      <c r="AQ13" s="358"/>
      <c r="AR13" s="358"/>
      <c r="AS13" s="358"/>
      <c r="AT13" s="359"/>
    </row>
    <row r="14" spans="2:46" x14ac:dyDescent="0.15">
      <c r="B14" s="354"/>
      <c r="C14" s="356"/>
      <c r="D14" s="354"/>
      <c r="E14" s="355"/>
      <c r="F14" s="355"/>
      <c r="G14" s="355"/>
      <c r="H14" s="355"/>
      <c r="I14" s="355"/>
      <c r="J14" s="355"/>
      <c r="K14" s="355"/>
      <c r="L14" s="355"/>
      <c r="M14" s="356"/>
      <c r="N14" s="355"/>
      <c r="O14" s="355"/>
      <c r="P14" s="355"/>
      <c r="Q14" s="355"/>
      <c r="R14" s="355"/>
      <c r="S14" s="355"/>
      <c r="T14" s="355"/>
      <c r="U14" s="355"/>
      <c r="V14" s="355"/>
      <c r="W14" s="355"/>
      <c r="X14" s="355"/>
      <c r="Y14" s="355"/>
      <c r="Z14" s="355"/>
      <c r="AA14" s="355"/>
      <c r="AB14" s="355"/>
      <c r="AC14" s="355"/>
      <c r="AD14" s="355"/>
      <c r="AE14" s="355"/>
      <c r="AF14" s="355"/>
      <c r="AG14" s="355"/>
      <c r="AH14" s="355"/>
      <c r="AI14" s="355"/>
      <c r="AJ14" s="356"/>
      <c r="AK14" s="354"/>
      <c r="AL14" s="355"/>
      <c r="AM14" s="355"/>
      <c r="AN14" s="355"/>
      <c r="AO14" s="355"/>
      <c r="AP14" s="355"/>
      <c r="AQ14" s="355"/>
      <c r="AR14" s="355"/>
      <c r="AS14" s="355"/>
      <c r="AT14" s="356"/>
    </row>
    <row r="15" spans="2:46" x14ac:dyDescent="0.15">
      <c r="B15" s="357"/>
      <c r="C15" s="359"/>
      <c r="D15" s="357"/>
      <c r="E15" s="358"/>
      <c r="F15" s="358"/>
      <c r="G15" s="358"/>
      <c r="H15" s="358"/>
      <c r="I15" s="358"/>
      <c r="J15" s="358"/>
      <c r="K15" s="358"/>
      <c r="L15" s="358"/>
      <c r="M15" s="359"/>
      <c r="N15" s="358"/>
      <c r="O15" s="358"/>
      <c r="P15" s="358"/>
      <c r="Q15" s="358"/>
      <c r="R15" s="358"/>
      <c r="S15" s="358"/>
      <c r="T15" s="358"/>
      <c r="U15" s="358"/>
      <c r="V15" s="358"/>
      <c r="W15" s="358"/>
      <c r="X15" s="358"/>
      <c r="Y15" s="358"/>
      <c r="Z15" s="358"/>
      <c r="AA15" s="358"/>
      <c r="AB15" s="358"/>
      <c r="AC15" s="358"/>
      <c r="AD15" s="358"/>
      <c r="AE15" s="358"/>
      <c r="AF15" s="358"/>
      <c r="AG15" s="358"/>
      <c r="AH15" s="358"/>
      <c r="AI15" s="358"/>
      <c r="AJ15" s="359"/>
      <c r="AK15" s="357"/>
      <c r="AL15" s="358"/>
      <c r="AM15" s="358"/>
      <c r="AN15" s="358"/>
      <c r="AO15" s="358"/>
      <c r="AP15" s="358"/>
      <c r="AQ15" s="358"/>
      <c r="AR15" s="358"/>
      <c r="AS15" s="358"/>
      <c r="AT15" s="359"/>
    </row>
    <row r="16" spans="2:46" x14ac:dyDescent="0.15">
      <c r="B16" s="354"/>
      <c r="C16" s="356"/>
      <c r="D16" s="354"/>
      <c r="E16" s="355"/>
      <c r="F16" s="355"/>
      <c r="G16" s="355"/>
      <c r="H16" s="355"/>
      <c r="I16" s="355"/>
      <c r="J16" s="355"/>
      <c r="K16" s="355"/>
      <c r="L16" s="355"/>
      <c r="M16" s="356"/>
      <c r="N16" s="355"/>
      <c r="O16" s="355"/>
      <c r="P16" s="355"/>
      <c r="Q16" s="355"/>
      <c r="R16" s="355"/>
      <c r="S16" s="355"/>
      <c r="T16" s="355"/>
      <c r="U16" s="355"/>
      <c r="V16" s="355"/>
      <c r="W16" s="355"/>
      <c r="X16" s="355"/>
      <c r="Y16" s="355"/>
      <c r="Z16" s="355"/>
      <c r="AA16" s="355"/>
      <c r="AB16" s="355"/>
      <c r="AC16" s="355"/>
      <c r="AD16" s="355"/>
      <c r="AE16" s="355"/>
      <c r="AF16" s="355"/>
      <c r="AG16" s="355"/>
      <c r="AH16" s="355"/>
      <c r="AI16" s="355"/>
      <c r="AJ16" s="356"/>
      <c r="AK16" s="354"/>
      <c r="AL16" s="355"/>
      <c r="AM16" s="355"/>
      <c r="AN16" s="355"/>
      <c r="AO16" s="355"/>
      <c r="AP16" s="355"/>
      <c r="AQ16" s="355"/>
      <c r="AR16" s="355"/>
      <c r="AS16" s="355"/>
      <c r="AT16" s="356"/>
    </row>
    <row r="17" spans="2:46" x14ac:dyDescent="0.15">
      <c r="B17" s="357"/>
      <c r="C17" s="359"/>
      <c r="D17" s="357"/>
      <c r="E17" s="358"/>
      <c r="F17" s="358"/>
      <c r="G17" s="358"/>
      <c r="H17" s="358"/>
      <c r="I17" s="358"/>
      <c r="J17" s="358"/>
      <c r="K17" s="358"/>
      <c r="L17" s="358"/>
      <c r="M17" s="359"/>
      <c r="N17" s="358"/>
      <c r="O17" s="358"/>
      <c r="P17" s="358"/>
      <c r="Q17" s="358"/>
      <c r="R17" s="358"/>
      <c r="S17" s="358"/>
      <c r="T17" s="358"/>
      <c r="U17" s="358"/>
      <c r="V17" s="358"/>
      <c r="W17" s="358"/>
      <c r="X17" s="358"/>
      <c r="Y17" s="358"/>
      <c r="Z17" s="358"/>
      <c r="AA17" s="358"/>
      <c r="AB17" s="358"/>
      <c r="AC17" s="358"/>
      <c r="AD17" s="358"/>
      <c r="AE17" s="358"/>
      <c r="AF17" s="358"/>
      <c r="AG17" s="358"/>
      <c r="AH17" s="358"/>
      <c r="AI17" s="358"/>
      <c r="AJ17" s="359"/>
      <c r="AK17" s="357"/>
      <c r="AL17" s="358"/>
      <c r="AM17" s="358"/>
      <c r="AN17" s="358"/>
      <c r="AO17" s="358"/>
      <c r="AP17" s="358"/>
      <c r="AQ17" s="358"/>
      <c r="AR17" s="358"/>
      <c r="AS17" s="358"/>
      <c r="AT17" s="359"/>
    </row>
    <row r="18" spans="2:46" x14ac:dyDescent="0.15">
      <c r="B18" s="354"/>
      <c r="C18" s="356"/>
      <c r="D18" s="354"/>
      <c r="E18" s="355"/>
      <c r="F18" s="355"/>
      <c r="G18" s="355"/>
      <c r="H18" s="355"/>
      <c r="I18" s="355"/>
      <c r="J18" s="355"/>
      <c r="K18" s="355"/>
      <c r="L18" s="355"/>
      <c r="M18" s="356"/>
      <c r="N18" s="355"/>
      <c r="O18" s="355"/>
      <c r="P18" s="355"/>
      <c r="Q18" s="355"/>
      <c r="R18" s="355"/>
      <c r="S18" s="355"/>
      <c r="T18" s="355"/>
      <c r="U18" s="355"/>
      <c r="V18" s="355"/>
      <c r="W18" s="355"/>
      <c r="X18" s="355"/>
      <c r="Y18" s="355"/>
      <c r="Z18" s="355"/>
      <c r="AA18" s="355"/>
      <c r="AB18" s="355"/>
      <c r="AC18" s="355"/>
      <c r="AD18" s="355"/>
      <c r="AE18" s="355"/>
      <c r="AF18" s="355"/>
      <c r="AG18" s="355"/>
      <c r="AH18" s="355"/>
      <c r="AI18" s="355"/>
      <c r="AJ18" s="356"/>
      <c r="AK18" s="354"/>
      <c r="AL18" s="355"/>
      <c r="AM18" s="355"/>
      <c r="AN18" s="355"/>
      <c r="AO18" s="355"/>
      <c r="AP18" s="355"/>
      <c r="AQ18" s="355"/>
      <c r="AR18" s="355"/>
      <c r="AS18" s="355"/>
      <c r="AT18" s="356"/>
    </row>
    <row r="19" spans="2:46" x14ac:dyDescent="0.15">
      <c r="B19" s="357"/>
      <c r="C19" s="359"/>
      <c r="D19" s="357"/>
      <c r="E19" s="358"/>
      <c r="F19" s="358"/>
      <c r="G19" s="358"/>
      <c r="H19" s="358"/>
      <c r="I19" s="358"/>
      <c r="J19" s="358"/>
      <c r="K19" s="358"/>
      <c r="L19" s="358"/>
      <c r="M19" s="359"/>
      <c r="N19" s="358"/>
      <c r="O19" s="358"/>
      <c r="P19" s="358"/>
      <c r="Q19" s="358"/>
      <c r="R19" s="358"/>
      <c r="S19" s="358"/>
      <c r="T19" s="358"/>
      <c r="U19" s="358"/>
      <c r="V19" s="358"/>
      <c r="W19" s="358"/>
      <c r="X19" s="358"/>
      <c r="Y19" s="358"/>
      <c r="Z19" s="358"/>
      <c r="AA19" s="358"/>
      <c r="AB19" s="358"/>
      <c r="AC19" s="358"/>
      <c r="AD19" s="358"/>
      <c r="AE19" s="358"/>
      <c r="AF19" s="358"/>
      <c r="AG19" s="358"/>
      <c r="AH19" s="358"/>
      <c r="AI19" s="358"/>
      <c r="AJ19" s="359"/>
      <c r="AK19" s="357"/>
      <c r="AL19" s="358"/>
      <c r="AM19" s="358"/>
      <c r="AN19" s="358"/>
      <c r="AO19" s="358"/>
      <c r="AP19" s="358"/>
      <c r="AQ19" s="358"/>
      <c r="AR19" s="358"/>
      <c r="AS19" s="358"/>
      <c r="AT19" s="359"/>
    </row>
    <row r="20" spans="2:46" x14ac:dyDescent="0.15">
      <c r="B20" s="354"/>
      <c r="C20" s="356"/>
      <c r="D20" s="354"/>
      <c r="E20" s="355"/>
      <c r="F20" s="355"/>
      <c r="G20" s="355"/>
      <c r="H20" s="355"/>
      <c r="I20" s="355"/>
      <c r="J20" s="355"/>
      <c r="K20" s="355"/>
      <c r="L20" s="355"/>
      <c r="M20" s="356"/>
      <c r="N20" s="355"/>
      <c r="O20" s="355"/>
      <c r="P20" s="355"/>
      <c r="Q20" s="355"/>
      <c r="R20" s="355"/>
      <c r="S20" s="355"/>
      <c r="T20" s="355"/>
      <c r="U20" s="355"/>
      <c r="V20" s="355"/>
      <c r="W20" s="355"/>
      <c r="X20" s="355"/>
      <c r="Y20" s="355"/>
      <c r="Z20" s="355"/>
      <c r="AA20" s="355"/>
      <c r="AB20" s="355"/>
      <c r="AC20" s="355"/>
      <c r="AD20" s="355"/>
      <c r="AE20" s="355"/>
      <c r="AF20" s="355"/>
      <c r="AG20" s="355"/>
      <c r="AH20" s="355"/>
      <c r="AI20" s="355"/>
      <c r="AJ20" s="356"/>
      <c r="AK20" s="354"/>
      <c r="AL20" s="355"/>
      <c r="AM20" s="355"/>
      <c r="AN20" s="355"/>
      <c r="AO20" s="355"/>
      <c r="AP20" s="355"/>
      <c r="AQ20" s="355"/>
      <c r="AR20" s="355"/>
      <c r="AS20" s="355"/>
      <c r="AT20" s="356"/>
    </row>
    <row r="21" spans="2:46" x14ac:dyDescent="0.15">
      <c r="B21" s="357"/>
      <c r="C21" s="359"/>
      <c r="D21" s="357"/>
      <c r="E21" s="358"/>
      <c r="F21" s="358"/>
      <c r="G21" s="358"/>
      <c r="H21" s="358"/>
      <c r="I21" s="358"/>
      <c r="J21" s="358"/>
      <c r="K21" s="358"/>
      <c r="L21" s="358"/>
      <c r="M21" s="359"/>
      <c r="N21" s="358"/>
      <c r="O21" s="358"/>
      <c r="P21" s="358"/>
      <c r="Q21" s="358"/>
      <c r="R21" s="358"/>
      <c r="S21" s="358"/>
      <c r="T21" s="358"/>
      <c r="U21" s="358"/>
      <c r="V21" s="358"/>
      <c r="W21" s="358"/>
      <c r="X21" s="358"/>
      <c r="Y21" s="358"/>
      <c r="Z21" s="358"/>
      <c r="AA21" s="358"/>
      <c r="AB21" s="358"/>
      <c r="AC21" s="358"/>
      <c r="AD21" s="358"/>
      <c r="AE21" s="358"/>
      <c r="AF21" s="358"/>
      <c r="AG21" s="358"/>
      <c r="AH21" s="358"/>
      <c r="AI21" s="358"/>
      <c r="AJ21" s="359"/>
      <c r="AK21" s="357"/>
      <c r="AL21" s="358"/>
      <c r="AM21" s="358"/>
      <c r="AN21" s="358"/>
      <c r="AO21" s="358"/>
      <c r="AP21" s="358"/>
      <c r="AQ21" s="358"/>
      <c r="AR21" s="358"/>
      <c r="AS21" s="358"/>
      <c r="AT21" s="359"/>
    </row>
    <row r="22" spans="2:46" x14ac:dyDescent="0.15">
      <c r="B22" s="354"/>
      <c r="C22" s="356"/>
      <c r="D22" s="354"/>
      <c r="E22" s="355"/>
      <c r="F22" s="355"/>
      <c r="G22" s="355"/>
      <c r="H22" s="355"/>
      <c r="I22" s="355"/>
      <c r="J22" s="355"/>
      <c r="K22" s="355"/>
      <c r="L22" s="355"/>
      <c r="M22" s="356"/>
      <c r="N22" s="355"/>
      <c r="O22" s="355"/>
      <c r="P22" s="355"/>
      <c r="Q22" s="355"/>
      <c r="R22" s="355"/>
      <c r="S22" s="355"/>
      <c r="T22" s="355"/>
      <c r="U22" s="355"/>
      <c r="V22" s="355"/>
      <c r="W22" s="355"/>
      <c r="X22" s="355"/>
      <c r="Y22" s="355"/>
      <c r="Z22" s="355"/>
      <c r="AA22" s="355"/>
      <c r="AB22" s="355"/>
      <c r="AC22" s="355"/>
      <c r="AD22" s="355"/>
      <c r="AE22" s="355"/>
      <c r="AF22" s="355"/>
      <c r="AG22" s="355"/>
      <c r="AH22" s="355"/>
      <c r="AI22" s="355"/>
      <c r="AJ22" s="356"/>
      <c r="AK22" s="354"/>
      <c r="AL22" s="355"/>
      <c r="AM22" s="355"/>
      <c r="AN22" s="355"/>
      <c r="AO22" s="355"/>
      <c r="AP22" s="355"/>
      <c r="AQ22" s="355"/>
      <c r="AR22" s="355"/>
      <c r="AS22" s="355"/>
      <c r="AT22" s="356"/>
    </row>
    <row r="23" spans="2:46" x14ac:dyDescent="0.15">
      <c r="B23" s="357"/>
      <c r="C23" s="359"/>
      <c r="D23" s="357"/>
      <c r="E23" s="358"/>
      <c r="F23" s="358"/>
      <c r="G23" s="358"/>
      <c r="H23" s="358"/>
      <c r="I23" s="358"/>
      <c r="J23" s="358"/>
      <c r="K23" s="358"/>
      <c r="L23" s="358"/>
      <c r="M23" s="359"/>
      <c r="N23" s="358"/>
      <c r="O23" s="358"/>
      <c r="P23" s="358"/>
      <c r="Q23" s="358"/>
      <c r="R23" s="358"/>
      <c r="S23" s="358"/>
      <c r="T23" s="358"/>
      <c r="U23" s="358"/>
      <c r="V23" s="358"/>
      <c r="W23" s="358"/>
      <c r="X23" s="358"/>
      <c r="Y23" s="358"/>
      <c r="Z23" s="358"/>
      <c r="AA23" s="358"/>
      <c r="AB23" s="358"/>
      <c r="AC23" s="358"/>
      <c r="AD23" s="358"/>
      <c r="AE23" s="358"/>
      <c r="AF23" s="358"/>
      <c r="AG23" s="358"/>
      <c r="AH23" s="358"/>
      <c r="AI23" s="358"/>
      <c r="AJ23" s="359"/>
      <c r="AK23" s="357"/>
      <c r="AL23" s="358"/>
      <c r="AM23" s="358"/>
      <c r="AN23" s="358"/>
      <c r="AO23" s="358"/>
      <c r="AP23" s="358"/>
      <c r="AQ23" s="358"/>
      <c r="AR23" s="358"/>
      <c r="AS23" s="358"/>
      <c r="AT23" s="359"/>
    </row>
    <row r="24" spans="2:46" x14ac:dyDescent="0.15">
      <c r="B24" s="354"/>
      <c r="C24" s="356"/>
      <c r="D24" s="354"/>
      <c r="E24" s="355"/>
      <c r="F24" s="355"/>
      <c r="G24" s="355"/>
      <c r="H24" s="355"/>
      <c r="I24" s="355"/>
      <c r="J24" s="355"/>
      <c r="K24" s="355"/>
      <c r="L24" s="355"/>
      <c r="M24" s="356"/>
      <c r="N24" s="355"/>
      <c r="O24" s="355"/>
      <c r="P24" s="355"/>
      <c r="Q24" s="355"/>
      <c r="R24" s="355"/>
      <c r="S24" s="355"/>
      <c r="T24" s="355"/>
      <c r="U24" s="355"/>
      <c r="V24" s="355"/>
      <c r="W24" s="355"/>
      <c r="X24" s="355"/>
      <c r="Y24" s="355"/>
      <c r="Z24" s="355"/>
      <c r="AA24" s="355"/>
      <c r="AB24" s="355"/>
      <c r="AC24" s="355"/>
      <c r="AD24" s="355"/>
      <c r="AE24" s="355"/>
      <c r="AF24" s="355"/>
      <c r="AG24" s="355"/>
      <c r="AH24" s="355"/>
      <c r="AI24" s="355"/>
      <c r="AJ24" s="356"/>
      <c r="AK24" s="354"/>
      <c r="AL24" s="355"/>
      <c r="AM24" s="355"/>
      <c r="AN24" s="355"/>
      <c r="AO24" s="355"/>
      <c r="AP24" s="355"/>
      <c r="AQ24" s="355"/>
      <c r="AR24" s="355"/>
      <c r="AS24" s="355"/>
      <c r="AT24" s="356"/>
    </row>
    <row r="25" spans="2:46" x14ac:dyDescent="0.15">
      <c r="B25" s="357"/>
      <c r="C25" s="359"/>
      <c r="D25" s="357"/>
      <c r="E25" s="358"/>
      <c r="F25" s="358"/>
      <c r="G25" s="358"/>
      <c r="H25" s="358"/>
      <c r="I25" s="358"/>
      <c r="J25" s="358"/>
      <c r="K25" s="358"/>
      <c r="L25" s="358"/>
      <c r="M25" s="359"/>
      <c r="N25" s="358"/>
      <c r="O25" s="358"/>
      <c r="P25" s="358"/>
      <c r="Q25" s="358"/>
      <c r="R25" s="358"/>
      <c r="S25" s="358"/>
      <c r="T25" s="358"/>
      <c r="U25" s="358"/>
      <c r="V25" s="358"/>
      <c r="W25" s="358"/>
      <c r="X25" s="358"/>
      <c r="Y25" s="358"/>
      <c r="Z25" s="358"/>
      <c r="AA25" s="358"/>
      <c r="AB25" s="358"/>
      <c r="AC25" s="358"/>
      <c r="AD25" s="358"/>
      <c r="AE25" s="358"/>
      <c r="AF25" s="358"/>
      <c r="AG25" s="358"/>
      <c r="AH25" s="358"/>
      <c r="AI25" s="358"/>
      <c r="AJ25" s="359"/>
      <c r="AK25" s="357"/>
      <c r="AL25" s="358"/>
      <c r="AM25" s="358"/>
      <c r="AN25" s="358"/>
      <c r="AO25" s="358"/>
      <c r="AP25" s="358"/>
      <c r="AQ25" s="358"/>
      <c r="AR25" s="358"/>
      <c r="AS25" s="358"/>
      <c r="AT25" s="359"/>
    </row>
    <row r="26" spans="2:46" x14ac:dyDescent="0.15">
      <c r="B26" s="354"/>
      <c r="C26" s="356"/>
      <c r="D26" s="354"/>
      <c r="E26" s="355"/>
      <c r="F26" s="355"/>
      <c r="G26" s="355"/>
      <c r="H26" s="355"/>
      <c r="I26" s="355"/>
      <c r="J26" s="355"/>
      <c r="K26" s="355"/>
      <c r="L26" s="355"/>
      <c r="M26" s="356"/>
      <c r="N26" s="355"/>
      <c r="O26" s="355"/>
      <c r="P26" s="355"/>
      <c r="Q26" s="355"/>
      <c r="R26" s="355"/>
      <c r="S26" s="355"/>
      <c r="T26" s="355"/>
      <c r="U26" s="355"/>
      <c r="V26" s="355"/>
      <c r="W26" s="355"/>
      <c r="X26" s="355"/>
      <c r="Y26" s="355"/>
      <c r="Z26" s="355"/>
      <c r="AA26" s="355"/>
      <c r="AB26" s="355"/>
      <c r="AC26" s="355"/>
      <c r="AD26" s="355"/>
      <c r="AE26" s="355"/>
      <c r="AF26" s="355"/>
      <c r="AG26" s="355"/>
      <c r="AH26" s="355"/>
      <c r="AI26" s="355"/>
      <c r="AJ26" s="356"/>
      <c r="AK26" s="354"/>
      <c r="AL26" s="355"/>
      <c r="AM26" s="355"/>
      <c r="AN26" s="355"/>
      <c r="AO26" s="355"/>
      <c r="AP26" s="355"/>
      <c r="AQ26" s="355"/>
      <c r="AR26" s="355"/>
      <c r="AS26" s="355"/>
      <c r="AT26" s="356"/>
    </row>
    <row r="27" spans="2:46" x14ac:dyDescent="0.15">
      <c r="B27" s="357"/>
      <c r="C27" s="359"/>
      <c r="D27" s="357"/>
      <c r="E27" s="358"/>
      <c r="F27" s="358"/>
      <c r="G27" s="358"/>
      <c r="H27" s="358"/>
      <c r="I27" s="358"/>
      <c r="J27" s="358"/>
      <c r="K27" s="358"/>
      <c r="L27" s="358"/>
      <c r="M27" s="359"/>
      <c r="N27" s="358"/>
      <c r="O27" s="358"/>
      <c r="P27" s="358"/>
      <c r="Q27" s="358"/>
      <c r="R27" s="358"/>
      <c r="S27" s="358"/>
      <c r="T27" s="358"/>
      <c r="U27" s="358"/>
      <c r="V27" s="358"/>
      <c r="W27" s="358"/>
      <c r="X27" s="358"/>
      <c r="Y27" s="358"/>
      <c r="Z27" s="358"/>
      <c r="AA27" s="358"/>
      <c r="AB27" s="358"/>
      <c r="AC27" s="358"/>
      <c r="AD27" s="358"/>
      <c r="AE27" s="358"/>
      <c r="AF27" s="358"/>
      <c r="AG27" s="358"/>
      <c r="AH27" s="358"/>
      <c r="AI27" s="358"/>
      <c r="AJ27" s="359"/>
      <c r="AK27" s="357"/>
      <c r="AL27" s="358"/>
      <c r="AM27" s="358"/>
      <c r="AN27" s="358"/>
      <c r="AO27" s="358"/>
      <c r="AP27" s="358"/>
      <c r="AQ27" s="358"/>
      <c r="AR27" s="358"/>
      <c r="AS27" s="358"/>
      <c r="AT27" s="359"/>
    </row>
    <row r="29" spans="2:46" x14ac:dyDescent="0.15">
      <c r="C29" s="20" t="s">
        <v>377</v>
      </c>
    </row>
    <row r="31" spans="2:46" x14ac:dyDescent="0.15">
      <c r="AF31" s="20" t="s">
        <v>303</v>
      </c>
    </row>
    <row r="33" spans="2:44" x14ac:dyDescent="0.15">
      <c r="AF33" s="26" t="s">
        <v>307</v>
      </c>
      <c r="AG33" s="26"/>
      <c r="AH33" s="26"/>
      <c r="AI33" s="26"/>
      <c r="AJ33" s="26"/>
      <c r="AK33" s="26"/>
      <c r="AL33" s="26"/>
      <c r="AM33" s="26"/>
      <c r="AN33" s="26"/>
      <c r="AO33" s="26"/>
      <c r="AP33" s="26"/>
      <c r="AQ33" s="26"/>
      <c r="AR33" s="26"/>
    </row>
    <row r="35" spans="2:44" x14ac:dyDescent="0.15">
      <c r="AF35" s="20" t="s">
        <v>308</v>
      </c>
    </row>
    <row r="37" spans="2:44" x14ac:dyDescent="0.15">
      <c r="B37" s="20" t="s">
        <v>394</v>
      </c>
    </row>
    <row r="38" spans="2:44" x14ac:dyDescent="0.15">
      <c r="B38" s="20" t="s">
        <v>388</v>
      </c>
    </row>
  </sheetData>
  <mergeCells count="45">
    <mergeCell ref="B6:C7"/>
    <mergeCell ref="D6:M7"/>
    <mergeCell ref="N6:AJ7"/>
    <mergeCell ref="AK6:AT7"/>
    <mergeCell ref="B8:C9"/>
    <mergeCell ref="D8:M9"/>
    <mergeCell ref="N8:AJ9"/>
    <mergeCell ref="AK8:AT9"/>
    <mergeCell ref="N10:AJ11"/>
    <mergeCell ref="AK10:AT11"/>
    <mergeCell ref="B12:C13"/>
    <mergeCell ref="D12:M13"/>
    <mergeCell ref="N12:AJ13"/>
    <mergeCell ref="AK12:AT13"/>
    <mergeCell ref="B26:C27"/>
    <mergeCell ref="D26:M27"/>
    <mergeCell ref="N26:AJ27"/>
    <mergeCell ref="AK26:AT27"/>
    <mergeCell ref="B18:C19"/>
    <mergeCell ref="D18:M19"/>
    <mergeCell ref="N18:AJ19"/>
    <mergeCell ref="AK18:AT19"/>
    <mergeCell ref="B20:C21"/>
    <mergeCell ref="D20:M21"/>
    <mergeCell ref="N20:AJ21"/>
    <mergeCell ref="AK20:AT21"/>
    <mergeCell ref="B22:C23"/>
    <mergeCell ref="D22:M23"/>
    <mergeCell ref="N22:AJ23"/>
    <mergeCell ref="D3:AT4"/>
    <mergeCell ref="AK22:AT23"/>
    <mergeCell ref="B24:C25"/>
    <mergeCell ref="D24:M25"/>
    <mergeCell ref="N24:AJ25"/>
    <mergeCell ref="AK24:AT25"/>
    <mergeCell ref="B14:C15"/>
    <mergeCell ref="D14:M15"/>
    <mergeCell ref="N14:AJ15"/>
    <mergeCell ref="AK14:AT15"/>
    <mergeCell ref="B16:C17"/>
    <mergeCell ref="D16:M17"/>
    <mergeCell ref="N16:AJ17"/>
    <mergeCell ref="AK16:AT17"/>
    <mergeCell ref="B10:C11"/>
    <mergeCell ref="D10:M11"/>
  </mergeCells>
  <phoneticPr fontId="2"/>
  <pageMargins left="0.7" right="0.7"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W72"/>
  <sheetViews>
    <sheetView zoomScaleNormal="100" workbookViewId="0">
      <selection activeCell="B1" sqref="B1"/>
    </sheetView>
  </sheetViews>
  <sheetFormatPr defaultColWidth="2.75" defaultRowHeight="13.5" x14ac:dyDescent="0.15"/>
  <cols>
    <col min="1" max="1" width="1.125" style="20" customWidth="1"/>
    <col min="2" max="16384" width="2.75" style="20"/>
  </cols>
  <sheetData>
    <row r="1" spans="2:49" x14ac:dyDescent="0.15">
      <c r="B1" s="20" t="s">
        <v>252</v>
      </c>
    </row>
    <row r="2" spans="2:49" ht="6.75" customHeight="1" x14ac:dyDescent="0.15"/>
    <row r="3" spans="2:49" ht="11.25" customHeight="1" x14ac:dyDescent="0.15">
      <c r="B3" s="623" t="s">
        <v>226</v>
      </c>
      <c r="C3" s="623"/>
      <c r="D3" s="623"/>
      <c r="E3" s="623"/>
      <c r="F3" s="623"/>
      <c r="G3" s="623"/>
      <c r="H3" s="623"/>
      <c r="I3" s="623"/>
      <c r="J3" s="623"/>
      <c r="K3" s="623"/>
      <c r="L3" s="623"/>
      <c r="M3" s="623"/>
      <c r="N3" s="623"/>
      <c r="O3" s="623"/>
      <c r="P3" s="623"/>
      <c r="Q3" s="623"/>
      <c r="R3" s="623"/>
      <c r="S3" s="623"/>
      <c r="T3" s="623"/>
      <c r="U3" s="623"/>
      <c r="V3" s="623"/>
      <c r="W3" s="623"/>
      <c r="X3" s="623"/>
      <c r="Y3" s="623"/>
      <c r="Z3" s="623"/>
      <c r="AA3" s="623"/>
      <c r="AB3" s="623"/>
      <c r="AC3" s="623"/>
      <c r="AD3" s="623"/>
      <c r="AE3" s="623"/>
      <c r="AF3" s="623"/>
      <c r="AG3" s="623"/>
      <c r="AH3" s="623"/>
      <c r="AI3" s="623"/>
      <c r="AJ3" s="623"/>
      <c r="AK3" s="623"/>
      <c r="AL3" s="623"/>
      <c r="AM3" s="623"/>
      <c r="AN3" s="623"/>
      <c r="AO3" s="623"/>
      <c r="AP3" s="623"/>
      <c r="AQ3" s="623"/>
      <c r="AR3" s="623"/>
      <c r="AS3" s="623"/>
      <c r="AT3" s="623"/>
      <c r="AU3" s="623"/>
      <c r="AV3" s="623"/>
      <c r="AW3" s="623"/>
    </row>
    <row r="4" spans="2:49" ht="11.25" customHeight="1" x14ac:dyDescent="0.15">
      <c r="B4" s="623"/>
      <c r="C4" s="623"/>
      <c r="D4" s="623"/>
      <c r="E4" s="623"/>
      <c r="F4" s="623"/>
      <c r="G4" s="623"/>
      <c r="H4" s="623"/>
      <c r="I4" s="623"/>
      <c r="J4" s="623"/>
      <c r="K4" s="623"/>
      <c r="L4" s="623"/>
      <c r="M4" s="623"/>
      <c r="N4" s="623"/>
      <c r="O4" s="623"/>
      <c r="P4" s="623"/>
      <c r="Q4" s="623"/>
      <c r="R4" s="623"/>
      <c r="S4" s="623"/>
      <c r="T4" s="623"/>
      <c r="U4" s="623"/>
      <c r="V4" s="623"/>
      <c r="W4" s="623"/>
      <c r="X4" s="623"/>
      <c r="Y4" s="623"/>
      <c r="Z4" s="623"/>
      <c r="AA4" s="623"/>
      <c r="AB4" s="623"/>
      <c r="AC4" s="623"/>
      <c r="AD4" s="623"/>
      <c r="AE4" s="623"/>
      <c r="AF4" s="623"/>
      <c r="AG4" s="623"/>
      <c r="AH4" s="623"/>
      <c r="AI4" s="623"/>
      <c r="AJ4" s="623"/>
      <c r="AK4" s="623"/>
      <c r="AL4" s="623"/>
      <c r="AM4" s="623"/>
      <c r="AN4" s="623"/>
      <c r="AO4" s="623"/>
      <c r="AP4" s="623"/>
      <c r="AQ4" s="623"/>
      <c r="AR4" s="623"/>
      <c r="AS4" s="623"/>
      <c r="AT4" s="623"/>
      <c r="AU4" s="623"/>
      <c r="AV4" s="623"/>
      <c r="AW4" s="623"/>
    </row>
    <row r="5" spans="2:49" x14ac:dyDescent="0.15">
      <c r="B5" s="134" t="s">
        <v>385</v>
      </c>
    </row>
    <row r="6" spans="2:49" x14ac:dyDescent="0.15">
      <c r="B6" s="429" t="s">
        <v>50</v>
      </c>
      <c r="C6" s="429"/>
      <c r="D6" s="429"/>
      <c r="E6" s="429"/>
      <c r="F6" s="429"/>
      <c r="G6" s="429"/>
      <c r="H6" s="429"/>
      <c r="I6" s="429"/>
      <c r="J6" s="429"/>
      <c r="K6" s="429"/>
      <c r="L6" s="624" t="s">
        <v>133</v>
      </c>
      <c r="M6" s="429"/>
      <c r="N6" s="429"/>
      <c r="O6" s="429"/>
      <c r="P6" s="444" t="s">
        <v>3</v>
      </c>
      <c r="Q6" s="589"/>
      <c r="R6" s="589"/>
      <c r="S6" s="589"/>
      <c r="T6" s="589"/>
      <c r="U6" s="589"/>
      <c r="V6" s="589"/>
      <c r="W6" s="589"/>
      <c r="X6" s="589"/>
      <c r="Y6" s="589"/>
      <c r="Z6" s="589"/>
      <c r="AA6" s="589"/>
      <c r="AB6" s="589"/>
      <c r="AC6" s="589"/>
      <c r="AD6" s="589"/>
      <c r="AE6" s="589"/>
      <c r="AF6" s="589"/>
      <c r="AG6" s="589"/>
      <c r="AH6" s="589"/>
      <c r="AI6" s="589"/>
      <c r="AJ6" s="589"/>
      <c r="AK6" s="589"/>
      <c r="AL6" s="589"/>
      <c r="AM6" s="445"/>
      <c r="AN6" s="429" t="s">
        <v>10</v>
      </c>
      <c r="AO6" s="429"/>
      <c r="AP6" s="429"/>
      <c r="AQ6" s="429"/>
      <c r="AR6" s="429"/>
      <c r="AS6" s="429"/>
      <c r="AT6" s="429"/>
      <c r="AU6" s="429"/>
      <c r="AV6" s="429"/>
      <c r="AW6" s="429"/>
    </row>
    <row r="7" spans="2:49" x14ac:dyDescent="0.15">
      <c r="B7" s="429"/>
      <c r="C7" s="429"/>
      <c r="D7" s="429"/>
      <c r="E7" s="429"/>
      <c r="F7" s="429"/>
      <c r="G7" s="429"/>
      <c r="H7" s="429"/>
      <c r="I7" s="429"/>
      <c r="J7" s="429"/>
      <c r="K7" s="429"/>
      <c r="L7" s="624"/>
      <c r="M7" s="429"/>
      <c r="N7" s="429"/>
      <c r="O7" s="429"/>
      <c r="P7" s="446"/>
      <c r="Q7" s="590"/>
      <c r="R7" s="590"/>
      <c r="S7" s="590"/>
      <c r="T7" s="590"/>
      <c r="U7" s="590"/>
      <c r="V7" s="590"/>
      <c r="W7" s="590"/>
      <c r="X7" s="590"/>
      <c r="Y7" s="590"/>
      <c r="Z7" s="590"/>
      <c r="AA7" s="590"/>
      <c r="AB7" s="590"/>
      <c r="AC7" s="590"/>
      <c r="AD7" s="590"/>
      <c r="AE7" s="590"/>
      <c r="AF7" s="590"/>
      <c r="AG7" s="590"/>
      <c r="AH7" s="590"/>
      <c r="AI7" s="590"/>
      <c r="AJ7" s="590"/>
      <c r="AK7" s="590"/>
      <c r="AL7" s="590"/>
      <c r="AM7" s="447"/>
      <c r="AN7" s="429"/>
      <c r="AO7" s="429"/>
      <c r="AP7" s="429"/>
      <c r="AQ7" s="429"/>
      <c r="AR7" s="429"/>
      <c r="AS7" s="429"/>
      <c r="AT7" s="429"/>
      <c r="AU7" s="429"/>
      <c r="AV7" s="429"/>
      <c r="AW7" s="429"/>
    </row>
    <row r="8" spans="2:49" x14ac:dyDescent="0.15">
      <c r="B8" s="429"/>
      <c r="C8" s="429"/>
      <c r="D8" s="429"/>
      <c r="E8" s="429"/>
      <c r="F8" s="429"/>
      <c r="G8" s="429"/>
      <c r="H8" s="429"/>
      <c r="I8" s="429"/>
      <c r="J8" s="429"/>
      <c r="K8" s="429"/>
      <c r="L8" s="429"/>
      <c r="M8" s="429"/>
      <c r="N8" s="429"/>
      <c r="O8" s="429"/>
      <c r="P8" s="624" t="s">
        <v>134</v>
      </c>
      <c r="Q8" s="429"/>
      <c r="R8" s="429"/>
      <c r="S8" s="429"/>
      <c r="T8" s="624" t="s">
        <v>135</v>
      </c>
      <c r="U8" s="429"/>
      <c r="V8" s="429"/>
      <c r="W8" s="429"/>
      <c r="X8" s="624" t="s">
        <v>136</v>
      </c>
      <c r="Y8" s="429"/>
      <c r="Z8" s="429"/>
      <c r="AA8" s="429"/>
      <c r="AB8" s="624" t="s">
        <v>137</v>
      </c>
      <c r="AC8" s="429"/>
      <c r="AD8" s="429"/>
      <c r="AE8" s="429"/>
      <c r="AF8" s="429" t="s">
        <v>138</v>
      </c>
      <c r="AG8" s="429"/>
      <c r="AH8" s="429"/>
      <c r="AI8" s="429"/>
      <c r="AJ8" s="429"/>
      <c r="AK8" s="429"/>
      <c r="AL8" s="429"/>
      <c r="AM8" s="429"/>
      <c r="AN8" s="429"/>
      <c r="AO8" s="429"/>
      <c r="AP8" s="429"/>
      <c r="AQ8" s="429"/>
      <c r="AR8" s="429"/>
      <c r="AS8" s="429"/>
      <c r="AT8" s="429"/>
      <c r="AU8" s="429"/>
      <c r="AV8" s="429"/>
      <c r="AW8" s="429"/>
    </row>
    <row r="9" spans="2:49" x14ac:dyDescent="0.15">
      <c r="B9" s="429"/>
      <c r="C9" s="429"/>
      <c r="D9" s="429"/>
      <c r="E9" s="429"/>
      <c r="F9" s="429"/>
      <c r="G9" s="429"/>
      <c r="H9" s="429"/>
      <c r="I9" s="429"/>
      <c r="J9" s="429"/>
      <c r="K9" s="429"/>
      <c r="L9" s="429"/>
      <c r="M9" s="429"/>
      <c r="N9" s="429"/>
      <c r="O9" s="429"/>
      <c r="P9" s="429"/>
      <c r="Q9" s="429"/>
      <c r="R9" s="429"/>
      <c r="S9" s="429"/>
      <c r="T9" s="429"/>
      <c r="U9" s="429"/>
      <c r="V9" s="429"/>
      <c r="W9" s="429"/>
      <c r="X9" s="429"/>
      <c r="Y9" s="429"/>
      <c r="Z9" s="429"/>
      <c r="AA9" s="429"/>
      <c r="AB9" s="429"/>
      <c r="AC9" s="429"/>
      <c r="AD9" s="429"/>
      <c r="AE9" s="429"/>
      <c r="AF9" s="624" t="s">
        <v>139</v>
      </c>
      <c r="AG9" s="429"/>
      <c r="AH9" s="429"/>
      <c r="AI9" s="429"/>
      <c r="AJ9" s="624" t="s">
        <v>140</v>
      </c>
      <c r="AK9" s="429"/>
      <c r="AL9" s="429"/>
      <c r="AM9" s="429"/>
      <c r="AN9" s="429"/>
      <c r="AO9" s="429"/>
      <c r="AP9" s="429"/>
      <c r="AQ9" s="429"/>
      <c r="AR9" s="429"/>
      <c r="AS9" s="429"/>
      <c r="AT9" s="429"/>
      <c r="AU9" s="429"/>
      <c r="AV9" s="429"/>
      <c r="AW9" s="429"/>
    </row>
    <row r="10" spans="2:49" x14ac:dyDescent="0.15">
      <c r="B10" s="429"/>
      <c r="C10" s="429"/>
      <c r="D10" s="429"/>
      <c r="E10" s="429"/>
      <c r="F10" s="429"/>
      <c r="G10" s="429"/>
      <c r="H10" s="429"/>
      <c r="I10" s="429"/>
      <c r="J10" s="429"/>
      <c r="K10" s="429"/>
      <c r="L10" s="429"/>
      <c r="M10" s="429"/>
      <c r="N10" s="429"/>
      <c r="O10" s="429"/>
      <c r="P10" s="429"/>
      <c r="Q10" s="429"/>
      <c r="R10" s="429"/>
      <c r="S10" s="429"/>
      <c r="T10" s="429"/>
      <c r="U10" s="429"/>
      <c r="V10" s="429"/>
      <c r="W10" s="429"/>
      <c r="X10" s="429"/>
      <c r="Y10" s="429"/>
      <c r="Z10" s="429"/>
      <c r="AA10" s="429"/>
      <c r="AB10" s="429"/>
      <c r="AC10" s="429"/>
      <c r="AD10" s="429"/>
      <c r="AE10" s="429"/>
      <c r="AF10" s="429"/>
      <c r="AG10" s="429"/>
      <c r="AH10" s="429"/>
      <c r="AI10" s="429"/>
      <c r="AJ10" s="429"/>
      <c r="AK10" s="429"/>
      <c r="AL10" s="429"/>
      <c r="AM10" s="429"/>
      <c r="AN10" s="429"/>
      <c r="AO10" s="429"/>
      <c r="AP10" s="429"/>
      <c r="AQ10" s="429"/>
      <c r="AR10" s="429"/>
      <c r="AS10" s="429"/>
      <c r="AT10" s="429"/>
      <c r="AU10" s="429"/>
      <c r="AV10" s="429"/>
      <c r="AW10" s="429"/>
    </row>
    <row r="11" spans="2:49" x14ac:dyDescent="0.15">
      <c r="B11" s="595" t="s">
        <v>141</v>
      </c>
      <c r="C11" s="595"/>
      <c r="D11" s="595"/>
      <c r="E11" s="595"/>
      <c r="F11" s="595"/>
      <c r="G11" s="595"/>
      <c r="H11" s="595"/>
      <c r="I11" s="595"/>
      <c r="J11" s="595"/>
      <c r="K11" s="595"/>
      <c r="L11" s="596" t="str">
        <f>IF(P11="","",SUM(P11:AM12))</f>
        <v/>
      </c>
      <c r="M11" s="596"/>
      <c r="N11" s="596"/>
      <c r="O11" s="596"/>
      <c r="P11" s="596" t="str">
        <f>IF(P13="","",SUM(P13,P15))</f>
        <v/>
      </c>
      <c r="Q11" s="596"/>
      <c r="R11" s="596"/>
      <c r="S11" s="596"/>
      <c r="T11" s="596" t="str">
        <f t="shared" ref="T11" si="0">IF(T13="","",SUM(T13,T15))</f>
        <v/>
      </c>
      <c r="U11" s="596"/>
      <c r="V11" s="596"/>
      <c r="W11" s="596"/>
      <c r="X11" s="596" t="str">
        <f t="shared" ref="X11" si="1">IF(X13="","",SUM(X13,X15))</f>
        <v/>
      </c>
      <c r="Y11" s="596"/>
      <c r="Z11" s="596"/>
      <c r="AA11" s="596"/>
      <c r="AB11" s="596" t="str">
        <f t="shared" ref="AB11" si="2">IF(AB13="","",SUM(AB13,AB15))</f>
        <v/>
      </c>
      <c r="AC11" s="596"/>
      <c r="AD11" s="596"/>
      <c r="AE11" s="596"/>
      <c r="AF11" s="596" t="str">
        <f t="shared" ref="AF11" si="3">IF(AF13="","",SUM(AF13,AF15))</f>
        <v/>
      </c>
      <c r="AG11" s="596"/>
      <c r="AH11" s="596"/>
      <c r="AI11" s="596"/>
      <c r="AJ11" s="596" t="str">
        <f t="shared" ref="AJ11" si="4">IF(AJ13="","",SUM(AJ13,AJ15))</f>
        <v/>
      </c>
      <c r="AK11" s="596"/>
      <c r="AL11" s="596"/>
      <c r="AM11" s="596"/>
      <c r="AN11" s="601"/>
      <c r="AO11" s="602"/>
      <c r="AP11" s="602"/>
      <c r="AQ11" s="602"/>
      <c r="AR11" s="602"/>
      <c r="AS11" s="602"/>
      <c r="AT11" s="602"/>
      <c r="AU11" s="602"/>
      <c r="AV11" s="602"/>
      <c r="AW11" s="603"/>
    </row>
    <row r="12" spans="2:49" x14ac:dyDescent="0.15">
      <c r="B12" s="600"/>
      <c r="C12" s="600"/>
      <c r="D12" s="595"/>
      <c r="E12" s="595"/>
      <c r="F12" s="595"/>
      <c r="G12" s="595"/>
      <c r="H12" s="595"/>
      <c r="I12" s="595"/>
      <c r="J12" s="595"/>
      <c r="K12" s="595"/>
      <c r="L12" s="596"/>
      <c r="M12" s="596"/>
      <c r="N12" s="596"/>
      <c r="O12" s="596"/>
      <c r="P12" s="596"/>
      <c r="Q12" s="596"/>
      <c r="R12" s="596"/>
      <c r="S12" s="596"/>
      <c r="T12" s="596"/>
      <c r="U12" s="596"/>
      <c r="V12" s="596"/>
      <c r="W12" s="596"/>
      <c r="X12" s="596"/>
      <c r="Y12" s="596"/>
      <c r="Z12" s="596"/>
      <c r="AA12" s="596"/>
      <c r="AB12" s="596"/>
      <c r="AC12" s="596"/>
      <c r="AD12" s="596"/>
      <c r="AE12" s="596"/>
      <c r="AF12" s="596"/>
      <c r="AG12" s="596"/>
      <c r="AH12" s="596"/>
      <c r="AI12" s="596"/>
      <c r="AJ12" s="596"/>
      <c r="AK12" s="596"/>
      <c r="AL12" s="596"/>
      <c r="AM12" s="596"/>
      <c r="AN12" s="604"/>
      <c r="AO12" s="605"/>
      <c r="AP12" s="605"/>
      <c r="AQ12" s="605"/>
      <c r="AR12" s="605"/>
      <c r="AS12" s="605"/>
      <c r="AT12" s="605"/>
      <c r="AU12" s="605"/>
      <c r="AV12" s="605"/>
      <c r="AW12" s="606"/>
    </row>
    <row r="13" spans="2:49" x14ac:dyDescent="0.15">
      <c r="B13" s="591"/>
      <c r="C13" s="593"/>
      <c r="D13" s="619" t="s">
        <v>157</v>
      </c>
      <c r="E13" s="619"/>
      <c r="F13" s="619"/>
      <c r="G13" s="619"/>
      <c r="H13" s="619"/>
      <c r="I13" s="619"/>
      <c r="J13" s="619"/>
      <c r="K13" s="620"/>
      <c r="L13" s="596" t="str">
        <f>IF(P13="","",SUM(P13:AM14))</f>
        <v/>
      </c>
      <c r="M13" s="596"/>
      <c r="N13" s="596"/>
      <c r="O13" s="596"/>
      <c r="P13" s="597"/>
      <c r="Q13" s="597"/>
      <c r="R13" s="597"/>
      <c r="S13" s="597"/>
      <c r="T13" s="597"/>
      <c r="U13" s="597"/>
      <c r="V13" s="597"/>
      <c r="W13" s="597"/>
      <c r="X13" s="597"/>
      <c r="Y13" s="597"/>
      <c r="Z13" s="597"/>
      <c r="AA13" s="597"/>
      <c r="AB13" s="597"/>
      <c r="AC13" s="597"/>
      <c r="AD13" s="597"/>
      <c r="AE13" s="597"/>
      <c r="AF13" s="597"/>
      <c r="AG13" s="597"/>
      <c r="AH13" s="597"/>
      <c r="AI13" s="597"/>
      <c r="AJ13" s="597"/>
      <c r="AK13" s="597"/>
      <c r="AL13" s="597"/>
      <c r="AM13" s="597"/>
      <c r="AN13" s="601" t="s">
        <v>142</v>
      </c>
      <c r="AO13" s="602"/>
      <c r="AP13" s="602"/>
      <c r="AQ13" s="602"/>
      <c r="AR13" s="602"/>
      <c r="AS13" s="602"/>
      <c r="AT13" s="602"/>
      <c r="AU13" s="602"/>
      <c r="AV13" s="602"/>
      <c r="AW13" s="603"/>
    </row>
    <row r="14" spans="2:49" x14ac:dyDescent="0.15">
      <c r="B14" s="591"/>
      <c r="C14" s="593"/>
      <c r="D14" s="621"/>
      <c r="E14" s="621"/>
      <c r="F14" s="621"/>
      <c r="G14" s="621"/>
      <c r="H14" s="621"/>
      <c r="I14" s="621"/>
      <c r="J14" s="621"/>
      <c r="K14" s="622"/>
      <c r="L14" s="596"/>
      <c r="M14" s="596"/>
      <c r="N14" s="596"/>
      <c r="O14" s="596"/>
      <c r="P14" s="597"/>
      <c r="Q14" s="597"/>
      <c r="R14" s="597"/>
      <c r="S14" s="597"/>
      <c r="T14" s="597"/>
      <c r="U14" s="597"/>
      <c r="V14" s="597"/>
      <c r="W14" s="597"/>
      <c r="X14" s="597"/>
      <c r="Y14" s="597"/>
      <c r="Z14" s="597"/>
      <c r="AA14" s="597"/>
      <c r="AB14" s="597"/>
      <c r="AC14" s="597"/>
      <c r="AD14" s="597"/>
      <c r="AE14" s="597"/>
      <c r="AF14" s="597"/>
      <c r="AG14" s="597"/>
      <c r="AH14" s="597"/>
      <c r="AI14" s="597"/>
      <c r="AJ14" s="597"/>
      <c r="AK14" s="597"/>
      <c r="AL14" s="597"/>
      <c r="AM14" s="597"/>
      <c r="AN14" s="604"/>
      <c r="AO14" s="605"/>
      <c r="AP14" s="605"/>
      <c r="AQ14" s="605"/>
      <c r="AR14" s="605"/>
      <c r="AS14" s="605"/>
      <c r="AT14" s="605"/>
      <c r="AU14" s="605"/>
      <c r="AV14" s="605"/>
      <c r="AW14" s="606"/>
    </row>
    <row r="15" spans="2:49" x14ac:dyDescent="0.15">
      <c r="B15" s="591"/>
      <c r="C15" s="593"/>
      <c r="D15" s="607" t="s">
        <v>143</v>
      </c>
      <c r="E15" s="607"/>
      <c r="F15" s="607"/>
      <c r="G15" s="607"/>
      <c r="H15" s="607"/>
      <c r="I15" s="607"/>
      <c r="J15" s="607"/>
      <c r="K15" s="608"/>
      <c r="L15" s="596" t="str">
        <f>IF(P15="","",SUM(P15:AM16))</f>
        <v/>
      </c>
      <c r="M15" s="596"/>
      <c r="N15" s="596"/>
      <c r="O15" s="596"/>
      <c r="P15" s="577" t="str">
        <f>IF(AN16="","",(ROUNDDOWN(AN16*1/15,-3)))</f>
        <v/>
      </c>
      <c r="Q15" s="578"/>
      <c r="R15" s="578"/>
      <c r="S15" s="579"/>
      <c r="T15" s="611"/>
      <c r="U15" s="612"/>
      <c r="V15" s="612"/>
      <c r="W15" s="613"/>
      <c r="X15" s="611"/>
      <c r="Y15" s="612"/>
      <c r="Z15" s="612"/>
      <c r="AA15" s="613"/>
      <c r="AB15" s="611"/>
      <c r="AC15" s="612"/>
      <c r="AD15" s="612"/>
      <c r="AE15" s="613"/>
      <c r="AF15" s="611"/>
      <c r="AG15" s="612"/>
      <c r="AH15" s="612"/>
      <c r="AI15" s="613"/>
      <c r="AJ15" s="611"/>
      <c r="AK15" s="612"/>
      <c r="AL15" s="612"/>
      <c r="AM15" s="613"/>
      <c r="AN15" s="339" t="s">
        <v>144</v>
      </c>
      <c r="AO15" s="340"/>
      <c r="AP15" s="340"/>
      <c r="AQ15" s="340"/>
      <c r="AR15" s="340"/>
      <c r="AS15" s="340"/>
      <c r="AT15" s="340"/>
      <c r="AU15" s="340"/>
      <c r="AV15" s="340"/>
      <c r="AW15" s="341"/>
    </row>
    <row r="16" spans="2:49" x14ac:dyDescent="0.15">
      <c r="B16" s="446"/>
      <c r="C16" s="447"/>
      <c r="D16" s="609"/>
      <c r="E16" s="609"/>
      <c r="F16" s="609"/>
      <c r="G16" s="609"/>
      <c r="H16" s="609"/>
      <c r="I16" s="609"/>
      <c r="J16" s="609"/>
      <c r="K16" s="610"/>
      <c r="L16" s="596"/>
      <c r="M16" s="596"/>
      <c r="N16" s="596"/>
      <c r="O16" s="596"/>
      <c r="P16" s="580"/>
      <c r="Q16" s="581"/>
      <c r="R16" s="581"/>
      <c r="S16" s="582"/>
      <c r="T16" s="614"/>
      <c r="U16" s="615"/>
      <c r="V16" s="615"/>
      <c r="W16" s="616"/>
      <c r="X16" s="614"/>
      <c r="Y16" s="615"/>
      <c r="Z16" s="615"/>
      <c r="AA16" s="616"/>
      <c r="AB16" s="614"/>
      <c r="AC16" s="615"/>
      <c r="AD16" s="615"/>
      <c r="AE16" s="616"/>
      <c r="AF16" s="614"/>
      <c r="AG16" s="615"/>
      <c r="AH16" s="615"/>
      <c r="AI16" s="616"/>
      <c r="AJ16" s="614"/>
      <c r="AK16" s="615"/>
      <c r="AL16" s="615"/>
      <c r="AM16" s="616"/>
      <c r="AN16" s="617"/>
      <c r="AO16" s="618"/>
      <c r="AP16" s="618"/>
      <c r="AQ16" s="618"/>
      <c r="AR16" s="618"/>
      <c r="AS16" s="618"/>
      <c r="AT16" s="618"/>
      <c r="AU16" s="618"/>
      <c r="AV16" s="246" t="s">
        <v>38</v>
      </c>
      <c r="AW16" s="247"/>
    </row>
    <row r="17" spans="2:49" x14ac:dyDescent="0.15">
      <c r="B17" s="595" t="s">
        <v>145</v>
      </c>
      <c r="C17" s="595"/>
      <c r="D17" s="595"/>
      <c r="E17" s="595"/>
      <c r="F17" s="595"/>
      <c r="G17" s="595"/>
      <c r="H17" s="595"/>
      <c r="I17" s="595"/>
      <c r="J17" s="595"/>
      <c r="K17" s="595"/>
      <c r="L17" s="596" t="str">
        <f>IF(P17="","",SUM(P17:AM18))</f>
        <v/>
      </c>
      <c r="M17" s="596"/>
      <c r="N17" s="596"/>
      <c r="O17" s="596"/>
      <c r="P17" s="596" t="str">
        <f>IF(P19="","",SUM(P19,P21))</f>
        <v/>
      </c>
      <c r="Q17" s="596"/>
      <c r="R17" s="596"/>
      <c r="S17" s="596"/>
      <c r="T17" s="596" t="str">
        <f>IF(T19="","",SUM(T19))</f>
        <v/>
      </c>
      <c r="U17" s="596"/>
      <c r="V17" s="596"/>
      <c r="W17" s="596"/>
      <c r="X17" s="596" t="str">
        <f>IF(X21="","",SUM(X21))</f>
        <v/>
      </c>
      <c r="Y17" s="596"/>
      <c r="Z17" s="596"/>
      <c r="AA17" s="596"/>
      <c r="AB17" s="596" t="str">
        <f t="shared" ref="AB17" si="5">IF(AB19="","",SUM(AB19,AB21))</f>
        <v/>
      </c>
      <c r="AC17" s="596"/>
      <c r="AD17" s="596"/>
      <c r="AE17" s="596"/>
      <c r="AF17" s="596" t="str">
        <f t="shared" ref="AF17" si="6">IF(AF19="","",SUM(AF19,AF21))</f>
        <v/>
      </c>
      <c r="AG17" s="596"/>
      <c r="AH17" s="596"/>
      <c r="AI17" s="596"/>
      <c r="AJ17" s="596" t="str">
        <f t="shared" ref="AJ17" si="7">IF(AJ19="","",SUM(AJ19,AJ21))</f>
        <v/>
      </c>
      <c r="AK17" s="596"/>
      <c r="AL17" s="596"/>
      <c r="AM17" s="596"/>
      <c r="AN17" s="284" t="s">
        <v>146</v>
      </c>
      <c r="AO17" s="285"/>
      <c r="AP17" s="285"/>
      <c r="AQ17" s="285"/>
      <c r="AR17" s="285"/>
      <c r="AS17" s="285"/>
      <c r="AT17" s="285"/>
      <c r="AU17" s="285"/>
      <c r="AV17" s="285"/>
      <c r="AW17" s="286"/>
    </row>
    <row r="18" spans="2:49" x14ac:dyDescent="0.15">
      <c r="B18" s="600"/>
      <c r="C18" s="600"/>
      <c r="D18" s="595"/>
      <c r="E18" s="595"/>
      <c r="F18" s="595"/>
      <c r="G18" s="595"/>
      <c r="H18" s="595"/>
      <c r="I18" s="595"/>
      <c r="J18" s="595"/>
      <c r="K18" s="595"/>
      <c r="L18" s="596"/>
      <c r="M18" s="596"/>
      <c r="N18" s="596"/>
      <c r="O18" s="596"/>
      <c r="P18" s="596"/>
      <c r="Q18" s="596"/>
      <c r="R18" s="596"/>
      <c r="S18" s="596"/>
      <c r="T18" s="596"/>
      <c r="U18" s="596"/>
      <c r="V18" s="596"/>
      <c r="W18" s="596"/>
      <c r="X18" s="596"/>
      <c r="Y18" s="596"/>
      <c r="Z18" s="596"/>
      <c r="AA18" s="596"/>
      <c r="AB18" s="596"/>
      <c r="AC18" s="596"/>
      <c r="AD18" s="596"/>
      <c r="AE18" s="596"/>
      <c r="AF18" s="596"/>
      <c r="AG18" s="596"/>
      <c r="AH18" s="596"/>
      <c r="AI18" s="596"/>
      <c r="AJ18" s="596"/>
      <c r="AK18" s="596"/>
      <c r="AL18" s="596"/>
      <c r="AM18" s="596"/>
      <c r="AN18" s="308"/>
      <c r="AO18" s="309"/>
      <c r="AP18" s="309"/>
      <c r="AQ18" s="309"/>
      <c r="AR18" s="309"/>
      <c r="AS18" s="309"/>
      <c r="AT18" s="309"/>
      <c r="AU18" s="309"/>
      <c r="AV18" s="309"/>
      <c r="AW18" s="310"/>
    </row>
    <row r="19" spans="2:49" x14ac:dyDescent="0.15">
      <c r="B19" s="599"/>
      <c r="C19" s="599"/>
      <c r="D19" s="595" t="s">
        <v>147</v>
      </c>
      <c r="E19" s="595"/>
      <c r="F19" s="595"/>
      <c r="G19" s="595"/>
      <c r="H19" s="595"/>
      <c r="I19" s="595"/>
      <c r="J19" s="595"/>
      <c r="K19" s="595"/>
      <c r="L19" s="596" t="str">
        <f>IF(P19="","",SUM(P19,T19))</f>
        <v/>
      </c>
      <c r="M19" s="596"/>
      <c r="N19" s="596"/>
      <c r="O19" s="596"/>
      <c r="P19" s="597"/>
      <c r="Q19" s="597"/>
      <c r="R19" s="597"/>
      <c r="S19" s="597"/>
      <c r="T19" s="597"/>
      <c r="U19" s="597"/>
      <c r="V19" s="597"/>
      <c r="W19" s="597"/>
      <c r="X19" s="598"/>
      <c r="Y19" s="598"/>
      <c r="Z19" s="598"/>
      <c r="AA19" s="598"/>
      <c r="AB19" s="598"/>
      <c r="AC19" s="598"/>
      <c r="AD19" s="598"/>
      <c r="AE19" s="598"/>
      <c r="AF19" s="598"/>
      <c r="AG19" s="598"/>
      <c r="AH19" s="598"/>
      <c r="AI19" s="598"/>
      <c r="AJ19" s="598"/>
      <c r="AK19" s="598"/>
      <c r="AL19" s="598"/>
      <c r="AM19" s="598"/>
      <c r="AN19" s="594" t="str">
        <f>IF(L19="","",IF(L19&gt;L11*1.7%,"否","適"))</f>
        <v/>
      </c>
      <c r="AO19" s="594"/>
      <c r="AP19" s="594"/>
      <c r="AQ19" s="594"/>
      <c r="AR19" s="594"/>
      <c r="AS19" s="594"/>
      <c r="AT19" s="594"/>
      <c r="AU19" s="594"/>
      <c r="AV19" s="594"/>
      <c r="AW19" s="594"/>
    </row>
    <row r="20" spans="2:49" x14ac:dyDescent="0.15">
      <c r="B20" s="595"/>
      <c r="C20" s="595"/>
      <c r="D20" s="595"/>
      <c r="E20" s="595"/>
      <c r="F20" s="595"/>
      <c r="G20" s="595"/>
      <c r="H20" s="595"/>
      <c r="I20" s="595"/>
      <c r="J20" s="595"/>
      <c r="K20" s="595"/>
      <c r="L20" s="596"/>
      <c r="M20" s="596"/>
      <c r="N20" s="596"/>
      <c r="O20" s="596"/>
      <c r="P20" s="597"/>
      <c r="Q20" s="597"/>
      <c r="R20" s="597"/>
      <c r="S20" s="597"/>
      <c r="T20" s="597"/>
      <c r="U20" s="597"/>
      <c r="V20" s="597"/>
      <c r="W20" s="597"/>
      <c r="X20" s="598"/>
      <c r="Y20" s="598"/>
      <c r="Z20" s="598"/>
      <c r="AA20" s="598"/>
      <c r="AB20" s="598"/>
      <c r="AC20" s="598"/>
      <c r="AD20" s="598"/>
      <c r="AE20" s="598"/>
      <c r="AF20" s="598"/>
      <c r="AG20" s="598"/>
      <c r="AH20" s="598"/>
      <c r="AI20" s="598"/>
      <c r="AJ20" s="598"/>
      <c r="AK20" s="598"/>
      <c r="AL20" s="598"/>
      <c r="AM20" s="598"/>
      <c r="AN20" s="594"/>
      <c r="AO20" s="594"/>
      <c r="AP20" s="594"/>
      <c r="AQ20" s="594"/>
      <c r="AR20" s="594"/>
      <c r="AS20" s="594"/>
      <c r="AT20" s="594"/>
      <c r="AU20" s="594"/>
      <c r="AV20" s="594"/>
      <c r="AW20" s="594"/>
    </row>
    <row r="21" spans="2:49" x14ac:dyDescent="0.15">
      <c r="B21" s="595"/>
      <c r="C21" s="595"/>
      <c r="D21" s="595" t="s">
        <v>148</v>
      </c>
      <c r="E21" s="595"/>
      <c r="F21" s="595"/>
      <c r="G21" s="595"/>
      <c r="H21" s="595"/>
      <c r="I21" s="595"/>
      <c r="J21" s="595"/>
      <c r="K21" s="595"/>
      <c r="L21" s="596" t="str">
        <f>IF(P21="","",SUM(P21,X21))</f>
        <v/>
      </c>
      <c r="M21" s="596"/>
      <c r="N21" s="596"/>
      <c r="O21" s="596"/>
      <c r="P21" s="597"/>
      <c r="Q21" s="597"/>
      <c r="R21" s="597"/>
      <c r="S21" s="597"/>
      <c r="T21" s="598"/>
      <c r="U21" s="598"/>
      <c r="V21" s="598"/>
      <c r="W21" s="598"/>
      <c r="X21" s="597"/>
      <c r="Y21" s="597"/>
      <c r="Z21" s="597"/>
      <c r="AA21" s="597"/>
      <c r="AB21" s="598"/>
      <c r="AC21" s="598"/>
      <c r="AD21" s="598"/>
      <c r="AE21" s="598"/>
      <c r="AF21" s="598"/>
      <c r="AG21" s="598"/>
      <c r="AH21" s="598"/>
      <c r="AI21" s="598"/>
      <c r="AJ21" s="598"/>
      <c r="AK21" s="598"/>
      <c r="AL21" s="598"/>
      <c r="AM21" s="598"/>
      <c r="AN21" s="594" t="str">
        <f>IF(L21="","",IF(L21&gt;L11*0.4%,"否","適"))</f>
        <v/>
      </c>
      <c r="AO21" s="594"/>
      <c r="AP21" s="594"/>
      <c r="AQ21" s="594"/>
      <c r="AR21" s="594"/>
      <c r="AS21" s="594"/>
      <c r="AT21" s="594"/>
      <c r="AU21" s="594"/>
      <c r="AV21" s="594"/>
      <c r="AW21" s="594"/>
    </row>
    <row r="22" spans="2:49" x14ac:dyDescent="0.15">
      <c r="B22" s="595"/>
      <c r="C22" s="595"/>
      <c r="D22" s="595"/>
      <c r="E22" s="595"/>
      <c r="F22" s="595"/>
      <c r="G22" s="595"/>
      <c r="H22" s="595"/>
      <c r="I22" s="595"/>
      <c r="J22" s="595"/>
      <c r="K22" s="595"/>
      <c r="L22" s="596"/>
      <c r="M22" s="596"/>
      <c r="N22" s="596"/>
      <c r="O22" s="596"/>
      <c r="P22" s="597"/>
      <c r="Q22" s="597"/>
      <c r="R22" s="597"/>
      <c r="S22" s="597"/>
      <c r="T22" s="598"/>
      <c r="U22" s="598"/>
      <c r="V22" s="598"/>
      <c r="W22" s="598"/>
      <c r="X22" s="597"/>
      <c r="Y22" s="597"/>
      <c r="Z22" s="597"/>
      <c r="AA22" s="597"/>
      <c r="AB22" s="598"/>
      <c r="AC22" s="598"/>
      <c r="AD22" s="598"/>
      <c r="AE22" s="598"/>
      <c r="AF22" s="598"/>
      <c r="AG22" s="598"/>
      <c r="AH22" s="598"/>
      <c r="AI22" s="598"/>
      <c r="AJ22" s="598"/>
      <c r="AK22" s="598"/>
      <c r="AL22" s="598"/>
      <c r="AM22" s="598"/>
      <c r="AN22" s="594"/>
      <c r="AO22" s="594"/>
      <c r="AP22" s="594"/>
      <c r="AQ22" s="594"/>
      <c r="AR22" s="594"/>
      <c r="AS22" s="594"/>
      <c r="AT22" s="594"/>
      <c r="AU22" s="594"/>
      <c r="AV22" s="594"/>
      <c r="AW22" s="594"/>
    </row>
    <row r="23" spans="2:49" x14ac:dyDescent="0.15">
      <c r="B23" s="583" t="s">
        <v>7</v>
      </c>
      <c r="C23" s="584"/>
      <c r="D23" s="584"/>
      <c r="E23" s="584"/>
      <c r="F23" s="584"/>
      <c r="G23" s="584"/>
      <c r="H23" s="584"/>
      <c r="I23" s="584"/>
      <c r="J23" s="584"/>
      <c r="K23" s="585"/>
      <c r="L23" s="577" t="str">
        <f>IF(P23="","",SUM(P23:AM24))</f>
        <v/>
      </c>
      <c r="M23" s="578"/>
      <c r="N23" s="578"/>
      <c r="O23" s="579"/>
      <c r="P23" s="577" t="str">
        <f>IF(P11="","",SUM(P11,P17))</f>
        <v/>
      </c>
      <c r="Q23" s="578"/>
      <c r="R23" s="578"/>
      <c r="S23" s="579"/>
      <c r="T23" s="577" t="str">
        <f t="shared" ref="T23" si="8">IF(T11="","",SUM(T11,T17))</f>
        <v/>
      </c>
      <c r="U23" s="578"/>
      <c r="V23" s="578"/>
      <c r="W23" s="579"/>
      <c r="X23" s="577" t="str">
        <f t="shared" ref="X23" si="9">IF(X11="","",SUM(X11,X17))</f>
        <v/>
      </c>
      <c r="Y23" s="578"/>
      <c r="Z23" s="578"/>
      <c r="AA23" s="579"/>
      <c r="AB23" s="577" t="str">
        <f t="shared" ref="AB23" si="10">IF(AB11="","",SUM(AB11,AB17))</f>
        <v/>
      </c>
      <c r="AC23" s="578"/>
      <c r="AD23" s="578"/>
      <c r="AE23" s="579"/>
      <c r="AF23" s="577" t="str">
        <f t="shared" ref="AF23" si="11">IF(AF11="","",SUM(AF11,AF17))</f>
        <v/>
      </c>
      <c r="AG23" s="578"/>
      <c r="AH23" s="578"/>
      <c r="AI23" s="579"/>
      <c r="AJ23" s="577" t="str">
        <f t="shared" ref="AJ23" si="12">IF(AJ11="","",SUM(AJ11,AJ17))</f>
        <v/>
      </c>
      <c r="AK23" s="578"/>
      <c r="AL23" s="578"/>
      <c r="AM23" s="579"/>
      <c r="AN23" s="583"/>
      <c r="AO23" s="584"/>
      <c r="AP23" s="584"/>
      <c r="AQ23" s="584"/>
      <c r="AR23" s="584"/>
      <c r="AS23" s="584"/>
      <c r="AT23" s="584"/>
      <c r="AU23" s="584"/>
      <c r="AV23" s="584"/>
      <c r="AW23" s="585"/>
    </row>
    <row r="24" spans="2:49" x14ac:dyDescent="0.15">
      <c r="B24" s="586"/>
      <c r="C24" s="587"/>
      <c r="D24" s="587"/>
      <c r="E24" s="587"/>
      <c r="F24" s="587"/>
      <c r="G24" s="587"/>
      <c r="H24" s="587"/>
      <c r="I24" s="587"/>
      <c r="J24" s="587"/>
      <c r="K24" s="588"/>
      <c r="L24" s="580"/>
      <c r="M24" s="581"/>
      <c r="N24" s="581"/>
      <c r="O24" s="582"/>
      <c r="P24" s="580"/>
      <c r="Q24" s="581"/>
      <c r="R24" s="581"/>
      <c r="S24" s="582"/>
      <c r="T24" s="580"/>
      <c r="U24" s="581"/>
      <c r="V24" s="581"/>
      <c r="W24" s="582"/>
      <c r="X24" s="580"/>
      <c r="Y24" s="581"/>
      <c r="Z24" s="581"/>
      <c r="AA24" s="582"/>
      <c r="AB24" s="580"/>
      <c r="AC24" s="581"/>
      <c r="AD24" s="581"/>
      <c r="AE24" s="582"/>
      <c r="AF24" s="580"/>
      <c r="AG24" s="581"/>
      <c r="AH24" s="581"/>
      <c r="AI24" s="582"/>
      <c r="AJ24" s="580"/>
      <c r="AK24" s="581"/>
      <c r="AL24" s="581"/>
      <c r="AM24" s="582"/>
      <c r="AN24" s="586"/>
      <c r="AO24" s="587"/>
      <c r="AP24" s="587"/>
      <c r="AQ24" s="587"/>
      <c r="AR24" s="587"/>
      <c r="AS24" s="587"/>
      <c r="AT24" s="587"/>
      <c r="AU24" s="587"/>
      <c r="AV24" s="587"/>
      <c r="AW24" s="588"/>
    </row>
    <row r="25" spans="2:49" x14ac:dyDescent="0.15">
      <c r="B25" s="20" t="s">
        <v>149</v>
      </c>
    </row>
    <row r="26" spans="2:49" ht="6" customHeight="1" x14ac:dyDescent="0.15"/>
    <row r="27" spans="2:49" x14ac:dyDescent="0.15">
      <c r="B27" s="20" t="s">
        <v>150</v>
      </c>
    </row>
    <row r="28" spans="2:49" x14ac:dyDescent="0.15">
      <c r="B28" s="429"/>
      <c r="C28" s="429"/>
      <c r="D28" s="429"/>
      <c r="E28" s="429"/>
      <c r="F28" s="429"/>
      <c r="G28" s="429"/>
      <c r="H28" s="429"/>
      <c r="I28" s="429"/>
      <c r="J28" s="429"/>
      <c r="K28" s="429"/>
      <c r="L28" s="444" t="s">
        <v>40</v>
      </c>
      <c r="M28" s="589"/>
      <c r="N28" s="589"/>
      <c r="O28" s="589"/>
      <c r="P28" s="589"/>
      <c r="Q28" s="589"/>
      <c r="R28" s="589"/>
      <c r="S28" s="589"/>
      <c r="T28" s="589"/>
      <c r="U28" s="589"/>
      <c r="V28" s="589"/>
      <c r="W28" s="589"/>
      <c r="X28" s="589"/>
      <c r="Y28" s="589"/>
      <c r="Z28" s="589"/>
      <c r="AA28" s="589"/>
      <c r="AB28" s="589"/>
      <c r="AC28" s="589"/>
      <c r="AD28" s="589"/>
      <c r="AE28" s="589"/>
      <c r="AF28" s="589"/>
      <c r="AG28" s="589"/>
      <c r="AH28" s="589"/>
      <c r="AI28" s="589"/>
      <c r="AJ28" s="589"/>
      <c r="AK28" s="589"/>
      <c r="AL28" s="589"/>
      <c r="AM28" s="589"/>
      <c r="AN28" s="589"/>
      <c r="AO28" s="589"/>
      <c r="AP28" s="589"/>
      <c r="AQ28" s="589"/>
      <c r="AR28" s="589"/>
      <c r="AS28" s="589"/>
      <c r="AT28" s="589"/>
      <c r="AU28" s="589"/>
      <c r="AV28" s="589"/>
      <c r="AW28" s="445"/>
    </row>
    <row r="29" spans="2:49" x14ac:dyDescent="0.15">
      <c r="B29" s="429"/>
      <c r="C29" s="429"/>
      <c r="D29" s="429"/>
      <c r="E29" s="429"/>
      <c r="F29" s="429"/>
      <c r="G29" s="429"/>
      <c r="H29" s="429"/>
      <c r="I29" s="429"/>
      <c r="J29" s="429"/>
      <c r="K29" s="429"/>
      <c r="L29" s="446"/>
      <c r="M29" s="590"/>
      <c r="N29" s="590"/>
      <c r="O29" s="590"/>
      <c r="P29" s="590"/>
      <c r="Q29" s="590"/>
      <c r="R29" s="590"/>
      <c r="S29" s="590"/>
      <c r="T29" s="590"/>
      <c r="U29" s="590"/>
      <c r="V29" s="590"/>
      <c r="W29" s="590"/>
      <c r="X29" s="590"/>
      <c r="Y29" s="590"/>
      <c r="Z29" s="590"/>
      <c r="AA29" s="590"/>
      <c r="AB29" s="590"/>
      <c r="AC29" s="590"/>
      <c r="AD29" s="590"/>
      <c r="AE29" s="590"/>
      <c r="AF29" s="590"/>
      <c r="AG29" s="590"/>
      <c r="AH29" s="590"/>
      <c r="AI29" s="590"/>
      <c r="AJ29" s="590"/>
      <c r="AK29" s="590"/>
      <c r="AL29" s="590"/>
      <c r="AM29" s="590"/>
      <c r="AN29" s="590"/>
      <c r="AO29" s="590"/>
      <c r="AP29" s="590"/>
      <c r="AQ29" s="590"/>
      <c r="AR29" s="590"/>
      <c r="AS29" s="590"/>
      <c r="AT29" s="590"/>
      <c r="AU29" s="590"/>
      <c r="AV29" s="590"/>
      <c r="AW29" s="447"/>
    </row>
    <row r="30" spans="2:49" x14ac:dyDescent="0.15">
      <c r="B30" s="444" t="s">
        <v>151</v>
      </c>
      <c r="C30" s="589"/>
      <c r="D30" s="589"/>
      <c r="E30" s="589"/>
      <c r="F30" s="589"/>
      <c r="G30" s="589"/>
      <c r="H30" s="589"/>
      <c r="I30" s="589"/>
      <c r="J30" s="589"/>
      <c r="K30" s="445"/>
      <c r="L30" s="444"/>
      <c r="M30" s="589"/>
      <c r="N30" s="589"/>
      <c r="O30" s="589"/>
      <c r="P30" s="589"/>
      <c r="Q30" s="589"/>
      <c r="R30" s="589"/>
      <c r="S30" s="589"/>
      <c r="T30" s="589"/>
      <c r="U30" s="589"/>
      <c r="V30" s="589"/>
      <c r="W30" s="589"/>
      <c r="X30" s="589"/>
      <c r="Y30" s="589"/>
      <c r="Z30" s="589"/>
      <c r="AA30" s="589"/>
      <c r="AB30" s="589"/>
      <c r="AC30" s="589"/>
      <c r="AD30" s="589"/>
      <c r="AE30" s="589"/>
      <c r="AF30" s="589"/>
      <c r="AG30" s="589"/>
      <c r="AH30" s="589"/>
      <c r="AI30" s="589"/>
      <c r="AJ30" s="589"/>
      <c r="AK30" s="589"/>
      <c r="AL30" s="589"/>
      <c r="AM30" s="589"/>
      <c r="AN30" s="589"/>
      <c r="AO30" s="589"/>
      <c r="AP30" s="589"/>
      <c r="AQ30" s="589"/>
      <c r="AR30" s="589"/>
      <c r="AS30" s="589"/>
      <c r="AT30" s="589"/>
      <c r="AU30" s="589"/>
      <c r="AV30" s="589"/>
      <c r="AW30" s="445"/>
    </row>
    <row r="31" spans="2:49" x14ac:dyDescent="0.15">
      <c r="B31" s="591"/>
      <c r="C31" s="592"/>
      <c r="D31" s="592"/>
      <c r="E31" s="592"/>
      <c r="F31" s="592"/>
      <c r="G31" s="592"/>
      <c r="H31" s="592"/>
      <c r="I31" s="592"/>
      <c r="J31" s="592"/>
      <c r="K31" s="593"/>
      <c r="L31" s="591"/>
      <c r="M31" s="592"/>
      <c r="N31" s="592"/>
      <c r="O31" s="592"/>
      <c r="P31" s="592"/>
      <c r="Q31" s="592"/>
      <c r="R31" s="592"/>
      <c r="S31" s="592"/>
      <c r="T31" s="592"/>
      <c r="U31" s="592"/>
      <c r="V31" s="592"/>
      <c r="W31" s="592"/>
      <c r="X31" s="592"/>
      <c r="Y31" s="592"/>
      <c r="Z31" s="592"/>
      <c r="AA31" s="592"/>
      <c r="AB31" s="592"/>
      <c r="AC31" s="592"/>
      <c r="AD31" s="592"/>
      <c r="AE31" s="592"/>
      <c r="AF31" s="592"/>
      <c r="AG31" s="592"/>
      <c r="AH31" s="592"/>
      <c r="AI31" s="592"/>
      <c r="AJ31" s="592"/>
      <c r="AK31" s="592"/>
      <c r="AL31" s="592"/>
      <c r="AM31" s="592"/>
      <c r="AN31" s="592"/>
      <c r="AO31" s="592"/>
      <c r="AP31" s="592"/>
      <c r="AQ31" s="592"/>
      <c r="AR31" s="592"/>
      <c r="AS31" s="592"/>
      <c r="AT31" s="592"/>
      <c r="AU31" s="592"/>
      <c r="AV31" s="592"/>
      <c r="AW31" s="593"/>
    </row>
    <row r="32" spans="2:49" x14ac:dyDescent="0.15">
      <c r="B32" s="446"/>
      <c r="C32" s="590"/>
      <c r="D32" s="590"/>
      <c r="E32" s="590"/>
      <c r="F32" s="590"/>
      <c r="G32" s="590"/>
      <c r="H32" s="590"/>
      <c r="I32" s="590"/>
      <c r="J32" s="590"/>
      <c r="K32" s="447"/>
      <c r="L32" s="446"/>
      <c r="M32" s="590"/>
      <c r="N32" s="590"/>
      <c r="O32" s="590"/>
      <c r="P32" s="590"/>
      <c r="Q32" s="590"/>
      <c r="R32" s="590"/>
      <c r="S32" s="590"/>
      <c r="T32" s="590"/>
      <c r="U32" s="590"/>
      <c r="V32" s="590"/>
      <c r="W32" s="590"/>
      <c r="X32" s="590"/>
      <c r="Y32" s="590"/>
      <c r="Z32" s="590"/>
      <c r="AA32" s="590"/>
      <c r="AB32" s="590"/>
      <c r="AC32" s="590"/>
      <c r="AD32" s="590"/>
      <c r="AE32" s="590"/>
      <c r="AF32" s="590"/>
      <c r="AG32" s="590"/>
      <c r="AH32" s="590"/>
      <c r="AI32" s="590"/>
      <c r="AJ32" s="590"/>
      <c r="AK32" s="590"/>
      <c r="AL32" s="590"/>
      <c r="AM32" s="590"/>
      <c r="AN32" s="590"/>
      <c r="AO32" s="590"/>
      <c r="AP32" s="590"/>
      <c r="AQ32" s="590"/>
      <c r="AR32" s="590"/>
      <c r="AS32" s="590"/>
      <c r="AT32" s="590"/>
      <c r="AU32" s="590"/>
      <c r="AV32" s="590"/>
      <c r="AW32" s="447"/>
    </row>
    <row r="33" spans="2:49" ht="4.5" customHeight="1" x14ac:dyDescent="0.15"/>
    <row r="34" spans="2:49" x14ac:dyDescent="0.15">
      <c r="B34" s="25"/>
      <c r="C34" s="193"/>
      <c r="D34" s="193"/>
      <c r="E34" s="193"/>
      <c r="F34" s="193"/>
      <c r="G34" s="193"/>
      <c r="H34" s="193"/>
      <c r="I34" s="193"/>
      <c r="J34" s="193"/>
      <c r="K34" s="193"/>
      <c r="L34" s="193"/>
      <c r="M34" s="193"/>
      <c r="N34" s="193"/>
      <c r="O34" s="193"/>
      <c r="P34" s="193"/>
      <c r="Q34" s="193"/>
      <c r="R34" s="193"/>
      <c r="S34" s="193"/>
      <c r="T34" s="193"/>
      <c r="U34" s="193"/>
      <c r="V34" s="193"/>
      <c r="W34" s="193"/>
      <c r="X34" s="193"/>
      <c r="Y34" s="193"/>
      <c r="Z34" s="193"/>
      <c r="AA34" s="193"/>
      <c r="AB34" s="193"/>
      <c r="AC34" s="193"/>
      <c r="AD34" s="193"/>
      <c r="AE34" s="193"/>
      <c r="AF34" s="193"/>
      <c r="AG34" s="193"/>
      <c r="AH34" s="193"/>
      <c r="AI34" s="193"/>
      <c r="AJ34" s="193"/>
      <c r="AK34" s="193"/>
      <c r="AL34" s="193"/>
      <c r="AM34" s="193"/>
      <c r="AN34" s="193"/>
      <c r="AO34" s="193"/>
      <c r="AP34" s="193"/>
      <c r="AQ34" s="193"/>
      <c r="AR34" s="193"/>
      <c r="AS34" s="193"/>
      <c r="AT34" s="193"/>
      <c r="AU34" s="193"/>
      <c r="AV34" s="193"/>
      <c r="AW34" s="193"/>
    </row>
    <row r="35" spans="2:49" s="3" customFormat="1" ht="15" customHeight="1" x14ac:dyDescent="0.15">
      <c r="B35" s="19" t="s">
        <v>158</v>
      </c>
      <c r="M35" s="3" t="s">
        <v>46</v>
      </c>
      <c r="Q35" s="3" t="s">
        <v>47</v>
      </c>
      <c r="T35" s="3" t="s">
        <v>48</v>
      </c>
      <c r="W35" s="3" t="s">
        <v>49</v>
      </c>
    </row>
    <row r="36" spans="2:49" s="3" customFormat="1" ht="6" customHeight="1" x14ac:dyDescent="0.15">
      <c r="B36" s="19"/>
    </row>
    <row r="37" spans="2:49" s="3" customFormat="1" ht="15" customHeight="1" x14ac:dyDescent="0.15">
      <c r="B37" s="19" t="s">
        <v>159</v>
      </c>
    </row>
    <row r="38" spans="2:49" s="3" customFormat="1" ht="15" customHeight="1" x14ac:dyDescent="0.15">
      <c r="B38" s="19"/>
      <c r="C38" s="19" t="s">
        <v>152</v>
      </c>
    </row>
    <row r="39" spans="2:49" s="3" customFormat="1" ht="15" customHeight="1" x14ac:dyDescent="0.15">
      <c r="B39" s="547" t="s">
        <v>50</v>
      </c>
      <c r="C39" s="548"/>
      <c r="D39" s="548"/>
      <c r="E39" s="548"/>
      <c r="F39" s="548"/>
      <c r="G39" s="548"/>
      <c r="H39" s="548"/>
      <c r="I39" s="549"/>
      <c r="J39" s="547" t="s">
        <v>51</v>
      </c>
      <c r="K39" s="548"/>
      <c r="L39" s="548"/>
      <c r="M39" s="548"/>
      <c r="N39" s="548"/>
      <c r="O39" s="548"/>
      <c r="P39" s="548"/>
      <c r="Q39" s="549"/>
      <c r="R39" s="547" t="s">
        <v>53</v>
      </c>
      <c r="S39" s="548"/>
      <c r="T39" s="548"/>
      <c r="U39" s="548"/>
      <c r="V39" s="548"/>
      <c r="W39" s="548"/>
      <c r="X39" s="548"/>
      <c r="Y39" s="549"/>
      <c r="Z39" s="574" t="s">
        <v>55</v>
      </c>
      <c r="AA39" s="574"/>
      <c r="AB39" s="574"/>
      <c r="AC39" s="574"/>
      <c r="AD39" s="574"/>
      <c r="AE39" s="574"/>
      <c r="AF39" s="574"/>
      <c r="AG39" s="574"/>
      <c r="AH39" s="574"/>
      <c r="AI39" s="574"/>
      <c r="AJ39" s="574" t="s">
        <v>10</v>
      </c>
      <c r="AK39" s="574"/>
      <c r="AL39" s="574"/>
      <c r="AM39" s="574"/>
      <c r="AN39" s="574"/>
      <c r="AO39" s="574"/>
    </row>
    <row r="40" spans="2:49" s="3" customFormat="1" ht="15" customHeight="1" x14ac:dyDescent="0.15">
      <c r="B40" s="550"/>
      <c r="C40" s="551"/>
      <c r="D40" s="551"/>
      <c r="E40" s="551"/>
      <c r="F40" s="551"/>
      <c r="G40" s="551"/>
      <c r="H40" s="551"/>
      <c r="I40" s="552"/>
      <c r="J40" s="550" t="s">
        <v>52</v>
      </c>
      <c r="K40" s="551"/>
      <c r="L40" s="551"/>
      <c r="M40" s="551"/>
      <c r="N40" s="551"/>
      <c r="O40" s="551"/>
      <c r="P40" s="551"/>
      <c r="Q40" s="552"/>
      <c r="R40" s="550" t="s">
        <v>54</v>
      </c>
      <c r="S40" s="551"/>
      <c r="T40" s="551"/>
      <c r="U40" s="551"/>
      <c r="V40" s="551"/>
      <c r="W40" s="551"/>
      <c r="X40" s="551"/>
      <c r="Y40" s="552"/>
      <c r="Z40" s="574" t="s">
        <v>56</v>
      </c>
      <c r="AA40" s="574"/>
      <c r="AB40" s="574"/>
      <c r="AC40" s="574"/>
      <c r="AD40" s="574"/>
      <c r="AE40" s="574" t="s">
        <v>57</v>
      </c>
      <c r="AF40" s="574"/>
      <c r="AG40" s="574"/>
      <c r="AH40" s="574"/>
      <c r="AI40" s="574"/>
      <c r="AJ40" s="574"/>
      <c r="AK40" s="574"/>
      <c r="AL40" s="574"/>
      <c r="AM40" s="574"/>
      <c r="AN40" s="574"/>
      <c r="AO40" s="574"/>
    </row>
    <row r="41" spans="2:49" s="3" customFormat="1" ht="15" customHeight="1" x14ac:dyDescent="0.15">
      <c r="B41" s="135"/>
      <c r="C41" s="136"/>
      <c r="D41" s="136"/>
      <c r="E41" s="136"/>
      <c r="F41" s="136"/>
      <c r="G41" s="136"/>
      <c r="H41" s="136"/>
      <c r="I41" s="136"/>
      <c r="J41" s="569" t="s">
        <v>38</v>
      </c>
      <c r="K41" s="570"/>
      <c r="L41" s="570"/>
      <c r="M41" s="570"/>
      <c r="N41" s="570"/>
      <c r="O41" s="570"/>
      <c r="P41" s="570"/>
      <c r="Q41" s="571"/>
      <c r="R41" s="566" t="s">
        <v>38</v>
      </c>
      <c r="S41" s="567"/>
      <c r="T41" s="567"/>
      <c r="U41" s="567"/>
      <c r="V41" s="567"/>
      <c r="W41" s="567"/>
      <c r="X41" s="567"/>
      <c r="Y41" s="568"/>
      <c r="Z41" s="569" t="s">
        <v>38</v>
      </c>
      <c r="AA41" s="570"/>
      <c r="AB41" s="570"/>
      <c r="AC41" s="570"/>
      <c r="AD41" s="571"/>
      <c r="AE41" s="569" t="s">
        <v>38</v>
      </c>
      <c r="AF41" s="570"/>
      <c r="AG41" s="570"/>
      <c r="AH41" s="570"/>
      <c r="AI41" s="571"/>
      <c r="AJ41" s="190"/>
      <c r="AK41" s="191"/>
      <c r="AL41" s="191"/>
      <c r="AM41" s="191"/>
      <c r="AN41" s="191"/>
      <c r="AO41" s="192"/>
    </row>
    <row r="42" spans="2:49" s="3" customFormat="1" ht="13.5" customHeight="1" x14ac:dyDescent="0.15">
      <c r="B42" s="575" t="s">
        <v>31</v>
      </c>
      <c r="C42" s="576"/>
      <c r="D42" s="576"/>
      <c r="E42" s="576"/>
      <c r="F42" s="576"/>
      <c r="G42" s="576"/>
      <c r="H42" s="576"/>
      <c r="I42" s="576"/>
      <c r="J42" s="541" t="str">
        <f>IF(P23="","",SUM(P23))</f>
        <v/>
      </c>
      <c r="K42" s="542"/>
      <c r="L42" s="542"/>
      <c r="M42" s="542"/>
      <c r="N42" s="542"/>
      <c r="O42" s="542"/>
      <c r="P42" s="542"/>
      <c r="Q42" s="543"/>
      <c r="R42" s="560"/>
      <c r="S42" s="561"/>
      <c r="T42" s="561"/>
      <c r="U42" s="561"/>
      <c r="V42" s="561"/>
      <c r="W42" s="561"/>
      <c r="X42" s="561"/>
      <c r="Y42" s="562"/>
      <c r="Z42" s="541" t="str">
        <f>IF(N(J42)&gt;N(R42),N(J42)-N(R42),"")</f>
        <v/>
      </c>
      <c r="AA42" s="542"/>
      <c r="AB42" s="542"/>
      <c r="AC42" s="542"/>
      <c r="AD42" s="543"/>
      <c r="AE42" s="541" t="str">
        <f>IF(N(J42)&lt;N(R42),N(R42)-N(J42),"")</f>
        <v/>
      </c>
      <c r="AF42" s="542"/>
      <c r="AG42" s="542"/>
      <c r="AH42" s="542"/>
      <c r="AI42" s="543"/>
      <c r="AJ42" s="137"/>
      <c r="AK42" s="112"/>
      <c r="AL42" s="112"/>
      <c r="AM42" s="112"/>
      <c r="AN42" s="112"/>
      <c r="AO42" s="138"/>
    </row>
    <row r="43" spans="2:49" s="3" customFormat="1" ht="12" x14ac:dyDescent="0.15">
      <c r="B43" s="575"/>
      <c r="C43" s="576"/>
      <c r="D43" s="576"/>
      <c r="E43" s="576"/>
      <c r="F43" s="576"/>
      <c r="G43" s="576"/>
      <c r="H43" s="576"/>
      <c r="I43" s="576"/>
      <c r="J43" s="541"/>
      <c r="K43" s="542"/>
      <c r="L43" s="542"/>
      <c r="M43" s="542"/>
      <c r="N43" s="542"/>
      <c r="O43" s="542"/>
      <c r="P43" s="542"/>
      <c r="Q43" s="543"/>
      <c r="R43" s="560"/>
      <c r="S43" s="561"/>
      <c r="T43" s="561"/>
      <c r="U43" s="561"/>
      <c r="V43" s="561"/>
      <c r="W43" s="561"/>
      <c r="X43" s="561"/>
      <c r="Y43" s="562"/>
      <c r="Z43" s="541"/>
      <c r="AA43" s="542"/>
      <c r="AB43" s="542"/>
      <c r="AC43" s="542"/>
      <c r="AD43" s="543"/>
      <c r="AE43" s="541"/>
      <c r="AF43" s="542"/>
      <c r="AG43" s="542"/>
      <c r="AH43" s="542"/>
      <c r="AI43" s="543"/>
      <c r="AJ43" s="137"/>
      <c r="AK43" s="112"/>
      <c r="AL43" s="112"/>
      <c r="AM43" s="112"/>
      <c r="AN43" s="112"/>
      <c r="AO43" s="138"/>
    </row>
    <row r="44" spans="2:49" s="3" customFormat="1" ht="13.5" customHeight="1" x14ac:dyDescent="0.15">
      <c r="B44" s="575" t="s">
        <v>2</v>
      </c>
      <c r="C44" s="576"/>
      <c r="D44" s="576"/>
      <c r="E44" s="576"/>
      <c r="F44" s="576"/>
      <c r="G44" s="576"/>
      <c r="H44" s="576"/>
      <c r="I44" s="576"/>
      <c r="J44" s="541" t="str">
        <f>IF(T23="","",SUM(T23:AA24))</f>
        <v/>
      </c>
      <c r="K44" s="542"/>
      <c r="L44" s="542"/>
      <c r="M44" s="542"/>
      <c r="N44" s="542"/>
      <c r="O44" s="542"/>
      <c r="P44" s="542"/>
      <c r="Q44" s="543"/>
      <c r="R44" s="560"/>
      <c r="S44" s="561"/>
      <c r="T44" s="561"/>
      <c r="U44" s="561"/>
      <c r="V44" s="561"/>
      <c r="W44" s="561"/>
      <c r="X44" s="561"/>
      <c r="Y44" s="562"/>
      <c r="Z44" s="541" t="str">
        <f>IF(N(J44)&gt;N(R44),N(J44)-N(R44),"")</f>
        <v/>
      </c>
      <c r="AA44" s="542"/>
      <c r="AB44" s="542"/>
      <c r="AC44" s="542"/>
      <c r="AD44" s="543"/>
      <c r="AE44" s="541" t="str">
        <f t="shared" ref="AE44" si="13">IF(N(J44)&lt;N(R44),N(R44)-N(J44),"")</f>
        <v/>
      </c>
      <c r="AF44" s="542"/>
      <c r="AG44" s="542"/>
      <c r="AH44" s="542"/>
      <c r="AI44" s="543"/>
      <c r="AJ44" s="137"/>
      <c r="AK44" s="112"/>
      <c r="AL44" s="112"/>
      <c r="AM44" s="112"/>
      <c r="AN44" s="112"/>
      <c r="AO44" s="138"/>
    </row>
    <row r="45" spans="2:49" s="3" customFormat="1" ht="12" x14ac:dyDescent="0.15">
      <c r="B45" s="575"/>
      <c r="C45" s="576"/>
      <c r="D45" s="576"/>
      <c r="E45" s="576"/>
      <c r="F45" s="576"/>
      <c r="G45" s="576"/>
      <c r="H45" s="576"/>
      <c r="I45" s="576"/>
      <c r="J45" s="544"/>
      <c r="K45" s="545"/>
      <c r="L45" s="545"/>
      <c r="M45" s="545"/>
      <c r="N45" s="545"/>
      <c r="O45" s="545"/>
      <c r="P45" s="545"/>
      <c r="Q45" s="546"/>
      <c r="R45" s="563"/>
      <c r="S45" s="564"/>
      <c r="T45" s="564"/>
      <c r="U45" s="564"/>
      <c r="V45" s="564"/>
      <c r="W45" s="564"/>
      <c r="X45" s="564"/>
      <c r="Y45" s="565"/>
      <c r="Z45" s="544"/>
      <c r="AA45" s="545"/>
      <c r="AB45" s="545"/>
      <c r="AC45" s="545"/>
      <c r="AD45" s="546"/>
      <c r="AE45" s="544"/>
      <c r="AF45" s="545"/>
      <c r="AG45" s="545"/>
      <c r="AH45" s="545"/>
      <c r="AI45" s="546"/>
      <c r="AJ45" s="137"/>
      <c r="AK45" s="112"/>
      <c r="AL45" s="112"/>
      <c r="AM45" s="112"/>
      <c r="AN45" s="112"/>
      <c r="AO45" s="138"/>
    </row>
    <row r="46" spans="2:49" s="3" customFormat="1" ht="12" x14ac:dyDescent="0.15">
      <c r="B46" s="547" t="s">
        <v>7</v>
      </c>
      <c r="C46" s="548"/>
      <c r="D46" s="548"/>
      <c r="E46" s="548"/>
      <c r="F46" s="548"/>
      <c r="G46" s="548"/>
      <c r="H46" s="548"/>
      <c r="I46" s="548"/>
      <c r="J46" s="553" t="str">
        <f>IF(J42="","",SUM(J42,J44))</f>
        <v/>
      </c>
      <c r="K46" s="554"/>
      <c r="L46" s="554"/>
      <c r="M46" s="554"/>
      <c r="N46" s="554"/>
      <c r="O46" s="554"/>
      <c r="P46" s="554"/>
      <c r="Q46" s="555"/>
      <c r="R46" s="553" t="str">
        <f>IF(J46="","",SUM(R42,R44))</f>
        <v/>
      </c>
      <c r="S46" s="554"/>
      <c r="T46" s="554"/>
      <c r="U46" s="554"/>
      <c r="V46" s="554"/>
      <c r="W46" s="554"/>
      <c r="X46" s="554"/>
      <c r="Y46" s="555"/>
      <c r="Z46" s="541" t="str">
        <f>IF(N(J46)&gt;N(R46),N(J46)-N(R46),"")</f>
        <v/>
      </c>
      <c r="AA46" s="542"/>
      <c r="AB46" s="542"/>
      <c r="AC46" s="542"/>
      <c r="AD46" s="543"/>
      <c r="AE46" s="553" t="str">
        <f>IF(N(J46)&lt;N(R46),N(R46)-N(J46),"")</f>
        <v/>
      </c>
      <c r="AF46" s="554"/>
      <c r="AG46" s="554"/>
      <c r="AH46" s="554"/>
      <c r="AI46" s="555"/>
      <c r="AJ46" s="139"/>
      <c r="AK46" s="140"/>
      <c r="AL46" s="140"/>
      <c r="AM46" s="140"/>
      <c r="AN46" s="140"/>
      <c r="AO46" s="141"/>
    </row>
    <row r="47" spans="2:49" s="3" customFormat="1" ht="12" x14ac:dyDescent="0.15">
      <c r="B47" s="550"/>
      <c r="C47" s="551"/>
      <c r="D47" s="551"/>
      <c r="E47" s="551"/>
      <c r="F47" s="551"/>
      <c r="G47" s="551"/>
      <c r="H47" s="551"/>
      <c r="I47" s="551"/>
      <c r="J47" s="544"/>
      <c r="K47" s="545"/>
      <c r="L47" s="545"/>
      <c r="M47" s="545"/>
      <c r="N47" s="545"/>
      <c r="O47" s="545"/>
      <c r="P47" s="545"/>
      <c r="Q47" s="546"/>
      <c r="R47" s="544"/>
      <c r="S47" s="545"/>
      <c r="T47" s="545"/>
      <c r="U47" s="545"/>
      <c r="V47" s="545"/>
      <c r="W47" s="545"/>
      <c r="X47" s="545"/>
      <c r="Y47" s="546"/>
      <c r="Z47" s="544"/>
      <c r="AA47" s="545"/>
      <c r="AB47" s="545"/>
      <c r="AC47" s="545"/>
      <c r="AD47" s="546"/>
      <c r="AE47" s="544"/>
      <c r="AF47" s="545"/>
      <c r="AG47" s="545"/>
      <c r="AH47" s="545"/>
      <c r="AI47" s="546"/>
      <c r="AJ47" s="142"/>
      <c r="AK47" s="143"/>
      <c r="AL47" s="143"/>
      <c r="AM47" s="143"/>
      <c r="AN47" s="143"/>
      <c r="AO47" s="144"/>
    </row>
    <row r="48" spans="2:49" s="3" customFormat="1" ht="12" x14ac:dyDescent="0.15">
      <c r="B48" s="19"/>
      <c r="C48" s="19" t="s">
        <v>153</v>
      </c>
    </row>
    <row r="49" spans="2:42" s="3" customFormat="1" ht="12" x14ac:dyDescent="0.15">
      <c r="B49" s="547" t="s">
        <v>50</v>
      </c>
      <c r="C49" s="548"/>
      <c r="D49" s="548"/>
      <c r="E49" s="548"/>
      <c r="F49" s="548"/>
      <c r="G49" s="548"/>
      <c r="H49" s="548"/>
      <c r="I49" s="549"/>
      <c r="J49" s="547" t="s">
        <v>51</v>
      </c>
      <c r="K49" s="548"/>
      <c r="L49" s="548"/>
      <c r="M49" s="548"/>
      <c r="N49" s="548"/>
      <c r="O49" s="548"/>
      <c r="P49" s="548"/>
      <c r="Q49" s="549"/>
      <c r="R49" s="547" t="s">
        <v>53</v>
      </c>
      <c r="S49" s="548"/>
      <c r="T49" s="548"/>
      <c r="U49" s="548"/>
      <c r="V49" s="548"/>
      <c r="W49" s="548"/>
      <c r="X49" s="548"/>
      <c r="Y49" s="549"/>
      <c r="Z49" s="574" t="s">
        <v>55</v>
      </c>
      <c r="AA49" s="574"/>
      <c r="AB49" s="574"/>
      <c r="AC49" s="574"/>
      <c r="AD49" s="574"/>
      <c r="AE49" s="574"/>
      <c r="AF49" s="574"/>
      <c r="AG49" s="574"/>
      <c r="AH49" s="574"/>
      <c r="AI49" s="574"/>
      <c r="AJ49" s="574" t="s">
        <v>10</v>
      </c>
      <c r="AK49" s="574"/>
      <c r="AL49" s="574"/>
      <c r="AM49" s="574"/>
      <c r="AN49" s="574"/>
      <c r="AO49" s="574"/>
    </row>
    <row r="50" spans="2:42" s="3" customFormat="1" ht="12" x14ac:dyDescent="0.15">
      <c r="B50" s="550"/>
      <c r="C50" s="551"/>
      <c r="D50" s="551"/>
      <c r="E50" s="551"/>
      <c r="F50" s="551"/>
      <c r="G50" s="551"/>
      <c r="H50" s="551"/>
      <c r="I50" s="552"/>
      <c r="J50" s="550" t="s">
        <v>52</v>
      </c>
      <c r="K50" s="551"/>
      <c r="L50" s="551"/>
      <c r="M50" s="551"/>
      <c r="N50" s="551"/>
      <c r="O50" s="551"/>
      <c r="P50" s="551"/>
      <c r="Q50" s="552"/>
      <c r="R50" s="550" t="s">
        <v>54</v>
      </c>
      <c r="S50" s="551"/>
      <c r="T50" s="551"/>
      <c r="U50" s="551"/>
      <c r="V50" s="551"/>
      <c r="W50" s="551"/>
      <c r="X50" s="551"/>
      <c r="Y50" s="552"/>
      <c r="Z50" s="574" t="s">
        <v>56</v>
      </c>
      <c r="AA50" s="574"/>
      <c r="AB50" s="574"/>
      <c r="AC50" s="574"/>
      <c r="AD50" s="574"/>
      <c r="AE50" s="574" t="s">
        <v>57</v>
      </c>
      <c r="AF50" s="574"/>
      <c r="AG50" s="574"/>
      <c r="AH50" s="574"/>
      <c r="AI50" s="574"/>
      <c r="AJ50" s="574"/>
      <c r="AK50" s="574"/>
      <c r="AL50" s="574"/>
      <c r="AM50" s="574"/>
      <c r="AN50" s="574"/>
      <c r="AO50" s="574"/>
    </row>
    <row r="51" spans="2:42" s="3" customFormat="1" ht="12" x14ac:dyDescent="0.15">
      <c r="B51" s="135"/>
      <c r="C51" s="136"/>
      <c r="D51" s="136"/>
      <c r="E51" s="136"/>
      <c r="F51" s="136"/>
      <c r="G51" s="136"/>
      <c r="H51" s="136"/>
      <c r="I51" s="136"/>
      <c r="J51" s="569" t="s">
        <v>38</v>
      </c>
      <c r="K51" s="570"/>
      <c r="L51" s="570"/>
      <c r="M51" s="570"/>
      <c r="N51" s="570"/>
      <c r="O51" s="570"/>
      <c r="P51" s="570"/>
      <c r="Q51" s="571"/>
      <c r="R51" s="566" t="s">
        <v>38</v>
      </c>
      <c r="S51" s="567"/>
      <c r="T51" s="567"/>
      <c r="U51" s="567"/>
      <c r="V51" s="567"/>
      <c r="W51" s="567"/>
      <c r="X51" s="567"/>
      <c r="Y51" s="568"/>
      <c r="Z51" s="569" t="s">
        <v>38</v>
      </c>
      <c r="AA51" s="570"/>
      <c r="AB51" s="570"/>
      <c r="AC51" s="570"/>
      <c r="AD51" s="571"/>
      <c r="AE51" s="569" t="s">
        <v>38</v>
      </c>
      <c r="AF51" s="570"/>
      <c r="AG51" s="570"/>
      <c r="AH51" s="570"/>
      <c r="AI51" s="571"/>
      <c r="AJ51" s="190"/>
      <c r="AK51" s="191"/>
      <c r="AL51" s="191"/>
      <c r="AM51" s="191"/>
      <c r="AN51" s="191"/>
      <c r="AO51" s="192"/>
    </row>
    <row r="52" spans="2:42" s="3" customFormat="1" ht="13.5" customHeight="1" x14ac:dyDescent="0.15">
      <c r="B52" s="572" t="s">
        <v>64</v>
      </c>
      <c r="C52" s="337"/>
      <c r="D52" s="337"/>
      <c r="E52" s="337"/>
      <c r="F52" s="337"/>
      <c r="G52" s="337"/>
      <c r="H52" s="337"/>
      <c r="I52" s="573"/>
      <c r="J52" s="541" t="str">
        <f>IF(J54="","",SUM(J54,J56))</f>
        <v/>
      </c>
      <c r="K52" s="542"/>
      <c r="L52" s="542"/>
      <c r="M52" s="542"/>
      <c r="N52" s="542"/>
      <c r="O52" s="542"/>
      <c r="P52" s="542"/>
      <c r="Q52" s="543"/>
      <c r="R52" s="560" t="str">
        <f>IF(R54="","",SUM(R54,R56))</f>
        <v/>
      </c>
      <c r="S52" s="561"/>
      <c r="T52" s="561"/>
      <c r="U52" s="561"/>
      <c r="V52" s="561"/>
      <c r="W52" s="561"/>
      <c r="X52" s="561"/>
      <c r="Y52" s="562"/>
      <c r="Z52" s="541" t="str">
        <f>IF(N(J52)&gt;N(R52),N(J52)-N(R52),"")</f>
        <v/>
      </c>
      <c r="AA52" s="542"/>
      <c r="AB52" s="542"/>
      <c r="AC52" s="542"/>
      <c r="AD52" s="543"/>
      <c r="AE52" s="541" t="str">
        <f>IF(N(J52)&lt;N(R52),N(R52)-N(J52),"")</f>
        <v/>
      </c>
      <c r="AF52" s="542"/>
      <c r="AG52" s="542"/>
      <c r="AH52" s="542"/>
      <c r="AI52" s="543"/>
      <c r="AJ52" s="135"/>
      <c r="AK52" s="136"/>
      <c r="AL52" s="136"/>
      <c r="AM52" s="136"/>
      <c r="AN52" s="136"/>
      <c r="AO52" s="175"/>
    </row>
    <row r="53" spans="2:42" s="3" customFormat="1" ht="12" x14ac:dyDescent="0.15">
      <c r="B53" s="572"/>
      <c r="C53" s="337"/>
      <c r="D53" s="337"/>
      <c r="E53" s="337"/>
      <c r="F53" s="337"/>
      <c r="G53" s="337"/>
      <c r="H53" s="337"/>
      <c r="I53" s="573"/>
      <c r="J53" s="541"/>
      <c r="K53" s="542"/>
      <c r="L53" s="542"/>
      <c r="M53" s="542"/>
      <c r="N53" s="542"/>
      <c r="O53" s="542"/>
      <c r="P53" s="542"/>
      <c r="Q53" s="543"/>
      <c r="R53" s="560"/>
      <c r="S53" s="561"/>
      <c r="T53" s="561"/>
      <c r="U53" s="561"/>
      <c r="V53" s="561"/>
      <c r="W53" s="561"/>
      <c r="X53" s="561"/>
      <c r="Y53" s="562"/>
      <c r="Z53" s="541"/>
      <c r="AA53" s="542"/>
      <c r="AB53" s="542"/>
      <c r="AC53" s="542"/>
      <c r="AD53" s="543"/>
      <c r="AE53" s="541"/>
      <c r="AF53" s="542"/>
      <c r="AG53" s="542"/>
      <c r="AH53" s="542"/>
      <c r="AI53" s="543"/>
      <c r="AJ53" s="135"/>
      <c r="AK53" s="136"/>
      <c r="AL53" s="136"/>
      <c r="AM53" s="136"/>
      <c r="AN53" s="136"/>
      <c r="AO53" s="175"/>
    </row>
    <row r="54" spans="2:42" s="3" customFormat="1" ht="13.5" customHeight="1" x14ac:dyDescent="0.15">
      <c r="B54" s="556" t="s">
        <v>380</v>
      </c>
      <c r="C54" s="557"/>
      <c r="D54" s="557"/>
      <c r="E54" s="557"/>
      <c r="F54" s="557"/>
      <c r="G54" s="557"/>
      <c r="H54" s="557"/>
      <c r="I54" s="558"/>
      <c r="J54" s="541" t="str">
        <f>IF(P13="","",SUM(P13,T13))</f>
        <v/>
      </c>
      <c r="K54" s="542"/>
      <c r="L54" s="542"/>
      <c r="M54" s="542"/>
      <c r="N54" s="542"/>
      <c r="O54" s="542"/>
      <c r="P54" s="542"/>
      <c r="Q54" s="543"/>
      <c r="R54" s="560"/>
      <c r="S54" s="561"/>
      <c r="T54" s="561"/>
      <c r="U54" s="561"/>
      <c r="V54" s="561"/>
      <c r="W54" s="561"/>
      <c r="X54" s="561"/>
      <c r="Y54" s="562"/>
      <c r="Z54" s="541" t="str">
        <f>IF(N(J54)&gt;N(R54),N(J54)-N(R54),"")</f>
        <v/>
      </c>
      <c r="AA54" s="542"/>
      <c r="AB54" s="542"/>
      <c r="AC54" s="542"/>
      <c r="AD54" s="543"/>
      <c r="AE54" s="541" t="str">
        <f>IF(N(J54)&lt;N(R54),N(R54)-N(J54),"")</f>
        <v/>
      </c>
      <c r="AF54" s="542"/>
      <c r="AG54" s="542"/>
      <c r="AH54" s="542"/>
      <c r="AI54" s="543"/>
      <c r="AJ54" s="137"/>
      <c r="AK54" s="112"/>
      <c r="AL54" s="112"/>
      <c r="AM54" s="112"/>
      <c r="AN54" s="112"/>
      <c r="AO54" s="138"/>
      <c r="AP54" s="112"/>
    </row>
    <row r="55" spans="2:42" s="3" customFormat="1" ht="12" x14ac:dyDescent="0.15">
      <c r="B55" s="556"/>
      <c r="C55" s="557"/>
      <c r="D55" s="557"/>
      <c r="E55" s="557"/>
      <c r="F55" s="557"/>
      <c r="G55" s="557"/>
      <c r="H55" s="557"/>
      <c r="I55" s="558"/>
      <c r="J55" s="541"/>
      <c r="K55" s="542"/>
      <c r="L55" s="542"/>
      <c r="M55" s="542"/>
      <c r="N55" s="542"/>
      <c r="O55" s="542"/>
      <c r="P55" s="542"/>
      <c r="Q55" s="543"/>
      <c r="R55" s="560"/>
      <c r="S55" s="561"/>
      <c r="T55" s="561"/>
      <c r="U55" s="561"/>
      <c r="V55" s="561"/>
      <c r="W55" s="561"/>
      <c r="X55" s="561"/>
      <c r="Y55" s="562"/>
      <c r="Z55" s="541"/>
      <c r="AA55" s="542"/>
      <c r="AB55" s="542"/>
      <c r="AC55" s="542"/>
      <c r="AD55" s="543"/>
      <c r="AE55" s="541"/>
      <c r="AF55" s="542"/>
      <c r="AG55" s="542"/>
      <c r="AH55" s="542"/>
      <c r="AI55" s="543"/>
      <c r="AJ55" s="137"/>
      <c r="AK55" s="112"/>
      <c r="AL55" s="112"/>
      <c r="AM55" s="112"/>
      <c r="AN55" s="112"/>
      <c r="AO55" s="138"/>
      <c r="AP55" s="112"/>
    </row>
    <row r="56" spans="2:42" s="3" customFormat="1" ht="13.5" customHeight="1" x14ac:dyDescent="0.15">
      <c r="B56" s="556" t="s">
        <v>154</v>
      </c>
      <c r="C56" s="557"/>
      <c r="D56" s="557"/>
      <c r="E56" s="557"/>
      <c r="F56" s="557"/>
      <c r="G56" s="557"/>
      <c r="H56" s="557"/>
      <c r="I56" s="558"/>
      <c r="J56" s="541" t="str">
        <f>IF(P15="","",SUM(P15))</f>
        <v/>
      </c>
      <c r="K56" s="542"/>
      <c r="L56" s="542"/>
      <c r="M56" s="542"/>
      <c r="N56" s="542"/>
      <c r="O56" s="542"/>
      <c r="P56" s="542"/>
      <c r="Q56" s="543"/>
      <c r="R56" s="560"/>
      <c r="S56" s="561"/>
      <c r="T56" s="561"/>
      <c r="U56" s="561"/>
      <c r="V56" s="561"/>
      <c r="W56" s="561"/>
      <c r="X56" s="561"/>
      <c r="Y56" s="562"/>
      <c r="Z56" s="541" t="str">
        <f>IF(N(J56)&gt;N(R56),N(J56)-N(R56),"")</f>
        <v/>
      </c>
      <c r="AA56" s="542"/>
      <c r="AB56" s="542"/>
      <c r="AC56" s="542"/>
      <c r="AD56" s="543"/>
      <c r="AE56" s="541" t="str">
        <f>IF(N(J56)&lt;N(R56),N(R56)-N(J56),"")</f>
        <v/>
      </c>
      <c r="AF56" s="542"/>
      <c r="AG56" s="542"/>
      <c r="AH56" s="542"/>
      <c r="AI56" s="543"/>
      <c r="AJ56" s="137"/>
      <c r="AK56" s="112"/>
      <c r="AL56" s="112"/>
      <c r="AM56" s="112"/>
      <c r="AN56" s="112"/>
      <c r="AO56" s="138"/>
      <c r="AP56" s="112"/>
    </row>
    <row r="57" spans="2:42" s="3" customFormat="1" ht="12" x14ac:dyDescent="0.15">
      <c r="B57" s="556"/>
      <c r="C57" s="557"/>
      <c r="D57" s="557"/>
      <c r="E57" s="557"/>
      <c r="F57" s="557"/>
      <c r="G57" s="557"/>
      <c r="H57" s="557"/>
      <c r="I57" s="558"/>
      <c r="J57" s="541"/>
      <c r="K57" s="542"/>
      <c r="L57" s="542"/>
      <c r="M57" s="542"/>
      <c r="N57" s="542"/>
      <c r="O57" s="542"/>
      <c r="P57" s="542"/>
      <c r="Q57" s="543"/>
      <c r="R57" s="560"/>
      <c r="S57" s="561"/>
      <c r="T57" s="561"/>
      <c r="U57" s="561"/>
      <c r="V57" s="561"/>
      <c r="W57" s="561"/>
      <c r="X57" s="561"/>
      <c r="Y57" s="562"/>
      <c r="Z57" s="541"/>
      <c r="AA57" s="542"/>
      <c r="AB57" s="542"/>
      <c r="AC57" s="542"/>
      <c r="AD57" s="543"/>
      <c r="AE57" s="541"/>
      <c r="AF57" s="542"/>
      <c r="AG57" s="542"/>
      <c r="AH57" s="542"/>
      <c r="AI57" s="543"/>
      <c r="AJ57" s="137"/>
      <c r="AK57" s="112"/>
      <c r="AL57" s="112"/>
      <c r="AM57" s="112"/>
      <c r="AN57" s="112"/>
      <c r="AO57" s="138"/>
      <c r="AP57" s="112"/>
    </row>
    <row r="58" spans="2:42" s="3" customFormat="1" ht="13.5" customHeight="1" x14ac:dyDescent="0.15">
      <c r="B58" s="556" t="s">
        <v>155</v>
      </c>
      <c r="C58" s="557"/>
      <c r="D58" s="557"/>
      <c r="E58" s="557"/>
      <c r="F58" s="557"/>
      <c r="G58" s="557"/>
      <c r="H58" s="557"/>
      <c r="I58" s="558"/>
      <c r="J58" s="541" t="str">
        <f>IF(P17="","",SUM(P17,T17,X17))</f>
        <v/>
      </c>
      <c r="K58" s="542"/>
      <c r="L58" s="542"/>
      <c r="M58" s="542"/>
      <c r="N58" s="542"/>
      <c r="O58" s="542"/>
      <c r="P58" s="542"/>
      <c r="Q58" s="543"/>
      <c r="R58" s="560"/>
      <c r="S58" s="561"/>
      <c r="T58" s="561"/>
      <c r="U58" s="561"/>
      <c r="V58" s="561"/>
      <c r="W58" s="561"/>
      <c r="X58" s="561"/>
      <c r="Y58" s="562"/>
      <c r="Z58" s="541" t="str">
        <f>IF(N(J58)&gt;N(R58),N(J58)-N(R58),"")</f>
        <v/>
      </c>
      <c r="AA58" s="542"/>
      <c r="AB58" s="542"/>
      <c r="AC58" s="542"/>
      <c r="AD58" s="543"/>
      <c r="AE58" s="541" t="str">
        <f>IF(N(J58)&lt;N(R58),N(R58)-N(J58),"")</f>
        <v/>
      </c>
      <c r="AF58" s="542"/>
      <c r="AG58" s="542"/>
      <c r="AH58" s="542"/>
      <c r="AI58" s="543"/>
      <c r="AJ58" s="137"/>
      <c r="AK58" s="112"/>
      <c r="AL58" s="112"/>
      <c r="AM58" s="112"/>
      <c r="AN58" s="112"/>
      <c r="AO58" s="138"/>
      <c r="AP58" s="112"/>
    </row>
    <row r="59" spans="2:42" s="3" customFormat="1" ht="12" x14ac:dyDescent="0.15">
      <c r="B59" s="559"/>
      <c r="C59" s="327"/>
      <c r="D59" s="327"/>
      <c r="E59" s="327"/>
      <c r="F59" s="327"/>
      <c r="G59" s="327"/>
      <c r="H59" s="327"/>
      <c r="I59" s="328"/>
      <c r="J59" s="544"/>
      <c r="K59" s="545"/>
      <c r="L59" s="545"/>
      <c r="M59" s="545"/>
      <c r="N59" s="545"/>
      <c r="O59" s="545"/>
      <c r="P59" s="545"/>
      <c r="Q59" s="546"/>
      <c r="R59" s="563"/>
      <c r="S59" s="564"/>
      <c r="T59" s="564"/>
      <c r="U59" s="564"/>
      <c r="V59" s="564"/>
      <c r="W59" s="564"/>
      <c r="X59" s="564"/>
      <c r="Y59" s="565"/>
      <c r="Z59" s="544"/>
      <c r="AA59" s="545"/>
      <c r="AB59" s="545"/>
      <c r="AC59" s="545"/>
      <c r="AD59" s="546"/>
      <c r="AE59" s="544"/>
      <c r="AF59" s="545"/>
      <c r="AG59" s="545"/>
      <c r="AH59" s="545"/>
      <c r="AI59" s="546"/>
      <c r="AJ59" s="137"/>
      <c r="AK59" s="112"/>
      <c r="AL59" s="112"/>
      <c r="AM59" s="112"/>
      <c r="AN59" s="112"/>
      <c r="AO59" s="138"/>
      <c r="AP59" s="112"/>
    </row>
    <row r="60" spans="2:42" s="3" customFormat="1" ht="12" x14ac:dyDescent="0.15">
      <c r="B60" s="547" t="s">
        <v>7</v>
      </c>
      <c r="C60" s="548"/>
      <c r="D60" s="548"/>
      <c r="E60" s="548"/>
      <c r="F60" s="548"/>
      <c r="G60" s="548"/>
      <c r="H60" s="548"/>
      <c r="I60" s="549"/>
      <c r="J60" s="553" t="str">
        <f>IF(J52="","",SUM(J52,J58))</f>
        <v/>
      </c>
      <c r="K60" s="554"/>
      <c r="L60" s="554"/>
      <c r="M60" s="554"/>
      <c r="N60" s="554"/>
      <c r="O60" s="554"/>
      <c r="P60" s="554"/>
      <c r="Q60" s="555"/>
      <c r="R60" s="553" t="str">
        <f>IF(J60="","",SUM(R52,R58))</f>
        <v/>
      </c>
      <c r="S60" s="554"/>
      <c r="T60" s="554"/>
      <c r="U60" s="554"/>
      <c r="V60" s="554"/>
      <c r="W60" s="554"/>
      <c r="X60" s="554"/>
      <c r="Y60" s="555"/>
      <c r="Z60" s="541" t="str">
        <f>IF(N(J60)&gt;N(R60),N(J60)-N(R60),"")</f>
        <v/>
      </c>
      <c r="AA60" s="542"/>
      <c r="AB60" s="542"/>
      <c r="AC60" s="542"/>
      <c r="AD60" s="543"/>
      <c r="AE60" s="541" t="str">
        <f>IF(N(J60)&lt;N(R60),N(R60)-N(J60),"")</f>
        <v/>
      </c>
      <c r="AF60" s="542"/>
      <c r="AG60" s="542"/>
      <c r="AH60" s="542"/>
      <c r="AI60" s="543"/>
      <c r="AJ60" s="139"/>
      <c r="AK60" s="140"/>
      <c r="AL60" s="140"/>
      <c r="AM60" s="140"/>
      <c r="AN60" s="140"/>
      <c r="AO60" s="141"/>
    </row>
    <row r="61" spans="2:42" s="3" customFormat="1" ht="12" x14ac:dyDescent="0.15">
      <c r="B61" s="550"/>
      <c r="C61" s="551"/>
      <c r="D61" s="551"/>
      <c r="E61" s="551"/>
      <c r="F61" s="551"/>
      <c r="G61" s="551"/>
      <c r="H61" s="551"/>
      <c r="I61" s="552"/>
      <c r="J61" s="544"/>
      <c r="K61" s="545"/>
      <c r="L61" s="545"/>
      <c r="M61" s="545"/>
      <c r="N61" s="545"/>
      <c r="O61" s="545"/>
      <c r="P61" s="545"/>
      <c r="Q61" s="546"/>
      <c r="R61" s="544"/>
      <c r="S61" s="545"/>
      <c r="T61" s="545"/>
      <c r="U61" s="545"/>
      <c r="V61" s="545"/>
      <c r="W61" s="545"/>
      <c r="X61" s="545"/>
      <c r="Y61" s="546"/>
      <c r="Z61" s="544"/>
      <c r="AA61" s="545"/>
      <c r="AB61" s="545"/>
      <c r="AC61" s="545"/>
      <c r="AD61" s="546"/>
      <c r="AE61" s="544"/>
      <c r="AF61" s="545"/>
      <c r="AG61" s="545"/>
      <c r="AH61" s="545"/>
      <c r="AI61" s="546"/>
      <c r="AJ61" s="142"/>
      <c r="AK61" s="143"/>
      <c r="AL61" s="143"/>
      <c r="AM61" s="143"/>
      <c r="AN61" s="143"/>
      <c r="AO61" s="144"/>
    </row>
    <row r="62" spans="2:42" s="3" customFormat="1" ht="12" x14ac:dyDescent="0.15">
      <c r="B62" s="19"/>
    </row>
    <row r="63" spans="2:42" x14ac:dyDescent="0.15">
      <c r="B63" s="1" t="s">
        <v>26</v>
      </c>
    </row>
    <row r="64" spans="2:42" x14ac:dyDescent="0.15">
      <c r="B64" s="1" t="s">
        <v>156</v>
      </c>
    </row>
    <row r="65" spans="2:2" x14ac:dyDescent="0.15">
      <c r="B65" s="1" t="s">
        <v>373</v>
      </c>
    </row>
    <row r="66" spans="2:2" s="1" customFormat="1" ht="11.25" x14ac:dyDescent="0.15">
      <c r="B66" s="1" t="s">
        <v>374</v>
      </c>
    </row>
    <row r="67" spans="2:2" s="1" customFormat="1" ht="11.25" x14ac:dyDescent="0.15">
      <c r="B67" s="1" t="s">
        <v>386</v>
      </c>
    </row>
    <row r="68" spans="2:2" s="1" customFormat="1" ht="11.25" x14ac:dyDescent="0.15">
      <c r="B68" s="1" t="s">
        <v>387</v>
      </c>
    </row>
    <row r="69" spans="2:2" s="1" customFormat="1" ht="11.25" x14ac:dyDescent="0.15">
      <c r="B69" s="1" t="s">
        <v>228</v>
      </c>
    </row>
    <row r="70" spans="2:2" x14ac:dyDescent="0.15">
      <c r="B70" s="1" t="s">
        <v>227</v>
      </c>
    </row>
    <row r="72" spans="2:2" x14ac:dyDescent="0.15">
      <c r="B72" s="1" t="s">
        <v>378</v>
      </c>
    </row>
  </sheetData>
  <mergeCells count="149">
    <mergeCell ref="B3:AW4"/>
    <mergeCell ref="B6:K10"/>
    <mergeCell ref="L6:O10"/>
    <mergeCell ref="P6:AM7"/>
    <mergeCell ref="AN6:AW10"/>
    <mergeCell ref="P8:S10"/>
    <mergeCell ref="T8:W10"/>
    <mergeCell ref="X8:AA10"/>
    <mergeCell ref="AB8:AE10"/>
    <mergeCell ref="AF8:AM8"/>
    <mergeCell ref="AF9:AI10"/>
    <mergeCell ref="AJ9:AM10"/>
    <mergeCell ref="B11:K12"/>
    <mergeCell ref="L11:O12"/>
    <mergeCell ref="P11:S12"/>
    <mergeCell ref="T11:W12"/>
    <mergeCell ref="X11:AA12"/>
    <mergeCell ref="AB11:AE12"/>
    <mergeCell ref="AF11:AI12"/>
    <mergeCell ref="AJ11:AM12"/>
    <mergeCell ref="AN11:AW12"/>
    <mergeCell ref="B13:C16"/>
    <mergeCell ref="D13:K14"/>
    <mergeCell ref="L13:O14"/>
    <mergeCell ref="P13:S14"/>
    <mergeCell ref="T13:W14"/>
    <mergeCell ref="X13:AA14"/>
    <mergeCell ref="AB13:AE14"/>
    <mergeCell ref="AF13:AI14"/>
    <mergeCell ref="AJ13:AM14"/>
    <mergeCell ref="AN13:AW14"/>
    <mergeCell ref="D15:K16"/>
    <mergeCell ref="L15:O16"/>
    <mergeCell ref="P15:S16"/>
    <mergeCell ref="T15:W16"/>
    <mergeCell ref="X15:AA16"/>
    <mergeCell ref="AB15:AE16"/>
    <mergeCell ref="AF15:AI16"/>
    <mergeCell ref="AJ15:AM16"/>
    <mergeCell ref="AN15:AW15"/>
    <mergeCell ref="AN16:AU16"/>
    <mergeCell ref="AV16:AW16"/>
    <mergeCell ref="B17:K18"/>
    <mergeCell ref="L17:O18"/>
    <mergeCell ref="P17:S18"/>
    <mergeCell ref="T17:W18"/>
    <mergeCell ref="X17:AA18"/>
    <mergeCell ref="AB17:AE18"/>
    <mergeCell ref="AF17:AI18"/>
    <mergeCell ref="AJ17:AM18"/>
    <mergeCell ref="AN17:AW18"/>
    <mergeCell ref="B19:C22"/>
    <mergeCell ref="D19:K20"/>
    <mergeCell ref="L19:O20"/>
    <mergeCell ref="P19:S20"/>
    <mergeCell ref="T19:W20"/>
    <mergeCell ref="X19:AA20"/>
    <mergeCell ref="AB19:AE20"/>
    <mergeCell ref="AF19:AI20"/>
    <mergeCell ref="AJ19:AM20"/>
    <mergeCell ref="AN19:AW20"/>
    <mergeCell ref="D21:K22"/>
    <mergeCell ref="L21:O22"/>
    <mergeCell ref="P21:S22"/>
    <mergeCell ref="T21:W22"/>
    <mergeCell ref="X21:AA22"/>
    <mergeCell ref="AB21:AE22"/>
    <mergeCell ref="AF21:AI22"/>
    <mergeCell ref="AJ21:AM22"/>
    <mergeCell ref="AN21:AW22"/>
    <mergeCell ref="AJ39:AO40"/>
    <mergeCell ref="J40:Q40"/>
    <mergeCell ref="AF23:AI24"/>
    <mergeCell ref="AJ23:AM24"/>
    <mergeCell ref="AN23:AW24"/>
    <mergeCell ref="B28:K29"/>
    <mergeCell ref="L28:AW29"/>
    <mergeCell ref="B30:K32"/>
    <mergeCell ref="L30:AW32"/>
    <mergeCell ref="B23:K24"/>
    <mergeCell ref="L23:O24"/>
    <mergeCell ref="P23:S24"/>
    <mergeCell ref="T23:W24"/>
    <mergeCell ref="X23:AA24"/>
    <mergeCell ref="AB23:AE24"/>
    <mergeCell ref="R40:Y40"/>
    <mergeCell ref="Z40:AD40"/>
    <mergeCell ref="AE40:AI40"/>
    <mergeCell ref="B44:I45"/>
    <mergeCell ref="J44:Q45"/>
    <mergeCell ref="R44:Y45"/>
    <mergeCell ref="Z44:AD45"/>
    <mergeCell ref="J41:Q41"/>
    <mergeCell ref="R41:Y41"/>
    <mergeCell ref="Z41:AD41"/>
    <mergeCell ref="AE41:AI41"/>
    <mergeCell ref="B39:I40"/>
    <mergeCell ref="J39:Q39"/>
    <mergeCell ref="R39:Y39"/>
    <mergeCell ref="Z39:AI39"/>
    <mergeCell ref="B42:I43"/>
    <mergeCell ref="J42:Q43"/>
    <mergeCell ref="R42:Y43"/>
    <mergeCell ref="Z42:AD43"/>
    <mergeCell ref="AE44:AI45"/>
    <mergeCell ref="AE42:AI43"/>
    <mergeCell ref="AJ49:AO50"/>
    <mergeCell ref="J50:Q50"/>
    <mergeCell ref="R50:Y50"/>
    <mergeCell ref="Z50:AD50"/>
    <mergeCell ref="AE50:AI50"/>
    <mergeCell ref="B46:I47"/>
    <mergeCell ref="J46:Q47"/>
    <mergeCell ref="R46:Y47"/>
    <mergeCell ref="Z46:AD47"/>
    <mergeCell ref="AE46:AI47"/>
    <mergeCell ref="R51:Y51"/>
    <mergeCell ref="Z51:AD51"/>
    <mergeCell ref="AE51:AI51"/>
    <mergeCell ref="B52:I53"/>
    <mergeCell ref="J52:Q53"/>
    <mergeCell ref="R52:Y53"/>
    <mergeCell ref="Z52:AD53"/>
    <mergeCell ref="B49:I50"/>
    <mergeCell ref="J49:Q49"/>
    <mergeCell ref="R49:Y49"/>
    <mergeCell ref="Z49:AI49"/>
    <mergeCell ref="J51:Q51"/>
    <mergeCell ref="AE58:AI59"/>
    <mergeCell ref="AE56:AI57"/>
    <mergeCell ref="AE54:AI55"/>
    <mergeCell ref="AE52:AI53"/>
    <mergeCell ref="B60:I61"/>
    <mergeCell ref="J60:Q61"/>
    <mergeCell ref="R60:Y61"/>
    <mergeCell ref="Z60:AD61"/>
    <mergeCell ref="AE60:AI61"/>
    <mergeCell ref="B58:I59"/>
    <mergeCell ref="J58:Q59"/>
    <mergeCell ref="R58:Y59"/>
    <mergeCell ref="Z58:AD59"/>
    <mergeCell ref="B56:I57"/>
    <mergeCell ref="J56:Q57"/>
    <mergeCell ref="R56:Y57"/>
    <mergeCell ref="Z56:AD57"/>
    <mergeCell ref="B54:I55"/>
    <mergeCell ref="J54:Q55"/>
    <mergeCell ref="R54:Y55"/>
    <mergeCell ref="Z54:AD55"/>
  </mergeCells>
  <phoneticPr fontId="2"/>
  <pageMargins left="0.7" right="0.7" top="0.75" bottom="0.75" header="0.3" footer="0.3"/>
  <pageSetup paperSize="9" orientation="landscape" r:id="rId1"/>
  <rowBreaks count="1" manualBreakCount="1">
    <brk id="34" max="48" man="1"/>
  </row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3"/>
    <pageSetUpPr fitToPage="1"/>
  </sheetPr>
  <dimension ref="B1:AT38"/>
  <sheetViews>
    <sheetView view="pageBreakPreview" zoomScaleNormal="100" zoomScaleSheetLayoutView="100" workbookViewId="0">
      <pane xSplit="4" ySplit="9" topLeftCell="E10" activePane="bottomRight" state="frozen"/>
      <selection pane="topRight" activeCell="E1" sqref="E1"/>
      <selection pane="bottomLeft" activeCell="A10" sqref="A10"/>
      <selection pane="bottomRight" activeCell="B1" sqref="B1"/>
    </sheetView>
  </sheetViews>
  <sheetFormatPr defaultColWidth="5.875" defaultRowHeight="13.5" x14ac:dyDescent="0.15"/>
  <cols>
    <col min="1" max="1" width="1.375" style="55" customWidth="1"/>
    <col min="2" max="2" width="9.375" style="55" bestFit="1" customWidth="1"/>
    <col min="3" max="3" width="3.125" style="70" customWidth="1"/>
    <col min="4" max="4" width="13.875" style="70" bestFit="1" customWidth="1"/>
    <col min="5" max="5" width="3.375" style="68" customWidth="1"/>
    <col min="6" max="6" width="7" style="69" customWidth="1"/>
    <col min="7" max="7" width="3.375" style="70" customWidth="1"/>
    <col min="8" max="8" width="7" style="70" customWidth="1"/>
    <col min="9" max="9" width="3.375" style="70" customWidth="1"/>
    <col min="10" max="10" width="7" style="70" customWidth="1"/>
    <col min="11" max="11" width="3.375" style="70" customWidth="1"/>
    <col min="12" max="12" width="7" style="70" customWidth="1"/>
    <col min="13" max="13" width="3.375" style="70" customWidth="1"/>
    <col min="14" max="14" width="7" style="70" customWidth="1"/>
    <col min="15" max="15" width="9.625" style="70" bestFit="1" customWidth="1"/>
    <col min="16" max="16" width="9.625" style="70" customWidth="1"/>
    <col min="17" max="18" width="6.375" style="70" customWidth="1"/>
    <col min="19" max="19" width="6.25" style="70" customWidth="1"/>
    <col min="20" max="20" width="8.375" style="70" customWidth="1"/>
    <col min="21" max="21" width="9.625" style="70" bestFit="1" customWidth="1"/>
    <col min="22" max="23" width="6" style="70" bestFit="1" customWidth="1"/>
    <col min="24" max="26" width="6.5" style="70" bestFit="1" customWidth="1"/>
    <col min="27" max="27" width="6.5" style="70" customWidth="1"/>
    <col min="28" max="28" width="6.5" style="70" bestFit="1" customWidth="1"/>
    <col min="29" max="30" width="6.125" style="71" customWidth="1"/>
    <col min="31" max="31" width="9.625" style="70" bestFit="1" customWidth="1"/>
    <col min="32" max="32" width="3.125" style="68" customWidth="1"/>
    <col min="33" max="33" width="7.125" style="70" customWidth="1"/>
    <col min="34" max="34" width="3.125" style="68" customWidth="1"/>
    <col min="35" max="35" width="7.125" style="70" customWidth="1"/>
    <col min="36" max="36" width="5.375" style="70" customWidth="1"/>
    <col min="37" max="37" width="7.75" style="70" customWidth="1"/>
    <col min="38" max="38" width="7.375" style="70" customWidth="1"/>
    <col min="39" max="39" width="3.125" style="55" customWidth="1"/>
    <col min="40" max="40" width="7.125" style="55" customWidth="1"/>
    <col min="41" max="41" width="6.5" style="55" bestFit="1" customWidth="1"/>
    <col min="42" max="42" width="5.875" style="56" customWidth="1"/>
    <col min="43" max="43" width="1.5" style="55" customWidth="1"/>
    <col min="44" max="45" width="6.125" style="55" customWidth="1"/>
    <col min="46" max="16384" width="5.875" style="55"/>
  </cols>
  <sheetData>
    <row r="1" spans="2:46" ht="24.75" customHeight="1" x14ac:dyDescent="0.15">
      <c r="B1" s="53" t="s">
        <v>253</v>
      </c>
      <c r="C1" s="53"/>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row>
    <row r="2" spans="2:46" ht="21.75" customHeight="1" x14ac:dyDescent="0.15">
      <c r="B2" s="54" t="s">
        <v>220</v>
      </c>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row>
    <row r="3" spans="2:46" ht="13.5" customHeight="1" x14ac:dyDescent="0.15">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row>
    <row r="4" spans="2:46" ht="27" customHeight="1" x14ac:dyDescent="0.15">
      <c r="B4" s="631" t="s">
        <v>255</v>
      </c>
      <c r="C4" s="634" t="s">
        <v>222</v>
      </c>
      <c r="D4" s="635"/>
      <c r="E4" s="635"/>
      <c r="F4" s="635"/>
      <c r="G4" s="635"/>
      <c r="H4" s="635"/>
      <c r="I4" s="635"/>
      <c r="J4" s="635"/>
      <c r="K4" s="635"/>
      <c r="L4" s="635"/>
      <c r="M4" s="635"/>
      <c r="N4" s="635"/>
      <c r="O4" s="635"/>
      <c r="P4" s="635"/>
      <c r="Q4" s="635"/>
      <c r="R4" s="635"/>
      <c r="S4" s="635"/>
      <c r="T4" s="635"/>
      <c r="U4" s="635"/>
      <c r="V4" s="635"/>
      <c r="W4" s="635"/>
      <c r="X4" s="635"/>
      <c r="Y4" s="635"/>
      <c r="Z4" s="635"/>
      <c r="AA4" s="635"/>
      <c r="AB4" s="635"/>
      <c r="AC4" s="635"/>
      <c r="AD4" s="635"/>
      <c r="AE4" s="635"/>
      <c r="AF4" s="635"/>
      <c r="AG4" s="635"/>
      <c r="AH4" s="635"/>
      <c r="AI4" s="635"/>
      <c r="AJ4" s="635"/>
      <c r="AK4" s="635"/>
      <c r="AL4" s="636"/>
      <c r="AM4" s="647" t="s">
        <v>163</v>
      </c>
      <c r="AN4" s="647"/>
      <c r="AO4" s="647"/>
      <c r="AP4" s="647" t="s">
        <v>231</v>
      </c>
    </row>
    <row r="5" spans="2:46" ht="18" customHeight="1" x14ac:dyDescent="0.15">
      <c r="B5" s="632"/>
      <c r="C5" s="658" t="s">
        <v>369</v>
      </c>
      <c r="D5" s="646" t="s">
        <v>164</v>
      </c>
      <c r="E5" s="662" t="s">
        <v>256</v>
      </c>
      <c r="F5" s="661"/>
      <c r="G5" s="646" t="s">
        <v>257</v>
      </c>
      <c r="H5" s="661"/>
      <c r="I5" s="646" t="s">
        <v>258</v>
      </c>
      <c r="J5" s="661"/>
      <c r="K5" s="646" t="s">
        <v>259</v>
      </c>
      <c r="L5" s="661"/>
      <c r="M5" s="646" t="s">
        <v>361</v>
      </c>
      <c r="N5" s="661"/>
      <c r="O5" s="671" t="s">
        <v>229</v>
      </c>
      <c r="P5" s="667" t="s">
        <v>334</v>
      </c>
      <c r="Q5" s="673"/>
      <c r="R5" s="673"/>
      <c r="S5" s="674"/>
      <c r="T5" s="641" t="s">
        <v>371</v>
      </c>
      <c r="U5" s="650" t="s">
        <v>264</v>
      </c>
      <c r="V5" s="653"/>
      <c r="W5" s="653"/>
      <c r="X5" s="653"/>
      <c r="Y5" s="653"/>
      <c r="Z5" s="653"/>
      <c r="AA5" s="653"/>
      <c r="AB5" s="654"/>
      <c r="AC5" s="681" t="s">
        <v>165</v>
      </c>
      <c r="AD5" s="683" t="s">
        <v>10</v>
      </c>
      <c r="AE5" s="641" t="s">
        <v>263</v>
      </c>
      <c r="AF5" s="678" t="s">
        <v>362</v>
      </c>
      <c r="AG5" s="679"/>
      <c r="AH5" s="679"/>
      <c r="AI5" s="679"/>
      <c r="AJ5" s="679"/>
      <c r="AK5" s="679"/>
      <c r="AL5" s="680"/>
      <c r="AM5" s="647"/>
      <c r="AN5" s="647"/>
      <c r="AO5" s="647"/>
      <c r="AP5" s="657"/>
    </row>
    <row r="6" spans="2:46" ht="18" customHeight="1" x14ac:dyDescent="0.15">
      <c r="B6" s="632"/>
      <c r="C6" s="659"/>
      <c r="D6" s="661"/>
      <c r="E6" s="661"/>
      <c r="F6" s="661"/>
      <c r="G6" s="661"/>
      <c r="H6" s="661"/>
      <c r="I6" s="661"/>
      <c r="J6" s="661"/>
      <c r="K6" s="661"/>
      <c r="L6" s="661"/>
      <c r="M6" s="661"/>
      <c r="N6" s="661"/>
      <c r="O6" s="672"/>
      <c r="P6" s="675"/>
      <c r="Q6" s="676"/>
      <c r="R6" s="676"/>
      <c r="S6" s="677"/>
      <c r="T6" s="641"/>
      <c r="U6" s="651"/>
      <c r="V6" s="641" t="s">
        <v>267</v>
      </c>
      <c r="W6" s="641" t="s">
        <v>268</v>
      </c>
      <c r="X6" s="663" t="s">
        <v>166</v>
      </c>
      <c r="Y6" s="664"/>
      <c r="Z6" s="664"/>
      <c r="AA6" s="665"/>
      <c r="AB6" s="641" t="s">
        <v>262</v>
      </c>
      <c r="AC6" s="682"/>
      <c r="AD6" s="684"/>
      <c r="AE6" s="641"/>
      <c r="AF6" s="666" t="s">
        <v>167</v>
      </c>
      <c r="AG6" s="666"/>
      <c r="AH6" s="667" t="s">
        <v>168</v>
      </c>
      <c r="AI6" s="668"/>
      <c r="AJ6" s="634" t="s">
        <v>363</v>
      </c>
      <c r="AK6" s="635"/>
      <c r="AL6" s="636"/>
      <c r="AM6" s="647"/>
      <c r="AN6" s="647"/>
      <c r="AO6" s="647"/>
      <c r="AP6" s="657"/>
    </row>
    <row r="7" spans="2:46" ht="18" customHeight="1" x14ac:dyDescent="0.15">
      <c r="B7" s="632"/>
      <c r="C7" s="659"/>
      <c r="D7" s="661"/>
      <c r="E7" s="661"/>
      <c r="F7" s="661"/>
      <c r="G7" s="661"/>
      <c r="H7" s="661"/>
      <c r="I7" s="661"/>
      <c r="J7" s="661"/>
      <c r="K7" s="661"/>
      <c r="L7" s="661"/>
      <c r="M7" s="661"/>
      <c r="N7" s="661"/>
      <c r="O7" s="655" t="s">
        <v>364</v>
      </c>
      <c r="P7" s="686" t="s">
        <v>332</v>
      </c>
      <c r="Q7" s="689" t="s">
        <v>313</v>
      </c>
      <c r="R7" s="692" t="s">
        <v>365</v>
      </c>
      <c r="S7" s="692" t="s">
        <v>370</v>
      </c>
      <c r="T7" s="641"/>
      <c r="U7" s="651"/>
      <c r="V7" s="641"/>
      <c r="W7" s="641"/>
      <c r="X7" s="641" t="s">
        <v>169</v>
      </c>
      <c r="Y7" s="641" t="s">
        <v>260</v>
      </c>
      <c r="Z7" s="641" t="s">
        <v>261</v>
      </c>
      <c r="AA7" s="641" t="s">
        <v>294</v>
      </c>
      <c r="AB7" s="641"/>
      <c r="AC7" s="682"/>
      <c r="AD7" s="684"/>
      <c r="AE7" s="641"/>
      <c r="AF7" s="666"/>
      <c r="AG7" s="666"/>
      <c r="AH7" s="669"/>
      <c r="AI7" s="670"/>
      <c r="AJ7" s="644" t="s">
        <v>170</v>
      </c>
      <c r="AK7" s="645"/>
      <c r="AL7" s="646" t="s">
        <v>372</v>
      </c>
      <c r="AM7" s="647"/>
      <c r="AN7" s="647"/>
      <c r="AO7" s="637" t="s">
        <v>171</v>
      </c>
      <c r="AP7" s="638" t="s">
        <v>230</v>
      </c>
    </row>
    <row r="8" spans="2:46" ht="30" customHeight="1" x14ac:dyDescent="0.15">
      <c r="B8" s="632"/>
      <c r="C8" s="659"/>
      <c r="D8" s="661"/>
      <c r="E8" s="629" t="s">
        <v>172</v>
      </c>
      <c r="F8" s="630" t="s">
        <v>173</v>
      </c>
      <c r="G8" s="629" t="s">
        <v>172</v>
      </c>
      <c r="H8" s="628" t="s">
        <v>173</v>
      </c>
      <c r="I8" s="629" t="s">
        <v>172</v>
      </c>
      <c r="J8" s="628" t="s">
        <v>173</v>
      </c>
      <c r="K8" s="629" t="s">
        <v>172</v>
      </c>
      <c r="L8" s="628" t="s">
        <v>173</v>
      </c>
      <c r="M8" s="629" t="s">
        <v>172</v>
      </c>
      <c r="N8" s="628" t="s">
        <v>173</v>
      </c>
      <c r="O8" s="655"/>
      <c r="P8" s="687"/>
      <c r="Q8" s="690"/>
      <c r="R8" s="693"/>
      <c r="S8" s="693"/>
      <c r="T8" s="641"/>
      <c r="U8" s="651"/>
      <c r="V8" s="641"/>
      <c r="W8" s="641"/>
      <c r="X8" s="641"/>
      <c r="Y8" s="641"/>
      <c r="Z8" s="641"/>
      <c r="AA8" s="641"/>
      <c r="AB8" s="641"/>
      <c r="AC8" s="682"/>
      <c r="AD8" s="684"/>
      <c r="AE8" s="641"/>
      <c r="AF8" s="648" t="s">
        <v>172</v>
      </c>
      <c r="AG8" s="628" t="s">
        <v>173</v>
      </c>
      <c r="AH8" s="629" t="s">
        <v>172</v>
      </c>
      <c r="AI8" s="630" t="s">
        <v>173</v>
      </c>
      <c r="AJ8" s="640" t="s">
        <v>174</v>
      </c>
      <c r="AK8" s="58"/>
      <c r="AL8" s="646"/>
      <c r="AM8" s="642" t="s">
        <v>172</v>
      </c>
      <c r="AN8" s="643" t="s">
        <v>175</v>
      </c>
      <c r="AO8" s="637"/>
      <c r="AP8" s="639"/>
    </row>
    <row r="9" spans="2:46" ht="30" customHeight="1" x14ac:dyDescent="0.15">
      <c r="B9" s="633"/>
      <c r="C9" s="660"/>
      <c r="D9" s="661"/>
      <c r="E9" s="629"/>
      <c r="F9" s="630"/>
      <c r="G9" s="629"/>
      <c r="H9" s="628"/>
      <c r="I9" s="629"/>
      <c r="J9" s="628"/>
      <c r="K9" s="629"/>
      <c r="L9" s="628"/>
      <c r="M9" s="629"/>
      <c r="N9" s="628"/>
      <c r="O9" s="656"/>
      <c r="P9" s="688"/>
      <c r="Q9" s="691"/>
      <c r="R9" s="694"/>
      <c r="S9" s="694"/>
      <c r="T9" s="641"/>
      <c r="U9" s="652"/>
      <c r="V9" s="641"/>
      <c r="W9" s="641"/>
      <c r="X9" s="641"/>
      <c r="Y9" s="641"/>
      <c r="Z9" s="641"/>
      <c r="AA9" s="641"/>
      <c r="AB9" s="641"/>
      <c r="AC9" s="682"/>
      <c r="AD9" s="685"/>
      <c r="AE9" s="641"/>
      <c r="AF9" s="649"/>
      <c r="AG9" s="628"/>
      <c r="AH9" s="629"/>
      <c r="AI9" s="630"/>
      <c r="AJ9" s="641"/>
      <c r="AK9" s="159" t="s">
        <v>176</v>
      </c>
      <c r="AL9" s="158" t="s">
        <v>177</v>
      </c>
      <c r="AM9" s="642"/>
      <c r="AN9" s="643"/>
      <c r="AO9" s="637"/>
      <c r="AP9" s="639"/>
      <c r="AR9" s="170" t="s">
        <v>366</v>
      </c>
      <c r="AS9" s="170" t="s">
        <v>367</v>
      </c>
      <c r="AT9" s="170"/>
    </row>
    <row r="10" spans="2:46" ht="18" customHeight="1" x14ac:dyDescent="0.15">
      <c r="B10" s="59"/>
      <c r="C10" s="126">
        <v>1</v>
      </c>
      <c r="D10" s="60"/>
      <c r="E10" s="60"/>
      <c r="F10" s="126" t="str">
        <f>IF(E10&gt;0,VLOOKUP(E10,'整理番号表（融資活用・追加的信用供与）'!D$5:E$6,2,FALSE),"")</f>
        <v/>
      </c>
      <c r="G10" s="61"/>
      <c r="H10" s="126" t="str">
        <f>IF(G10&gt;0,VLOOKUP(G10,'整理番号表（融資活用・追加的信用供与）'!D$10:E$21,2,FALSE),"")</f>
        <v/>
      </c>
      <c r="I10" s="61"/>
      <c r="J10" s="126" t="str">
        <f>IF(I10&gt;0,VLOOKUP(I10,'整理番号表（融資活用・追加的信用供与）'!H$5:I$17,2,FALSE),"")</f>
        <v/>
      </c>
      <c r="K10" s="61"/>
      <c r="L10" s="126" t="str">
        <f>IF(K10&gt;0,VLOOKUP(K10,'整理番号表（融資活用・追加的信用供与）'!H$10:I$11,2,FALSE),"")</f>
        <v/>
      </c>
      <c r="M10" s="61"/>
      <c r="N10" s="126" t="str">
        <f>IF(M10&gt;0,VLOOKUP(M10,'整理番号表（融資活用・追加的信用供与）'!K$5:L$17,2,FALSE),"")</f>
        <v/>
      </c>
      <c r="O10" s="61"/>
      <c r="P10" s="61"/>
      <c r="Q10" s="61"/>
      <c r="R10" s="127">
        <f>IF(P10="",0,INDEX('整理番号表（融資活用・追加的信用供与）'!$Y$6:$AN$11,MATCH(P10,'整理番号表（融資活用・追加的信用供与）'!$X$6:$X$11,0),MATCH(Q10,'整理番号表（融資活用・追加的信用供与）'!$Y$5:$AN$5,0)))</f>
        <v>0</v>
      </c>
      <c r="S10" s="61"/>
      <c r="T10" s="61"/>
      <c r="U10" s="62"/>
      <c r="V10" s="128" t="str">
        <f>IF(U10&gt;0,IF(T10=1,MIN(ROUNDDOWN((U10-AR10)*0.3,-3),ROUNDDOWN(U10-AR10-X10-W10,-3),ROUNDDOWN((U10-AR10)*(1/2-R10/100*4/10),-3)),MIN(ROUNDDOWN(U10*0.3,-3),ROUNDDOWN(U10-X10-W10,-3),ROUNDDOWN(U10*(1/2-R10/100*4/10),-3))),"")</f>
        <v/>
      </c>
      <c r="W10" s="62"/>
      <c r="X10" s="128">
        <f t="shared" ref="X10:X22" si="0">SUM(Y10:AA10)</f>
        <v>0</v>
      </c>
      <c r="Y10" s="62"/>
      <c r="Z10" s="62"/>
      <c r="AA10" s="62"/>
      <c r="AB10" s="128" t="str">
        <f t="shared" ref="AB10:AB22" si="1">IF(U10&gt;0,U10-V10-W10-X10,"")</f>
        <v/>
      </c>
      <c r="AC10" s="169" t="str">
        <f t="shared" ref="AC10:AC22" si="2">IF(U10&gt;0,V10/U10,"")</f>
        <v/>
      </c>
      <c r="AD10" s="64"/>
      <c r="AE10" s="63"/>
      <c r="AF10" s="166"/>
      <c r="AG10" s="131" t="str">
        <f>IF(AF10&gt;0,VLOOKUP(AF10,'整理番号表（融資活用・追加的信用供与）'!O$5:P$13,2,FALSE),"")</f>
        <v/>
      </c>
      <c r="AH10" s="166"/>
      <c r="AI10" s="126" t="str">
        <f>IF(AH10&gt;0,VLOOKUP(AH10,'整理番号表（融資活用・追加的信用供与）'!R$5:S$12,2,FALSE),"")</f>
        <v/>
      </c>
      <c r="AJ10" s="166"/>
      <c r="AK10" s="129">
        <f t="shared" ref="AK10" si="3">IF(AJ10=1,W10,0)</f>
        <v>0</v>
      </c>
      <c r="AL10" s="65"/>
      <c r="AM10" s="59"/>
      <c r="AN10" s="172" t="str">
        <f>IF(AM10&gt;0,VLOOKUP(AM10,'整理番号表（融資活用・追加的信用供与）'!R16:S17,2,FALSE),"")</f>
        <v/>
      </c>
      <c r="AO10" s="59"/>
      <c r="AP10" s="66"/>
      <c r="AR10" s="167" t="str">
        <f>IF(U10&gt;0,IF($T10=1,ROUNDDOWN(U10*8/108,0)),"")</f>
        <v/>
      </c>
      <c r="AS10" s="167" t="str">
        <f>IF(U10&gt;0,IF($T10=1,ROUNDDOWN(AR10*AT10,0),""),"")</f>
        <v/>
      </c>
      <c r="AT10" s="168" t="str">
        <f>IF(U10&gt;0,IF($T10=1,ROUNDDOWN(V10/(U10-AR10),5),""),"")</f>
        <v/>
      </c>
    </row>
    <row r="11" spans="2:46" ht="18" customHeight="1" x14ac:dyDescent="0.15">
      <c r="B11" s="59"/>
      <c r="C11" s="126" t="str">
        <f>IF(D11="","",IF(D11&lt;&gt;D10,SUM(C10)+1,C10))</f>
        <v/>
      </c>
      <c r="D11" s="60"/>
      <c r="E11" s="60"/>
      <c r="F11" s="126" t="str">
        <f>IF(E11&gt;0,VLOOKUP(E11,'整理番号表（融資活用・追加的信用供与）'!D$5:E$6,2,FALSE),"")</f>
        <v/>
      </c>
      <c r="G11" s="61"/>
      <c r="H11" s="126" t="str">
        <f>IF(G11&gt;0,VLOOKUP(G11,'整理番号表（融資活用・追加的信用供与）'!D$10:E$21,2,FALSE),"")</f>
        <v/>
      </c>
      <c r="I11" s="61"/>
      <c r="J11" s="126" t="str">
        <f>IF(I11&gt;0,VLOOKUP(I11,'整理番号表（融資活用・追加的信用供与）'!H$5:I$17,2,FALSE),"")</f>
        <v/>
      </c>
      <c r="K11" s="61"/>
      <c r="L11" s="126" t="str">
        <f>IF(K11&gt;0,VLOOKUP(K11,'整理番号表（融資活用・追加的信用供与）'!H$10:I$11,2,FALSE),"")</f>
        <v/>
      </c>
      <c r="M11" s="61"/>
      <c r="N11" s="126" t="str">
        <f>IF(M11&gt;0,VLOOKUP(M11,'整理番号表（融資活用・追加的信用供与）'!K$5:L$17,2,FALSE),"")</f>
        <v/>
      </c>
      <c r="O11" s="61"/>
      <c r="P11" s="61"/>
      <c r="Q11" s="61"/>
      <c r="R11" s="127">
        <f>IF(P11="",0,INDEX('整理番号表（融資活用・追加的信用供与）'!$Y$6:$AN$11,MATCH(P11,'整理番号表（融資活用・追加的信用供与）'!$X$6:$X$11,0),MATCH(Q11,'整理番号表（融資活用・追加的信用供与）'!$Y$5:$AN$5,0)))</f>
        <v>0</v>
      </c>
      <c r="S11" s="61"/>
      <c r="T11" s="61"/>
      <c r="U11" s="62"/>
      <c r="V11" s="128" t="str">
        <f t="shared" ref="V11:V22" si="4">IF(U11&gt;0,IF(T11=1,MIN(ROUNDDOWN((U11-AR11)*0.3,-3),ROUNDDOWN(U11-AR11-X11-W11,-3),ROUNDDOWN((U11-AR11)*(1/2-R11/100*4/10),-3)),MIN(ROUNDDOWN(U11*0.3,-3),ROUNDDOWN(U11-X11-W11,-3),ROUNDDOWN(U11*(1/2-R11/100*4/10),-3))),"")</f>
        <v/>
      </c>
      <c r="W11" s="62"/>
      <c r="X11" s="128">
        <f t="shared" si="0"/>
        <v>0</v>
      </c>
      <c r="Y11" s="62"/>
      <c r="Z11" s="62"/>
      <c r="AA11" s="62"/>
      <c r="AB11" s="128" t="str">
        <f t="shared" si="1"/>
        <v/>
      </c>
      <c r="AC11" s="169" t="str">
        <f t="shared" si="2"/>
        <v/>
      </c>
      <c r="AD11" s="64"/>
      <c r="AE11" s="63"/>
      <c r="AF11" s="171"/>
      <c r="AG11" s="131" t="str">
        <f>IF(AF11&gt;0,VLOOKUP(AF11,'整理番号表（融資活用・追加的信用供与）'!O$5:P$13,2,FALSE),"")</f>
        <v/>
      </c>
      <c r="AH11" s="171"/>
      <c r="AI11" s="126" t="str">
        <f>IF(AH11&gt;0,VLOOKUP(AH11,'整理番号表（融資活用・追加的信用供与）'!R$5:S$12,2,FALSE),"")</f>
        <v/>
      </c>
      <c r="AJ11" s="171"/>
      <c r="AK11" s="129">
        <f t="shared" ref="AK11:AK30" si="5">IF(AJ11=1,W11,0)</f>
        <v>0</v>
      </c>
      <c r="AL11" s="65"/>
      <c r="AM11" s="59"/>
      <c r="AN11" s="172" t="str">
        <f>IF(AM11&gt;0,VLOOKUP(AM11,'整理番号表（融資活用・追加的信用供与）'!R17:S18,2,FALSE),"")</f>
        <v/>
      </c>
      <c r="AO11" s="59"/>
      <c r="AP11" s="66"/>
      <c r="AR11" s="167" t="str">
        <f t="shared" ref="AR11:AR30" si="6">IF(U11&gt;0,IF($T11=1,ROUNDDOWN(U11*8/108,0)),"")</f>
        <v/>
      </c>
      <c r="AS11" s="167" t="str">
        <f t="shared" ref="AS11:AS30" si="7">IF(U11&gt;0,IF($T11=1,ROUNDDOWN(AR11*AT11,0),""),"")</f>
        <v/>
      </c>
      <c r="AT11" s="168" t="str">
        <f t="shared" ref="AT11:AT30" si="8">IF(U11&gt;0,IF($T11=1,ROUNDDOWN(V11/(U11-AR11),5),""),"")</f>
        <v/>
      </c>
    </row>
    <row r="12" spans="2:46" ht="18" customHeight="1" x14ac:dyDescent="0.15">
      <c r="B12" s="59"/>
      <c r="C12" s="126" t="str">
        <f t="shared" ref="C12:C30" si="9">IF(D12="","",IF(D12&lt;&gt;D11,SUM(C11)+1,C11))</f>
        <v/>
      </c>
      <c r="D12" s="60"/>
      <c r="E12" s="60"/>
      <c r="F12" s="126" t="str">
        <f>IF(E12&gt;0,VLOOKUP(E12,'整理番号表（融資活用・追加的信用供与）'!D$5:E$6,2,FALSE),"")</f>
        <v/>
      </c>
      <c r="G12" s="61"/>
      <c r="H12" s="126" t="str">
        <f>IF(G12&gt;0,VLOOKUP(G12,'整理番号表（融資活用・追加的信用供与）'!D$10:E$21,2,FALSE),"")</f>
        <v/>
      </c>
      <c r="I12" s="61"/>
      <c r="J12" s="126" t="str">
        <f>IF(I12&gt;0,VLOOKUP(I12,'整理番号表（融資活用・追加的信用供与）'!H$5:I$17,2,FALSE),"")</f>
        <v/>
      </c>
      <c r="K12" s="61"/>
      <c r="L12" s="126" t="str">
        <f>IF(K12&gt;0,VLOOKUP(K12,'整理番号表（融資活用・追加的信用供与）'!H$10:I$11,2,FALSE),"")</f>
        <v/>
      </c>
      <c r="M12" s="61"/>
      <c r="N12" s="126" t="str">
        <f>IF(M12&gt;0,VLOOKUP(M12,'整理番号表（融資活用・追加的信用供与）'!K$5:L$17,2,FALSE),"")</f>
        <v/>
      </c>
      <c r="O12" s="61"/>
      <c r="P12" s="61"/>
      <c r="Q12" s="61"/>
      <c r="R12" s="127">
        <f>IF(P12="",0,INDEX('整理番号表（融資活用・追加的信用供与）'!$Y$6:$AN$11,MATCH(P12,'整理番号表（融資活用・追加的信用供与）'!$X$6:$X$11,0),MATCH(Q12,'整理番号表（融資活用・追加的信用供与）'!$Y$5:$AN$5,0)))</f>
        <v>0</v>
      </c>
      <c r="S12" s="61"/>
      <c r="T12" s="61"/>
      <c r="U12" s="62"/>
      <c r="V12" s="128" t="str">
        <f t="shared" si="4"/>
        <v/>
      </c>
      <c r="W12" s="62"/>
      <c r="X12" s="128">
        <f t="shared" si="0"/>
        <v>0</v>
      </c>
      <c r="Y12" s="62"/>
      <c r="Z12" s="62"/>
      <c r="AA12" s="62"/>
      <c r="AB12" s="128" t="str">
        <f t="shared" si="1"/>
        <v/>
      </c>
      <c r="AC12" s="169" t="str">
        <f t="shared" si="2"/>
        <v/>
      </c>
      <c r="AD12" s="64"/>
      <c r="AE12" s="63"/>
      <c r="AF12" s="171"/>
      <c r="AG12" s="131" t="str">
        <f>IF(AF12&gt;0,VLOOKUP(AF12,'整理番号表（融資活用・追加的信用供与）'!O$5:P$13,2,FALSE),"")</f>
        <v/>
      </c>
      <c r="AH12" s="171"/>
      <c r="AI12" s="126" t="str">
        <f>IF(AH12&gt;0,VLOOKUP(AH12,'整理番号表（融資活用・追加的信用供与）'!R$5:S$12,2,FALSE),"")</f>
        <v/>
      </c>
      <c r="AJ12" s="171"/>
      <c r="AK12" s="129">
        <f t="shared" si="5"/>
        <v>0</v>
      </c>
      <c r="AL12" s="65"/>
      <c r="AM12" s="59"/>
      <c r="AN12" s="172" t="str">
        <f>IF(AM12&gt;0,VLOOKUP(AM12,'整理番号表（融資活用・追加的信用供与）'!R18:S19,2,FALSE),"")</f>
        <v/>
      </c>
      <c r="AO12" s="59"/>
      <c r="AP12" s="66"/>
      <c r="AR12" s="167" t="str">
        <f t="shared" si="6"/>
        <v/>
      </c>
      <c r="AS12" s="167" t="str">
        <f t="shared" si="7"/>
        <v/>
      </c>
      <c r="AT12" s="168" t="str">
        <f t="shared" si="8"/>
        <v/>
      </c>
    </row>
    <row r="13" spans="2:46" ht="18" customHeight="1" x14ac:dyDescent="0.15">
      <c r="B13" s="59"/>
      <c r="C13" s="126" t="str">
        <f t="shared" si="9"/>
        <v/>
      </c>
      <c r="D13" s="60"/>
      <c r="E13" s="60"/>
      <c r="F13" s="126" t="str">
        <f>IF(E13&gt;0,VLOOKUP(E13,'整理番号表（融資活用・追加的信用供与）'!D$5:E$6,2,FALSE),"")</f>
        <v/>
      </c>
      <c r="G13" s="61"/>
      <c r="H13" s="126" t="str">
        <f>IF(G13&gt;0,VLOOKUP(G13,'整理番号表（融資活用・追加的信用供与）'!D$10:E$21,2,FALSE),"")</f>
        <v/>
      </c>
      <c r="I13" s="61"/>
      <c r="J13" s="126" t="str">
        <f>IF(I13&gt;0,VLOOKUP(I13,'整理番号表（融資活用・追加的信用供与）'!H$5:I$17,2,FALSE),"")</f>
        <v/>
      </c>
      <c r="K13" s="61"/>
      <c r="L13" s="126" t="str">
        <f>IF(K13&gt;0,VLOOKUP(K13,'整理番号表（融資活用・追加的信用供与）'!H$10:I$11,2,FALSE),"")</f>
        <v/>
      </c>
      <c r="M13" s="61"/>
      <c r="N13" s="126" t="str">
        <f>IF(M13&gt;0,VLOOKUP(M13,'整理番号表（融資活用・追加的信用供与）'!K$5:L$17,2,FALSE),"")</f>
        <v/>
      </c>
      <c r="O13" s="61"/>
      <c r="P13" s="61"/>
      <c r="Q13" s="61"/>
      <c r="R13" s="127">
        <f>IF(P13="",0,INDEX('整理番号表（融資活用・追加的信用供与）'!$Y$6:$AN$11,MATCH(P13,'整理番号表（融資活用・追加的信用供与）'!$X$6:$X$11,0),MATCH(Q13,'整理番号表（融資活用・追加的信用供与）'!$Y$5:$AN$5,0)))</f>
        <v>0</v>
      </c>
      <c r="S13" s="61"/>
      <c r="T13" s="61"/>
      <c r="U13" s="62"/>
      <c r="V13" s="128" t="str">
        <f t="shared" si="4"/>
        <v/>
      </c>
      <c r="W13" s="62"/>
      <c r="X13" s="128">
        <f t="shared" si="0"/>
        <v>0</v>
      </c>
      <c r="Y13" s="62"/>
      <c r="Z13" s="62"/>
      <c r="AA13" s="62"/>
      <c r="AB13" s="128" t="str">
        <f t="shared" si="1"/>
        <v/>
      </c>
      <c r="AC13" s="169" t="str">
        <f t="shared" si="2"/>
        <v/>
      </c>
      <c r="AD13" s="64"/>
      <c r="AE13" s="63"/>
      <c r="AF13" s="171"/>
      <c r="AG13" s="131" t="str">
        <f>IF(AF13&gt;0,VLOOKUP(AF13,'整理番号表（融資活用・追加的信用供与）'!O$5:P$13,2,FALSE),"")</f>
        <v/>
      </c>
      <c r="AH13" s="171"/>
      <c r="AI13" s="126" t="str">
        <f>IF(AH13&gt;0,VLOOKUP(AH13,'整理番号表（融資活用・追加的信用供与）'!R$5:S$12,2,FALSE),"")</f>
        <v/>
      </c>
      <c r="AJ13" s="171"/>
      <c r="AK13" s="129">
        <f t="shared" si="5"/>
        <v>0</v>
      </c>
      <c r="AL13" s="65"/>
      <c r="AM13" s="59"/>
      <c r="AN13" s="172" t="str">
        <f>IF(AM13&gt;0,VLOOKUP(AM13,'整理番号表（融資活用・追加的信用供与）'!R19:S20,2,FALSE),"")</f>
        <v/>
      </c>
      <c r="AO13" s="59"/>
      <c r="AP13" s="66"/>
      <c r="AR13" s="167" t="str">
        <f t="shared" si="6"/>
        <v/>
      </c>
      <c r="AS13" s="167" t="str">
        <f t="shared" si="7"/>
        <v/>
      </c>
      <c r="AT13" s="168" t="str">
        <f t="shared" si="8"/>
        <v/>
      </c>
    </row>
    <row r="14" spans="2:46" ht="18" customHeight="1" x14ac:dyDescent="0.15">
      <c r="B14" s="59"/>
      <c r="C14" s="126" t="str">
        <f t="shared" si="9"/>
        <v/>
      </c>
      <c r="D14" s="60"/>
      <c r="E14" s="60"/>
      <c r="F14" s="126" t="str">
        <f>IF(E14&gt;0,VLOOKUP(E14,'整理番号表（融資活用・追加的信用供与）'!D$5:E$6,2,FALSE),"")</f>
        <v/>
      </c>
      <c r="G14" s="61"/>
      <c r="H14" s="126" t="str">
        <f>IF(G14&gt;0,VLOOKUP(G14,'整理番号表（融資活用・追加的信用供与）'!D$10:E$21,2,FALSE),"")</f>
        <v/>
      </c>
      <c r="I14" s="61"/>
      <c r="J14" s="126" t="str">
        <f>IF(I14&gt;0,VLOOKUP(I14,'整理番号表（融資活用・追加的信用供与）'!H$5:I$17,2,FALSE),"")</f>
        <v/>
      </c>
      <c r="K14" s="61"/>
      <c r="L14" s="126" t="str">
        <f>IF(K14&gt;0,VLOOKUP(K14,'整理番号表（融資活用・追加的信用供与）'!H$10:I$11,2,FALSE),"")</f>
        <v/>
      </c>
      <c r="M14" s="61"/>
      <c r="N14" s="126" t="str">
        <f>IF(M14&gt;0,VLOOKUP(M14,'整理番号表（融資活用・追加的信用供与）'!K$5:L$17,2,FALSE),"")</f>
        <v/>
      </c>
      <c r="O14" s="61"/>
      <c r="P14" s="61"/>
      <c r="Q14" s="61"/>
      <c r="R14" s="127">
        <f>IF(P14="",0,INDEX('整理番号表（融資活用・追加的信用供与）'!$Y$6:$AN$11,MATCH(P14,'整理番号表（融資活用・追加的信用供与）'!$X$6:$X$11,0),MATCH(Q14,'整理番号表（融資活用・追加的信用供与）'!$Y$5:$AN$5,0)))</f>
        <v>0</v>
      </c>
      <c r="S14" s="61"/>
      <c r="T14" s="61"/>
      <c r="U14" s="62"/>
      <c r="V14" s="128" t="str">
        <f t="shared" si="4"/>
        <v/>
      </c>
      <c r="W14" s="62"/>
      <c r="X14" s="128">
        <f t="shared" si="0"/>
        <v>0</v>
      </c>
      <c r="Y14" s="62"/>
      <c r="Z14" s="62"/>
      <c r="AA14" s="62"/>
      <c r="AB14" s="128" t="str">
        <f t="shared" si="1"/>
        <v/>
      </c>
      <c r="AC14" s="169" t="str">
        <f t="shared" si="2"/>
        <v/>
      </c>
      <c r="AD14" s="64"/>
      <c r="AE14" s="63"/>
      <c r="AF14" s="171"/>
      <c r="AG14" s="131" t="str">
        <f>IF(AF14&gt;0,VLOOKUP(AF14,'整理番号表（融資活用・追加的信用供与）'!O$5:P$13,2,FALSE),"")</f>
        <v/>
      </c>
      <c r="AH14" s="171"/>
      <c r="AI14" s="126" t="str">
        <f>IF(AH14&gt;0,VLOOKUP(AH14,'整理番号表（融資活用・追加的信用供与）'!R$5:S$12,2,FALSE),"")</f>
        <v/>
      </c>
      <c r="AJ14" s="171"/>
      <c r="AK14" s="129">
        <f t="shared" si="5"/>
        <v>0</v>
      </c>
      <c r="AL14" s="65"/>
      <c r="AM14" s="59"/>
      <c r="AN14" s="172" t="str">
        <f>IF(AM14&gt;0,VLOOKUP(AM14,'整理番号表（融資活用・追加的信用供与）'!R20:S21,2,FALSE),"")</f>
        <v/>
      </c>
      <c r="AO14" s="59"/>
      <c r="AP14" s="66"/>
      <c r="AR14" s="167" t="str">
        <f t="shared" si="6"/>
        <v/>
      </c>
      <c r="AS14" s="167" t="str">
        <f t="shared" si="7"/>
        <v/>
      </c>
      <c r="AT14" s="168" t="str">
        <f t="shared" si="8"/>
        <v/>
      </c>
    </row>
    <row r="15" spans="2:46" ht="18" customHeight="1" x14ac:dyDescent="0.15">
      <c r="B15" s="59"/>
      <c r="C15" s="126" t="str">
        <f t="shared" si="9"/>
        <v/>
      </c>
      <c r="D15" s="60"/>
      <c r="E15" s="60"/>
      <c r="F15" s="126" t="str">
        <f>IF(E15&gt;0,VLOOKUP(E15,'整理番号表（融資活用・追加的信用供与）'!D$5:E$6,2,FALSE),"")</f>
        <v/>
      </c>
      <c r="G15" s="61"/>
      <c r="H15" s="126" t="str">
        <f>IF(G15&gt;0,VLOOKUP(G15,'整理番号表（融資活用・追加的信用供与）'!D$10:E$21,2,FALSE),"")</f>
        <v/>
      </c>
      <c r="I15" s="61"/>
      <c r="J15" s="126" t="str">
        <f>IF(I15&gt;0,VLOOKUP(I15,'整理番号表（融資活用・追加的信用供与）'!H$5:I$17,2,FALSE),"")</f>
        <v/>
      </c>
      <c r="K15" s="61"/>
      <c r="L15" s="126" t="str">
        <f>IF(K15&gt;0,VLOOKUP(K15,'整理番号表（融資活用・追加的信用供与）'!H$10:I$11,2,FALSE),"")</f>
        <v/>
      </c>
      <c r="M15" s="61"/>
      <c r="N15" s="126" t="str">
        <f>IF(M15&gt;0,VLOOKUP(M15,'整理番号表（融資活用・追加的信用供与）'!K$5:L$17,2,FALSE),"")</f>
        <v/>
      </c>
      <c r="O15" s="61"/>
      <c r="P15" s="61"/>
      <c r="Q15" s="61"/>
      <c r="R15" s="127">
        <f>IF(P15="",0,INDEX('整理番号表（融資活用・追加的信用供与）'!$Y$6:$AN$11,MATCH(P15,'整理番号表（融資活用・追加的信用供与）'!$X$6:$X$11,0),MATCH(Q15,'整理番号表（融資活用・追加的信用供与）'!$Y$5:$AN$5,0)))</f>
        <v>0</v>
      </c>
      <c r="S15" s="61"/>
      <c r="T15" s="61"/>
      <c r="U15" s="62"/>
      <c r="V15" s="128" t="str">
        <f t="shared" si="4"/>
        <v/>
      </c>
      <c r="W15" s="62"/>
      <c r="X15" s="128">
        <f t="shared" si="0"/>
        <v>0</v>
      </c>
      <c r="Y15" s="62"/>
      <c r="Z15" s="62"/>
      <c r="AA15" s="62"/>
      <c r="AB15" s="128" t="str">
        <f t="shared" si="1"/>
        <v/>
      </c>
      <c r="AC15" s="169" t="str">
        <f t="shared" si="2"/>
        <v/>
      </c>
      <c r="AD15" s="64"/>
      <c r="AE15" s="63"/>
      <c r="AF15" s="171"/>
      <c r="AG15" s="131" t="str">
        <f>IF(AF15&gt;0,VLOOKUP(AF15,'整理番号表（融資活用・追加的信用供与）'!O$5:P$13,2,FALSE),"")</f>
        <v/>
      </c>
      <c r="AH15" s="171"/>
      <c r="AI15" s="126" t="str">
        <f>IF(AH15&gt;0,VLOOKUP(AH15,'整理番号表（融資活用・追加的信用供与）'!R$5:S$12,2,FALSE),"")</f>
        <v/>
      </c>
      <c r="AJ15" s="171"/>
      <c r="AK15" s="129">
        <f t="shared" si="5"/>
        <v>0</v>
      </c>
      <c r="AL15" s="65"/>
      <c r="AM15" s="59"/>
      <c r="AN15" s="172" t="str">
        <f>IF(AM15&gt;0,VLOOKUP(AM15,'整理番号表（融資活用・追加的信用供与）'!R21:S22,2,FALSE),"")</f>
        <v/>
      </c>
      <c r="AO15" s="59"/>
      <c r="AP15" s="66"/>
      <c r="AR15" s="167" t="str">
        <f t="shared" si="6"/>
        <v/>
      </c>
      <c r="AS15" s="167" t="str">
        <f t="shared" si="7"/>
        <v/>
      </c>
      <c r="AT15" s="168" t="str">
        <f t="shared" si="8"/>
        <v/>
      </c>
    </row>
    <row r="16" spans="2:46" ht="18" customHeight="1" x14ac:dyDescent="0.15">
      <c r="B16" s="59"/>
      <c r="C16" s="126" t="str">
        <f t="shared" si="9"/>
        <v/>
      </c>
      <c r="D16" s="60"/>
      <c r="E16" s="60"/>
      <c r="F16" s="126" t="str">
        <f>IF(E16&gt;0,VLOOKUP(E16,'整理番号表（融資活用・追加的信用供与）'!D$5:E$6,2,FALSE),"")</f>
        <v/>
      </c>
      <c r="G16" s="61"/>
      <c r="H16" s="126" t="str">
        <f>IF(G16&gt;0,VLOOKUP(G16,'整理番号表（融資活用・追加的信用供与）'!D$10:E$21,2,FALSE),"")</f>
        <v/>
      </c>
      <c r="I16" s="61"/>
      <c r="J16" s="126" t="str">
        <f>IF(I16&gt;0,VLOOKUP(I16,'整理番号表（融資活用・追加的信用供与）'!H$5:I$17,2,FALSE),"")</f>
        <v/>
      </c>
      <c r="K16" s="61"/>
      <c r="L16" s="126" t="str">
        <f>IF(K16&gt;0,VLOOKUP(K16,'整理番号表（融資活用・追加的信用供与）'!H$10:I$11,2,FALSE),"")</f>
        <v/>
      </c>
      <c r="M16" s="61"/>
      <c r="N16" s="126" t="str">
        <f>IF(M16&gt;0,VLOOKUP(M16,'整理番号表（融資活用・追加的信用供与）'!K$5:L$17,2,FALSE),"")</f>
        <v/>
      </c>
      <c r="O16" s="61"/>
      <c r="P16" s="61"/>
      <c r="Q16" s="61"/>
      <c r="R16" s="127">
        <f>IF(P16="",0,INDEX('整理番号表（融資活用・追加的信用供与）'!$Y$6:$AN$11,MATCH(P16,'整理番号表（融資活用・追加的信用供与）'!$X$6:$X$11,0),MATCH(Q16,'整理番号表（融資活用・追加的信用供与）'!$Y$5:$AN$5,0)))</f>
        <v>0</v>
      </c>
      <c r="S16" s="61"/>
      <c r="T16" s="61"/>
      <c r="U16" s="62"/>
      <c r="V16" s="128" t="str">
        <f t="shared" si="4"/>
        <v/>
      </c>
      <c r="W16" s="62"/>
      <c r="X16" s="128">
        <f t="shared" si="0"/>
        <v>0</v>
      </c>
      <c r="Y16" s="62"/>
      <c r="Z16" s="62"/>
      <c r="AA16" s="62"/>
      <c r="AB16" s="128" t="str">
        <f t="shared" si="1"/>
        <v/>
      </c>
      <c r="AC16" s="169" t="str">
        <f t="shared" si="2"/>
        <v/>
      </c>
      <c r="AD16" s="64"/>
      <c r="AE16" s="63"/>
      <c r="AF16" s="171"/>
      <c r="AG16" s="131" t="str">
        <f>IF(AF16&gt;0,VLOOKUP(AF16,'整理番号表（融資活用・追加的信用供与）'!O$5:P$13,2,FALSE),"")</f>
        <v/>
      </c>
      <c r="AH16" s="171"/>
      <c r="AI16" s="126" t="str">
        <f>IF(AH16&gt;0,VLOOKUP(AH16,'整理番号表（融資活用・追加的信用供与）'!R$5:S$12,2,FALSE),"")</f>
        <v/>
      </c>
      <c r="AJ16" s="171"/>
      <c r="AK16" s="129">
        <f t="shared" si="5"/>
        <v>0</v>
      </c>
      <c r="AL16" s="65"/>
      <c r="AM16" s="59"/>
      <c r="AN16" s="172" t="str">
        <f>IF(AM16&gt;0,VLOOKUP(AM16,'整理番号表（融資活用・追加的信用供与）'!R22:S23,2,FALSE),"")</f>
        <v/>
      </c>
      <c r="AO16" s="59"/>
      <c r="AP16" s="66"/>
      <c r="AR16" s="167" t="str">
        <f t="shared" si="6"/>
        <v/>
      </c>
      <c r="AS16" s="167" t="str">
        <f t="shared" si="7"/>
        <v/>
      </c>
      <c r="AT16" s="168" t="str">
        <f t="shared" si="8"/>
        <v/>
      </c>
    </row>
    <row r="17" spans="2:46" ht="18" customHeight="1" x14ac:dyDescent="0.15">
      <c r="B17" s="59"/>
      <c r="C17" s="126" t="str">
        <f t="shared" si="9"/>
        <v/>
      </c>
      <c r="D17" s="60"/>
      <c r="E17" s="60"/>
      <c r="F17" s="126" t="str">
        <f>IF(E17&gt;0,VLOOKUP(E17,'整理番号表（融資活用・追加的信用供与）'!D$5:E$6,2,FALSE),"")</f>
        <v/>
      </c>
      <c r="G17" s="61"/>
      <c r="H17" s="126" t="str">
        <f>IF(G17&gt;0,VLOOKUP(G17,'整理番号表（融資活用・追加的信用供与）'!D$10:E$21,2,FALSE),"")</f>
        <v/>
      </c>
      <c r="I17" s="61"/>
      <c r="J17" s="126" t="str">
        <f>IF(I17&gt;0,VLOOKUP(I17,'整理番号表（融資活用・追加的信用供与）'!H$5:I$17,2,FALSE),"")</f>
        <v/>
      </c>
      <c r="K17" s="61"/>
      <c r="L17" s="126" t="str">
        <f>IF(K17&gt;0,VLOOKUP(K17,'整理番号表（融資活用・追加的信用供与）'!H$10:I$11,2,FALSE),"")</f>
        <v/>
      </c>
      <c r="M17" s="61"/>
      <c r="N17" s="126" t="str">
        <f>IF(M17&gt;0,VLOOKUP(M17,'整理番号表（融資活用・追加的信用供与）'!K$5:L$17,2,FALSE),"")</f>
        <v/>
      </c>
      <c r="O17" s="61"/>
      <c r="P17" s="61"/>
      <c r="Q17" s="61"/>
      <c r="R17" s="127">
        <f>IF(P17="",0,INDEX('整理番号表（融資活用・追加的信用供与）'!$Y$6:$AN$11,MATCH(P17,'整理番号表（融資活用・追加的信用供与）'!$X$6:$X$11,0),MATCH(Q17,'整理番号表（融資活用・追加的信用供与）'!$Y$5:$AN$5,0)))</f>
        <v>0</v>
      </c>
      <c r="S17" s="61"/>
      <c r="T17" s="61"/>
      <c r="U17" s="62"/>
      <c r="V17" s="128" t="str">
        <f t="shared" si="4"/>
        <v/>
      </c>
      <c r="W17" s="62"/>
      <c r="X17" s="128">
        <f t="shared" si="0"/>
        <v>0</v>
      </c>
      <c r="Y17" s="62"/>
      <c r="Z17" s="62"/>
      <c r="AA17" s="62"/>
      <c r="AB17" s="128" t="str">
        <f t="shared" si="1"/>
        <v/>
      </c>
      <c r="AC17" s="169" t="str">
        <f t="shared" si="2"/>
        <v/>
      </c>
      <c r="AD17" s="64"/>
      <c r="AE17" s="63"/>
      <c r="AF17" s="171"/>
      <c r="AG17" s="131" t="str">
        <f>IF(AF17&gt;0,VLOOKUP(AF17,'整理番号表（融資活用・追加的信用供与）'!O$5:P$13,2,FALSE),"")</f>
        <v/>
      </c>
      <c r="AH17" s="171"/>
      <c r="AI17" s="126" t="str">
        <f>IF(AH17&gt;0,VLOOKUP(AH17,'整理番号表（融資活用・追加的信用供与）'!R$5:S$12,2,FALSE),"")</f>
        <v/>
      </c>
      <c r="AJ17" s="171"/>
      <c r="AK17" s="129">
        <f t="shared" si="5"/>
        <v>0</v>
      </c>
      <c r="AL17" s="65"/>
      <c r="AM17" s="59"/>
      <c r="AN17" s="172" t="str">
        <f>IF(AM17&gt;0,VLOOKUP(AM17,'整理番号表（融資活用・追加的信用供与）'!R23:S24,2,FALSE),"")</f>
        <v/>
      </c>
      <c r="AO17" s="59"/>
      <c r="AP17" s="66"/>
      <c r="AR17" s="167" t="str">
        <f t="shared" si="6"/>
        <v/>
      </c>
      <c r="AS17" s="167" t="str">
        <f t="shared" si="7"/>
        <v/>
      </c>
      <c r="AT17" s="168" t="str">
        <f t="shared" si="8"/>
        <v/>
      </c>
    </row>
    <row r="18" spans="2:46" ht="18" customHeight="1" x14ac:dyDescent="0.15">
      <c r="B18" s="59"/>
      <c r="C18" s="126" t="str">
        <f t="shared" si="9"/>
        <v/>
      </c>
      <c r="D18" s="60"/>
      <c r="E18" s="60"/>
      <c r="F18" s="126" t="str">
        <f>IF(E18&gt;0,VLOOKUP(E18,'整理番号表（融資活用・追加的信用供与）'!D$5:E$6,2,FALSE),"")</f>
        <v/>
      </c>
      <c r="G18" s="61"/>
      <c r="H18" s="126" t="str">
        <f>IF(G18&gt;0,VLOOKUP(G18,'整理番号表（融資活用・追加的信用供与）'!D$10:E$21,2,FALSE),"")</f>
        <v/>
      </c>
      <c r="I18" s="61"/>
      <c r="J18" s="126" t="str">
        <f>IF(I18&gt;0,VLOOKUP(I18,'整理番号表（融資活用・追加的信用供与）'!H$5:I$17,2,FALSE),"")</f>
        <v/>
      </c>
      <c r="K18" s="61"/>
      <c r="L18" s="126" t="str">
        <f>IF(K18&gt;0,VLOOKUP(K18,'整理番号表（融資活用・追加的信用供与）'!H$10:I$11,2,FALSE),"")</f>
        <v/>
      </c>
      <c r="M18" s="61"/>
      <c r="N18" s="126" t="str">
        <f>IF(M18&gt;0,VLOOKUP(M18,'整理番号表（融資活用・追加的信用供与）'!K$5:L$17,2,FALSE),"")</f>
        <v/>
      </c>
      <c r="O18" s="61"/>
      <c r="P18" s="61"/>
      <c r="Q18" s="61"/>
      <c r="R18" s="127">
        <f>IF(P18="",0,INDEX('整理番号表（融資活用・追加的信用供与）'!$Y$6:$AN$11,MATCH(P18,'整理番号表（融資活用・追加的信用供与）'!$X$6:$X$11,0),MATCH(Q18,'整理番号表（融資活用・追加的信用供与）'!$Y$5:$AN$5,0)))</f>
        <v>0</v>
      </c>
      <c r="S18" s="61"/>
      <c r="T18" s="61"/>
      <c r="U18" s="62"/>
      <c r="V18" s="128" t="str">
        <f t="shared" si="4"/>
        <v/>
      </c>
      <c r="W18" s="62"/>
      <c r="X18" s="128">
        <f t="shared" si="0"/>
        <v>0</v>
      </c>
      <c r="Y18" s="62"/>
      <c r="Z18" s="62"/>
      <c r="AA18" s="62"/>
      <c r="AB18" s="128" t="str">
        <f t="shared" si="1"/>
        <v/>
      </c>
      <c r="AC18" s="169" t="str">
        <f t="shared" si="2"/>
        <v/>
      </c>
      <c r="AD18" s="64"/>
      <c r="AE18" s="63"/>
      <c r="AF18" s="171"/>
      <c r="AG18" s="131" t="str">
        <f>IF(AF18&gt;0,VLOOKUP(AF18,'整理番号表（融資活用・追加的信用供与）'!O$5:P$13,2,FALSE),"")</f>
        <v/>
      </c>
      <c r="AH18" s="171"/>
      <c r="AI18" s="126" t="str">
        <f>IF(AH18&gt;0,VLOOKUP(AH18,'整理番号表（融資活用・追加的信用供与）'!R$5:S$12,2,FALSE),"")</f>
        <v/>
      </c>
      <c r="AJ18" s="171"/>
      <c r="AK18" s="129">
        <f t="shared" si="5"/>
        <v>0</v>
      </c>
      <c r="AL18" s="65"/>
      <c r="AM18" s="59"/>
      <c r="AN18" s="172" t="str">
        <f>IF(AM18&gt;0,VLOOKUP(AM18,'整理番号表（融資活用・追加的信用供与）'!R24:S25,2,FALSE),"")</f>
        <v/>
      </c>
      <c r="AO18" s="59"/>
      <c r="AP18" s="66"/>
      <c r="AR18" s="167" t="str">
        <f t="shared" si="6"/>
        <v/>
      </c>
      <c r="AS18" s="167" t="str">
        <f t="shared" si="7"/>
        <v/>
      </c>
      <c r="AT18" s="168" t="str">
        <f t="shared" si="8"/>
        <v/>
      </c>
    </row>
    <row r="19" spans="2:46" ht="18" customHeight="1" x14ac:dyDescent="0.15">
      <c r="B19" s="59"/>
      <c r="C19" s="126" t="str">
        <f t="shared" si="9"/>
        <v/>
      </c>
      <c r="D19" s="60"/>
      <c r="E19" s="60"/>
      <c r="F19" s="126" t="str">
        <f>IF(E19&gt;0,VLOOKUP(E19,'整理番号表（融資活用・追加的信用供与）'!D$5:E$6,2,FALSE),"")</f>
        <v/>
      </c>
      <c r="G19" s="61"/>
      <c r="H19" s="126" t="str">
        <f>IF(G19&gt;0,VLOOKUP(G19,'整理番号表（融資活用・追加的信用供与）'!D$10:E$21,2,FALSE),"")</f>
        <v/>
      </c>
      <c r="I19" s="61"/>
      <c r="J19" s="126" t="str">
        <f>IF(I19&gt;0,VLOOKUP(I19,'整理番号表（融資活用・追加的信用供与）'!H$5:I$17,2,FALSE),"")</f>
        <v/>
      </c>
      <c r="K19" s="61"/>
      <c r="L19" s="126" t="str">
        <f>IF(K19&gt;0,VLOOKUP(K19,'整理番号表（融資活用・追加的信用供与）'!H$10:I$11,2,FALSE),"")</f>
        <v/>
      </c>
      <c r="M19" s="61"/>
      <c r="N19" s="126" t="str">
        <f>IF(M19&gt;0,VLOOKUP(M19,'整理番号表（融資活用・追加的信用供与）'!K$5:L$17,2,FALSE),"")</f>
        <v/>
      </c>
      <c r="O19" s="61"/>
      <c r="P19" s="61"/>
      <c r="Q19" s="61"/>
      <c r="R19" s="127">
        <f>IF(P19="",0,INDEX('整理番号表（融資活用・追加的信用供与）'!$Y$6:$AN$11,MATCH(P19,'整理番号表（融資活用・追加的信用供与）'!$X$6:$X$11,0),MATCH(Q19,'整理番号表（融資活用・追加的信用供与）'!$Y$5:$AN$5,0)))</f>
        <v>0</v>
      </c>
      <c r="S19" s="61"/>
      <c r="T19" s="61"/>
      <c r="U19" s="62"/>
      <c r="V19" s="128" t="str">
        <f t="shared" si="4"/>
        <v/>
      </c>
      <c r="W19" s="62"/>
      <c r="X19" s="128">
        <f t="shared" si="0"/>
        <v>0</v>
      </c>
      <c r="Y19" s="62"/>
      <c r="Z19" s="62"/>
      <c r="AA19" s="62"/>
      <c r="AB19" s="128" t="str">
        <f t="shared" si="1"/>
        <v/>
      </c>
      <c r="AC19" s="169" t="str">
        <f t="shared" si="2"/>
        <v/>
      </c>
      <c r="AD19" s="64"/>
      <c r="AE19" s="63"/>
      <c r="AF19" s="171"/>
      <c r="AG19" s="131" t="str">
        <f>IF(AF19&gt;0,VLOOKUP(AF19,'整理番号表（融資活用・追加的信用供与）'!O$5:P$13,2,FALSE),"")</f>
        <v/>
      </c>
      <c r="AH19" s="171"/>
      <c r="AI19" s="126" t="str">
        <f>IF(AH19&gt;0,VLOOKUP(AH19,'整理番号表（融資活用・追加的信用供与）'!R$5:S$12,2,FALSE),"")</f>
        <v/>
      </c>
      <c r="AJ19" s="171"/>
      <c r="AK19" s="129">
        <f t="shared" si="5"/>
        <v>0</v>
      </c>
      <c r="AL19" s="65"/>
      <c r="AM19" s="59"/>
      <c r="AN19" s="172" t="str">
        <f>IF(AM19&gt;0,VLOOKUP(AM19,'整理番号表（融資活用・追加的信用供与）'!R25:S26,2,FALSE),"")</f>
        <v/>
      </c>
      <c r="AO19" s="59"/>
      <c r="AP19" s="66"/>
      <c r="AR19" s="167" t="str">
        <f t="shared" si="6"/>
        <v/>
      </c>
      <c r="AS19" s="167" t="str">
        <f t="shared" si="7"/>
        <v/>
      </c>
      <c r="AT19" s="168" t="str">
        <f t="shared" si="8"/>
        <v/>
      </c>
    </row>
    <row r="20" spans="2:46" ht="18" customHeight="1" x14ac:dyDescent="0.15">
      <c r="B20" s="59"/>
      <c r="C20" s="126" t="str">
        <f t="shared" si="9"/>
        <v/>
      </c>
      <c r="D20" s="60"/>
      <c r="E20" s="60"/>
      <c r="F20" s="126" t="str">
        <f>IF(E20&gt;0,VLOOKUP(E20,'整理番号表（融資活用・追加的信用供与）'!D$5:E$6,2,FALSE),"")</f>
        <v/>
      </c>
      <c r="G20" s="61"/>
      <c r="H20" s="126" t="str">
        <f>IF(G20&gt;0,VLOOKUP(G20,'整理番号表（融資活用・追加的信用供与）'!D$10:E$21,2,FALSE),"")</f>
        <v/>
      </c>
      <c r="I20" s="61"/>
      <c r="J20" s="126" t="str">
        <f>IF(I20&gt;0,VLOOKUP(I20,'整理番号表（融資活用・追加的信用供与）'!H$5:I$17,2,FALSE),"")</f>
        <v/>
      </c>
      <c r="K20" s="61"/>
      <c r="L20" s="126" t="str">
        <f>IF(K20&gt;0,VLOOKUP(K20,'整理番号表（融資活用・追加的信用供与）'!H$10:I$11,2,FALSE),"")</f>
        <v/>
      </c>
      <c r="M20" s="61"/>
      <c r="N20" s="126" t="str">
        <f>IF(M20&gt;0,VLOOKUP(M20,'整理番号表（融資活用・追加的信用供与）'!K$5:L$17,2,FALSE),"")</f>
        <v/>
      </c>
      <c r="O20" s="61"/>
      <c r="P20" s="61"/>
      <c r="Q20" s="61"/>
      <c r="R20" s="127">
        <f>IF(P20="",0,INDEX('整理番号表（融資活用・追加的信用供与）'!$Y$6:$AN$11,MATCH(P20,'整理番号表（融資活用・追加的信用供与）'!$X$6:$X$11,0),MATCH(Q20,'整理番号表（融資活用・追加的信用供与）'!$Y$5:$AN$5,0)))</f>
        <v>0</v>
      </c>
      <c r="S20" s="61"/>
      <c r="T20" s="61"/>
      <c r="U20" s="62"/>
      <c r="V20" s="128" t="str">
        <f t="shared" si="4"/>
        <v/>
      </c>
      <c r="W20" s="62"/>
      <c r="X20" s="128">
        <f t="shared" si="0"/>
        <v>0</v>
      </c>
      <c r="Y20" s="62"/>
      <c r="Z20" s="62"/>
      <c r="AA20" s="62"/>
      <c r="AB20" s="128" t="str">
        <f t="shared" si="1"/>
        <v/>
      </c>
      <c r="AC20" s="169" t="str">
        <f t="shared" si="2"/>
        <v/>
      </c>
      <c r="AD20" s="64"/>
      <c r="AE20" s="63"/>
      <c r="AF20" s="171"/>
      <c r="AG20" s="131" t="str">
        <f>IF(AF20&gt;0,VLOOKUP(AF20,'整理番号表（融資活用・追加的信用供与）'!O$5:P$13,2,FALSE),"")</f>
        <v/>
      </c>
      <c r="AH20" s="171"/>
      <c r="AI20" s="126" t="str">
        <f>IF(AH20&gt;0,VLOOKUP(AH20,'整理番号表（融資活用・追加的信用供与）'!R$5:S$12,2,FALSE),"")</f>
        <v/>
      </c>
      <c r="AJ20" s="171"/>
      <c r="AK20" s="129">
        <f t="shared" si="5"/>
        <v>0</v>
      </c>
      <c r="AL20" s="65"/>
      <c r="AM20" s="59"/>
      <c r="AN20" s="172" t="str">
        <f>IF(AM20&gt;0,VLOOKUP(AM20,'整理番号表（融資活用・追加的信用供与）'!R26:S27,2,FALSE),"")</f>
        <v/>
      </c>
      <c r="AO20" s="59"/>
      <c r="AP20" s="66"/>
      <c r="AR20" s="167" t="str">
        <f t="shared" si="6"/>
        <v/>
      </c>
      <c r="AS20" s="167" t="str">
        <f t="shared" si="7"/>
        <v/>
      </c>
      <c r="AT20" s="168" t="str">
        <f t="shared" si="8"/>
        <v/>
      </c>
    </row>
    <row r="21" spans="2:46" ht="18" customHeight="1" x14ac:dyDescent="0.15">
      <c r="B21" s="59"/>
      <c r="C21" s="126" t="str">
        <f t="shared" si="9"/>
        <v/>
      </c>
      <c r="D21" s="60"/>
      <c r="E21" s="60"/>
      <c r="F21" s="126" t="str">
        <f>IF(E21&gt;0,VLOOKUP(E21,'整理番号表（融資活用・追加的信用供与）'!D$5:E$6,2,FALSE),"")</f>
        <v/>
      </c>
      <c r="G21" s="61"/>
      <c r="H21" s="126" t="str">
        <f>IF(G21&gt;0,VLOOKUP(G21,'整理番号表（融資活用・追加的信用供与）'!D$10:E$21,2,FALSE),"")</f>
        <v/>
      </c>
      <c r="I21" s="61"/>
      <c r="J21" s="126" t="str">
        <f>IF(I21&gt;0,VLOOKUP(I21,'整理番号表（融資活用・追加的信用供与）'!H$5:I$17,2,FALSE),"")</f>
        <v/>
      </c>
      <c r="K21" s="61"/>
      <c r="L21" s="126" t="str">
        <f>IF(K21&gt;0,VLOOKUP(K21,'整理番号表（融資活用・追加的信用供与）'!H$10:I$11,2,FALSE),"")</f>
        <v/>
      </c>
      <c r="M21" s="61"/>
      <c r="N21" s="126" t="str">
        <f>IF(M21&gt;0,VLOOKUP(M21,'整理番号表（融資活用・追加的信用供与）'!K$5:L$17,2,FALSE),"")</f>
        <v/>
      </c>
      <c r="O21" s="61"/>
      <c r="P21" s="61"/>
      <c r="Q21" s="61"/>
      <c r="R21" s="127">
        <f>IF(P21="",0,INDEX('整理番号表（融資活用・追加的信用供与）'!$Y$6:$AN$11,MATCH(P21,'整理番号表（融資活用・追加的信用供与）'!$X$6:$X$11,0),MATCH(Q21,'整理番号表（融資活用・追加的信用供与）'!$Y$5:$AN$5,0)))</f>
        <v>0</v>
      </c>
      <c r="S21" s="61"/>
      <c r="T21" s="61"/>
      <c r="U21" s="62"/>
      <c r="V21" s="128" t="str">
        <f t="shared" si="4"/>
        <v/>
      </c>
      <c r="W21" s="62"/>
      <c r="X21" s="128">
        <f t="shared" si="0"/>
        <v>0</v>
      </c>
      <c r="Y21" s="62"/>
      <c r="Z21" s="62"/>
      <c r="AA21" s="62"/>
      <c r="AB21" s="128" t="str">
        <f t="shared" si="1"/>
        <v/>
      </c>
      <c r="AC21" s="169" t="str">
        <f t="shared" si="2"/>
        <v/>
      </c>
      <c r="AD21" s="64"/>
      <c r="AE21" s="63"/>
      <c r="AF21" s="171"/>
      <c r="AG21" s="131" t="str">
        <f>IF(AF21&gt;0,VLOOKUP(AF21,'整理番号表（融資活用・追加的信用供与）'!O$5:P$13,2,FALSE),"")</f>
        <v/>
      </c>
      <c r="AH21" s="171"/>
      <c r="AI21" s="126" t="str">
        <f>IF(AH21&gt;0,VLOOKUP(AH21,'整理番号表（融資活用・追加的信用供与）'!R$5:S$12,2,FALSE),"")</f>
        <v/>
      </c>
      <c r="AJ21" s="171"/>
      <c r="AK21" s="129">
        <f t="shared" si="5"/>
        <v>0</v>
      </c>
      <c r="AL21" s="65"/>
      <c r="AM21" s="59"/>
      <c r="AN21" s="172" t="str">
        <f>IF(AM21&gt;0,VLOOKUP(AM21,'整理番号表（融資活用・追加的信用供与）'!R27:S28,2,FALSE),"")</f>
        <v/>
      </c>
      <c r="AO21" s="59"/>
      <c r="AP21" s="66"/>
      <c r="AR21" s="167" t="str">
        <f t="shared" si="6"/>
        <v/>
      </c>
      <c r="AS21" s="167" t="str">
        <f t="shared" si="7"/>
        <v/>
      </c>
      <c r="AT21" s="168" t="str">
        <f t="shared" si="8"/>
        <v/>
      </c>
    </row>
    <row r="22" spans="2:46" ht="18" customHeight="1" x14ac:dyDescent="0.15">
      <c r="B22" s="59"/>
      <c r="C22" s="126" t="str">
        <f t="shared" si="9"/>
        <v/>
      </c>
      <c r="D22" s="60"/>
      <c r="E22" s="60"/>
      <c r="F22" s="126" t="str">
        <f>IF(E22&gt;0,VLOOKUP(E22,'整理番号表（融資活用・追加的信用供与）'!D$5:E$6,2,FALSE),"")</f>
        <v/>
      </c>
      <c r="G22" s="61"/>
      <c r="H22" s="126" t="str">
        <f>IF(G22&gt;0,VLOOKUP(G22,'整理番号表（融資活用・追加的信用供与）'!D$10:E$21,2,FALSE),"")</f>
        <v/>
      </c>
      <c r="I22" s="61"/>
      <c r="J22" s="126" t="str">
        <f>IF(I22&gt;0,VLOOKUP(I22,'整理番号表（融資活用・追加的信用供与）'!H$5:I$17,2,FALSE),"")</f>
        <v/>
      </c>
      <c r="K22" s="61"/>
      <c r="L22" s="126" t="str">
        <f>IF(K22&gt;0,VLOOKUP(K22,'整理番号表（融資活用・追加的信用供与）'!H$10:I$11,2,FALSE),"")</f>
        <v/>
      </c>
      <c r="M22" s="61"/>
      <c r="N22" s="126" t="str">
        <f>IF(M22&gt;0,VLOOKUP(M22,'整理番号表（融資活用・追加的信用供与）'!K$5:L$17,2,FALSE),"")</f>
        <v/>
      </c>
      <c r="O22" s="61"/>
      <c r="P22" s="61"/>
      <c r="Q22" s="61"/>
      <c r="R22" s="127">
        <f>IF(P22="",0,INDEX('整理番号表（融資活用・追加的信用供与）'!$Y$6:$AN$11,MATCH(P22,'整理番号表（融資活用・追加的信用供与）'!$X$6:$X$11,0),MATCH(Q22,'整理番号表（融資活用・追加的信用供与）'!$Y$5:$AN$5,0)))</f>
        <v>0</v>
      </c>
      <c r="S22" s="61"/>
      <c r="T22" s="61"/>
      <c r="U22" s="62"/>
      <c r="V22" s="128" t="str">
        <f t="shared" si="4"/>
        <v/>
      </c>
      <c r="W22" s="62"/>
      <c r="X22" s="128">
        <f t="shared" si="0"/>
        <v>0</v>
      </c>
      <c r="Y22" s="62"/>
      <c r="Z22" s="62"/>
      <c r="AA22" s="62"/>
      <c r="AB22" s="128" t="str">
        <f t="shared" si="1"/>
        <v/>
      </c>
      <c r="AC22" s="169" t="str">
        <f t="shared" si="2"/>
        <v/>
      </c>
      <c r="AD22" s="64"/>
      <c r="AE22" s="63"/>
      <c r="AF22" s="171"/>
      <c r="AG22" s="131" t="str">
        <f>IF(AF22&gt;0,VLOOKUP(AF22,'整理番号表（融資活用・追加的信用供与）'!O$5:P$13,2,FALSE),"")</f>
        <v/>
      </c>
      <c r="AH22" s="171"/>
      <c r="AI22" s="126" t="str">
        <f>IF(AH22&gt;0,VLOOKUP(AH22,'整理番号表（融資活用・追加的信用供与）'!R$5:S$12,2,FALSE),"")</f>
        <v/>
      </c>
      <c r="AJ22" s="171"/>
      <c r="AK22" s="129">
        <f t="shared" si="5"/>
        <v>0</v>
      </c>
      <c r="AL22" s="65"/>
      <c r="AM22" s="59"/>
      <c r="AN22" s="172" t="str">
        <f>IF(AM22&gt;0,VLOOKUP(AM22,'整理番号表（融資活用・追加的信用供与）'!R28:S29,2,FALSE),"")</f>
        <v/>
      </c>
      <c r="AO22" s="59"/>
      <c r="AP22" s="66"/>
      <c r="AR22" s="167" t="str">
        <f t="shared" si="6"/>
        <v/>
      </c>
      <c r="AS22" s="167" t="str">
        <f t="shared" si="7"/>
        <v/>
      </c>
      <c r="AT22" s="168" t="str">
        <f t="shared" si="8"/>
        <v/>
      </c>
    </row>
    <row r="23" spans="2:46" ht="18" customHeight="1" x14ac:dyDescent="0.15">
      <c r="B23" s="59"/>
      <c r="C23" s="126" t="str">
        <f t="shared" si="9"/>
        <v/>
      </c>
      <c r="D23" s="60"/>
      <c r="E23" s="60"/>
      <c r="F23" s="126" t="str">
        <f>IF(E23&gt;0,VLOOKUP(E23,'整理番号表（融資活用・追加的信用供与）'!D$5:E$6,2,FALSE),"")</f>
        <v/>
      </c>
      <c r="G23" s="61"/>
      <c r="H23" s="126" t="str">
        <f>IF(G23&gt;0,VLOOKUP(G23,'整理番号表（融資活用・追加的信用供与）'!D$10:E$21,2,FALSE),"")</f>
        <v/>
      </c>
      <c r="I23" s="61"/>
      <c r="J23" s="126" t="str">
        <f>IF(I23&gt;0,VLOOKUP(I23,'整理番号表（融資活用・追加的信用供与）'!H$5:I$17,2,FALSE),"")</f>
        <v/>
      </c>
      <c r="K23" s="61"/>
      <c r="L23" s="126" t="str">
        <f>IF(K23&gt;0,VLOOKUP(K23,'整理番号表（融資活用・追加的信用供与）'!H$10:I$11,2,FALSE),"")</f>
        <v/>
      </c>
      <c r="M23" s="61"/>
      <c r="N23" s="126" t="str">
        <f>IF(M23&gt;0,VLOOKUP(M23,'整理番号表（融資活用・追加的信用供与）'!K$5:L$17,2,FALSE),"")</f>
        <v/>
      </c>
      <c r="O23" s="61"/>
      <c r="P23" s="61"/>
      <c r="Q23" s="61"/>
      <c r="R23" s="127">
        <f>IF(P23="",0,INDEX('整理番号表（融資活用・追加的信用供与）'!$Y$6:$AN$11,MATCH(P23,'整理番号表（融資活用・追加的信用供与）'!$X$6:$X$11,0),MATCH(Q23,'整理番号表（融資活用・追加的信用供与）'!$Y$5:$AN$5,0)))</f>
        <v>0</v>
      </c>
      <c r="S23" s="61"/>
      <c r="T23" s="61"/>
      <c r="U23" s="62"/>
      <c r="V23" s="128" t="str">
        <f t="shared" ref="V23:V30" si="10">IF(U23&gt;0,IF(T23=1,MIN(ROUNDDOWN((U23-AR23)*0.3,-3),ROUNDDOWN(U23-AR23-X23-W23,-3),ROUNDDOWN((U23-AR23)*(1/2-R23/100*4/10),-3)),MIN(ROUNDDOWN(U23*0.3,-3),ROUNDDOWN(U23-X23-W23,-3),ROUNDDOWN(U23*(1/2-R23/100*4/10),-3))),"")</f>
        <v/>
      </c>
      <c r="W23" s="62"/>
      <c r="X23" s="128">
        <f t="shared" ref="X23:X30" si="11">SUM(Y23:AA23)</f>
        <v>0</v>
      </c>
      <c r="Y23" s="62"/>
      <c r="Z23" s="62"/>
      <c r="AA23" s="62"/>
      <c r="AB23" s="128" t="str">
        <f t="shared" ref="AB23:AB30" si="12">IF(U23&gt;0,U23-V23-W23-X23,"")</f>
        <v/>
      </c>
      <c r="AC23" s="169" t="str">
        <f t="shared" ref="AC23:AC30" si="13">IF(U23&gt;0,V23/U23,"")</f>
        <v/>
      </c>
      <c r="AD23" s="64"/>
      <c r="AE23" s="63"/>
      <c r="AF23" s="171"/>
      <c r="AG23" s="131" t="str">
        <f>IF(AF23&gt;0,VLOOKUP(AF23,'整理番号表（融資活用・追加的信用供与）'!O$5:P$13,2,FALSE),"")</f>
        <v/>
      </c>
      <c r="AH23" s="171"/>
      <c r="AI23" s="126" t="str">
        <f>IF(AH23&gt;0,VLOOKUP(AH23,'整理番号表（融資活用・追加的信用供与）'!R$5:S$12,2,FALSE),"")</f>
        <v/>
      </c>
      <c r="AJ23" s="171"/>
      <c r="AK23" s="129">
        <f t="shared" si="5"/>
        <v>0</v>
      </c>
      <c r="AL23" s="65"/>
      <c r="AM23" s="59"/>
      <c r="AN23" s="172" t="str">
        <f>IF(AM23&gt;0,VLOOKUP(AM23,'整理番号表（融資活用・追加的信用供与）'!R29:S30,2,FALSE),"")</f>
        <v/>
      </c>
      <c r="AO23" s="59"/>
      <c r="AP23" s="66"/>
      <c r="AR23" s="167" t="str">
        <f t="shared" si="6"/>
        <v/>
      </c>
      <c r="AS23" s="167" t="str">
        <f t="shared" si="7"/>
        <v/>
      </c>
      <c r="AT23" s="168" t="str">
        <f t="shared" si="8"/>
        <v/>
      </c>
    </row>
    <row r="24" spans="2:46" ht="18" customHeight="1" x14ac:dyDescent="0.15">
      <c r="B24" s="59"/>
      <c r="C24" s="126" t="str">
        <f t="shared" si="9"/>
        <v/>
      </c>
      <c r="D24" s="60"/>
      <c r="E24" s="60"/>
      <c r="F24" s="126" t="str">
        <f>IF(E24&gt;0,VLOOKUP(E24,'整理番号表（融資活用・追加的信用供与）'!D$5:E$6,2,FALSE),"")</f>
        <v/>
      </c>
      <c r="G24" s="61"/>
      <c r="H24" s="126" t="str">
        <f>IF(G24&gt;0,VLOOKUP(G24,'整理番号表（融資活用・追加的信用供与）'!D$10:E$21,2,FALSE),"")</f>
        <v/>
      </c>
      <c r="I24" s="61"/>
      <c r="J24" s="126" t="str">
        <f>IF(I24&gt;0,VLOOKUP(I24,'整理番号表（融資活用・追加的信用供与）'!H$5:I$17,2,FALSE),"")</f>
        <v/>
      </c>
      <c r="K24" s="61"/>
      <c r="L24" s="126" t="str">
        <f>IF(K24&gt;0,VLOOKUP(K24,'整理番号表（融資活用・追加的信用供与）'!H$10:I$11,2,FALSE),"")</f>
        <v/>
      </c>
      <c r="M24" s="61"/>
      <c r="N24" s="126" t="str">
        <f>IF(M24&gt;0,VLOOKUP(M24,'整理番号表（融資活用・追加的信用供与）'!K$5:L$17,2,FALSE),"")</f>
        <v/>
      </c>
      <c r="O24" s="61"/>
      <c r="P24" s="61"/>
      <c r="Q24" s="61"/>
      <c r="R24" s="127">
        <f>IF(P24="",0,INDEX('整理番号表（融資活用・追加的信用供与）'!$Y$6:$AN$11,MATCH(P24,'整理番号表（融資活用・追加的信用供与）'!$X$6:$X$11,0),MATCH(Q24,'整理番号表（融資活用・追加的信用供与）'!$Y$5:$AN$5,0)))</f>
        <v>0</v>
      </c>
      <c r="S24" s="61"/>
      <c r="T24" s="61"/>
      <c r="U24" s="62"/>
      <c r="V24" s="128" t="str">
        <f t="shared" si="10"/>
        <v/>
      </c>
      <c r="W24" s="62"/>
      <c r="X24" s="128">
        <f t="shared" si="11"/>
        <v>0</v>
      </c>
      <c r="Y24" s="62"/>
      <c r="Z24" s="62"/>
      <c r="AA24" s="62"/>
      <c r="AB24" s="128" t="str">
        <f t="shared" si="12"/>
        <v/>
      </c>
      <c r="AC24" s="169" t="str">
        <f t="shared" si="13"/>
        <v/>
      </c>
      <c r="AD24" s="64"/>
      <c r="AE24" s="63"/>
      <c r="AF24" s="171"/>
      <c r="AG24" s="131" t="str">
        <f>IF(AF24&gt;0,VLOOKUP(AF24,'整理番号表（融資活用・追加的信用供与）'!O$5:P$13,2,FALSE),"")</f>
        <v/>
      </c>
      <c r="AH24" s="171"/>
      <c r="AI24" s="126" t="str">
        <f>IF(AH24&gt;0,VLOOKUP(AH24,'整理番号表（融資活用・追加的信用供与）'!R$5:S$12,2,FALSE),"")</f>
        <v/>
      </c>
      <c r="AJ24" s="171"/>
      <c r="AK24" s="129">
        <f t="shared" si="5"/>
        <v>0</v>
      </c>
      <c r="AL24" s="65"/>
      <c r="AM24" s="59"/>
      <c r="AN24" s="172" t="str">
        <f>IF(AM24&gt;0,VLOOKUP(AM24,'整理番号表（融資活用・追加的信用供与）'!R30:S31,2,FALSE),"")</f>
        <v/>
      </c>
      <c r="AO24" s="59"/>
      <c r="AP24" s="66"/>
      <c r="AR24" s="167" t="str">
        <f t="shared" si="6"/>
        <v/>
      </c>
      <c r="AS24" s="167" t="str">
        <f t="shared" si="7"/>
        <v/>
      </c>
      <c r="AT24" s="168" t="str">
        <f t="shared" si="8"/>
        <v/>
      </c>
    </row>
    <row r="25" spans="2:46" ht="18" customHeight="1" x14ac:dyDescent="0.15">
      <c r="B25" s="59"/>
      <c r="C25" s="126" t="str">
        <f t="shared" si="9"/>
        <v/>
      </c>
      <c r="D25" s="60"/>
      <c r="E25" s="60"/>
      <c r="F25" s="126" t="str">
        <f>IF(E25&gt;0,VLOOKUP(E25,'整理番号表（融資活用・追加的信用供与）'!D$5:E$6,2,FALSE),"")</f>
        <v/>
      </c>
      <c r="G25" s="61"/>
      <c r="H25" s="126" t="str">
        <f>IF(G25&gt;0,VLOOKUP(G25,'整理番号表（融資活用・追加的信用供与）'!D$10:E$21,2,FALSE),"")</f>
        <v/>
      </c>
      <c r="I25" s="61"/>
      <c r="J25" s="126" t="str">
        <f>IF(I25&gt;0,VLOOKUP(I25,'整理番号表（融資活用・追加的信用供与）'!H$5:I$17,2,FALSE),"")</f>
        <v/>
      </c>
      <c r="K25" s="61"/>
      <c r="L25" s="126" t="str">
        <f>IF(K25&gt;0,VLOOKUP(K25,'整理番号表（融資活用・追加的信用供与）'!H$10:I$11,2,FALSE),"")</f>
        <v/>
      </c>
      <c r="M25" s="61"/>
      <c r="N25" s="126" t="str">
        <f>IF(M25&gt;0,VLOOKUP(M25,'整理番号表（融資活用・追加的信用供与）'!K$5:L$17,2,FALSE),"")</f>
        <v/>
      </c>
      <c r="O25" s="61"/>
      <c r="P25" s="61"/>
      <c r="Q25" s="61"/>
      <c r="R25" s="127">
        <f>IF(P25="",0,INDEX('整理番号表（融資活用・追加的信用供与）'!$Y$6:$AN$11,MATCH(P25,'整理番号表（融資活用・追加的信用供与）'!$X$6:$X$11,0),MATCH(Q25,'整理番号表（融資活用・追加的信用供与）'!$Y$5:$AN$5,0)))</f>
        <v>0</v>
      </c>
      <c r="S25" s="61"/>
      <c r="T25" s="61"/>
      <c r="U25" s="62"/>
      <c r="V25" s="128" t="str">
        <f t="shared" si="10"/>
        <v/>
      </c>
      <c r="W25" s="62"/>
      <c r="X25" s="128">
        <f t="shared" si="11"/>
        <v>0</v>
      </c>
      <c r="Y25" s="62"/>
      <c r="Z25" s="62"/>
      <c r="AA25" s="62"/>
      <c r="AB25" s="128" t="str">
        <f t="shared" si="12"/>
        <v/>
      </c>
      <c r="AC25" s="169" t="str">
        <f t="shared" si="13"/>
        <v/>
      </c>
      <c r="AD25" s="64"/>
      <c r="AE25" s="63"/>
      <c r="AF25" s="171"/>
      <c r="AG25" s="131" t="str">
        <f>IF(AF25&gt;0,VLOOKUP(AF25,'整理番号表（融資活用・追加的信用供与）'!O$5:P$13,2,FALSE),"")</f>
        <v/>
      </c>
      <c r="AH25" s="171"/>
      <c r="AI25" s="126" t="str">
        <f>IF(AH25&gt;0,VLOOKUP(AH25,'整理番号表（融資活用・追加的信用供与）'!R$5:S$12,2,FALSE),"")</f>
        <v/>
      </c>
      <c r="AJ25" s="171"/>
      <c r="AK25" s="129">
        <f t="shared" si="5"/>
        <v>0</v>
      </c>
      <c r="AL25" s="65"/>
      <c r="AM25" s="59"/>
      <c r="AN25" s="172" t="str">
        <f>IF(AM25&gt;0,VLOOKUP(AM25,'整理番号表（融資活用・追加的信用供与）'!R31:S32,2,FALSE),"")</f>
        <v/>
      </c>
      <c r="AO25" s="59"/>
      <c r="AP25" s="66"/>
      <c r="AR25" s="167" t="str">
        <f t="shared" si="6"/>
        <v/>
      </c>
      <c r="AS25" s="167" t="str">
        <f t="shared" si="7"/>
        <v/>
      </c>
      <c r="AT25" s="168" t="str">
        <f t="shared" si="8"/>
        <v/>
      </c>
    </row>
    <row r="26" spans="2:46" ht="18" customHeight="1" x14ac:dyDescent="0.15">
      <c r="B26" s="59"/>
      <c r="C26" s="126" t="str">
        <f t="shared" si="9"/>
        <v/>
      </c>
      <c r="D26" s="60"/>
      <c r="E26" s="60"/>
      <c r="F26" s="126" t="str">
        <f>IF(E26&gt;0,VLOOKUP(E26,'整理番号表（融資活用・追加的信用供与）'!D$5:E$6,2,FALSE),"")</f>
        <v/>
      </c>
      <c r="G26" s="61"/>
      <c r="H26" s="126" t="str">
        <f>IF(G26&gt;0,VLOOKUP(G26,'整理番号表（融資活用・追加的信用供与）'!D$10:E$21,2,FALSE),"")</f>
        <v/>
      </c>
      <c r="I26" s="61"/>
      <c r="J26" s="126" t="str">
        <f>IF(I26&gt;0,VLOOKUP(I26,'整理番号表（融資活用・追加的信用供与）'!H$5:I$17,2,FALSE),"")</f>
        <v/>
      </c>
      <c r="K26" s="61"/>
      <c r="L26" s="126" t="str">
        <f>IF(K26&gt;0,VLOOKUP(K26,'整理番号表（融資活用・追加的信用供与）'!H$10:I$11,2,FALSE),"")</f>
        <v/>
      </c>
      <c r="M26" s="61"/>
      <c r="N26" s="126" t="str">
        <f>IF(M26&gt;0,VLOOKUP(M26,'整理番号表（融資活用・追加的信用供与）'!K$5:L$17,2,FALSE),"")</f>
        <v/>
      </c>
      <c r="O26" s="61"/>
      <c r="P26" s="61"/>
      <c r="Q26" s="61"/>
      <c r="R26" s="127">
        <f>IF(P26="",0,INDEX('整理番号表（融資活用・追加的信用供与）'!$Y$6:$AN$11,MATCH(P26,'整理番号表（融資活用・追加的信用供与）'!$X$6:$X$11,0),MATCH(Q26,'整理番号表（融資活用・追加的信用供与）'!$Y$5:$AN$5,0)))</f>
        <v>0</v>
      </c>
      <c r="S26" s="61"/>
      <c r="T26" s="61"/>
      <c r="U26" s="62"/>
      <c r="V26" s="128" t="str">
        <f t="shared" si="10"/>
        <v/>
      </c>
      <c r="W26" s="62"/>
      <c r="X26" s="128">
        <f t="shared" si="11"/>
        <v>0</v>
      </c>
      <c r="Y26" s="62"/>
      <c r="Z26" s="62"/>
      <c r="AA26" s="62"/>
      <c r="AB26" s="128" t="str">
        <f t="shared" si="12"/>
        <v/>
      </c>
      <c r="AC26" s="169" t="str">
        <f t="shared" si="13"/>
        <v/>
      </c>
      <c r="AD26" s="64"/>
      <c r="AE26" s="63"/>
      <c r="AF26" s="171"/>
      <c r="AG26" s="131" t="str">
        <f>IF(AF26&gt;0,VLOOKUP(AF26,'整理番号表（融資活用・追加的信用供与）'!O$5:P$13,2,FALSE),"")</f>
        <v/>
      </c>
      <c r="AH26" s="171"/>
      <c r="AI26" s="126" t="str">
        <f>IF(AH26&gt;0,VLOOKUP(AH26,'整理番号表（融資活用・追加的信用供与）'!R$5:S$12,2,FALSE),"")</f>
        <v/>
      </c>
      <c r="AJ26" s="171"/>
      <c r="AK26" s="129">
        <f t="shared" si="5"/>
        <v>0</v>
      </c>
      <c r="AL26" s="65"/>
      <c r="AM26" s="59"/>
      <c r="AN26" s="172" t="str">
        <f>IF(AM26&gt;0,VLOOKUP(AM26,'整理番号表（融資活用・追加的信用供与）'!R32:S33,2,FALSE),"")</f>
        <v/>
      </c>
      <c r="AO26" s="59"/>
      <c r="AP26" s="66"/>
      <c r="AR26" s="167" t="str">
        <f t="shared" si="6"/>
        <v/>
      </c>
      <c r="AS26" s="167" t="str">
        <f t="shared" si="7"/>
        <v/>
      </c>
      <c r="AT26" s="168" t="str">
        <f t="shared" si="8"/>
        <v/>
      </c>
    </row>
    <row r="27" spans="2:46" ht="18" customHeight="1" x14ac:dyDescent="0.15">
      <c r="B27" s="59"/>
      <c r="C27" s="126" t="str">
        <f t="shared" si="9"/>
        <v/>
      </c>
      <c r="D27" s="60"/>
      <c r="E27" s="60"/>
      <c r="F27" s="126" t="str">
        <f>IF(E27&gt;0,VLOOKUP(E27,'整理番号表（融資活用・追加的信用供与）'!D$5:E$6,2,FALSE),"")</f>
        <v/>
      </c>
      <c r="G27" s="61"/>
      <c r="H27" s="126" t="str">
        <f>IF(G27&gt;0,VLOOKUP(G27,'整理番号表（融資活用・追加的信用供与）'!D$10:E$21,2,FALSE),"")</f>
        <v/>
      </c>
      <c r="I27" s="61"/>
      <c r="J27" s="126" t="str">
        <f>IF(I27&gt;0,VLOOKUP(I27,'整理番号表（融資活用・追加的信用供与）'!H$5:I$17,2,FALSE),"")</f>
        <v/>
      </c>
      <c r="K27" s="61"/>
      <c r="L27" s="126" t="str">
        <f>IF(K27&gt;0,VLOOKUP(K27,'整理番号表（融資活用・追加的信用供与）'!H$10:I$11,2,FALSE),"")</f>
        <v/>
      </c>
      <c r="M27" s="61"/>
      <c r="N27" s="126" t="str">
        <f>IF(M27&gt;0,VLOOKUP(M27,'整理番号表（融資活用・追加的信用供与）'!K$5:L$17,2,FALSE),"")</f>
        <v/>
      </c>
      <c r="O27" s="61"/>
      <c r="P27" s="61"/>
      <c r="Q27" s="61"/>
      <c r="R27" s="127">
        <f>IF(P27="",0,INDEX('整理番号表（融資活用・追加的信用供与）'!$Y$6:$AN$11,MATCH(P27,'整理番号表（融資活用・追加的信用供与）'!$X$6:$X$11,0),MATCH(Q27,'整理番号表（融資活用・追加的信用供与）'!$Y$5:$AN$5,0)))</f>
        <v>0</v>
      </c>
      <c r="S27" s="61"/>
      <c r="T27" s="61"/>
      <c r="U27" s="62"/>
      <c r="V27" s="128" t="str">
        <f t="shared" si="10"/>
        <v/>
      </c>
      <c r="W27" s="62"/>
      <c r="X27" s="128">
        <f t="shared" si="11"/>
        <v>0</v>
      </c>
      <c r="Y27" s="62"/>
      <c r="Z27" s="62"/>
      <c r="AA27" s="62"/>
      <c r="AB27" s="128" t="str">
        <f t="shared" si="12"/>
        <v/>
      </c>
      <c r="AC27" s="169" t="str">
        <f t="shared" si="13"/>
        <v/>
      </c>
      <c r="AD27" s="64"/>
      <c r="AE27" s="63"/>
      <c r="AF27" s="171"/>
      <c r="AG27" s="131" t="str">
        <f>IF(AF27&gt;0,VLOOKUP(AF27,'整理番号表（融資活用・追加的信用供与）'!O$5:P$13,2,FALSE),"")</f>
        <v/>
      </c>
      <c r="AH27" s="171"/>
      <c r="AI27" s="126" t="str">
        <f>IF(AH27&gt;0,VLOOKUP(AH27,'整理番号表（融資活用・追加的信用供与）'!R$5:S$12,2,FALSE),"")</f>
        <v/>
      </c>
      <c r="AJ27" s="171"/>
      <c r="AK27" s="129">
        <f t="shared" si="5"/>
        <v>0</v>
      </c>
      <c r="AL27" s="65"/>
      <c r="AM27" s="59"/>
      <c r="AN27" s="172" t="str">
        <f>IF(AM27&gt;0,VLOOKUP(AM27,'整理番号表（融資活用・追加的信用供与）'!R33:S34,2,FALSE),"")</f>
        <v/>
      </c>
      <c r="AO27" s="59"/>
      <c r="AP27" s="66"/>
      <c r="AR27" s="167" t="str">
        <f t="shared" si="6"/>
        <v/>
      </c>
      <c r="AS27" s="167" t="str">
        <f t="shared" si="7"/>
        <v/>
      </c>
      <c r="AT27" s="168" t="str">
        <f t="shared" si="8"/>
        <v/>
      </c>
    </row>
    <row r="28" spans="2:46" ht="18" customHeight="1" x14ac:dyDescent="0.15">
      <c r="B28" s="59"/>
      <c r="C28" s="126" t="str">
        <f t="shared" si="9"/>
        <v/>
      </c>
      <c r="D28" s="60"/>
      <c r="E28" s="60"/>
      <c r="F28" s="126" t="str">
        <f>IF(E28&gt;0,VLOOKUP(E28,'整理番号表（融資活用・追加的信用供与）'!D$5:E$6,2,FALSE),"")</f>
        <v/>
      </c>
      <c r="G28" s="61"/>
      <c r="H28" s="126" t="str">
        <f>IF(G28&gt;0,VLOOKUP(G28,'整理番号表（融資活用・追加的信用供与）'!D$10:E$21,2,FALSE),"")</f>
        <v/>
      </c>
      <c r="I28" s="61"/>
      <c r="J28" s="126" t="str">
        <f>IF(I28&gt;0,VLOOKUP(I28,'整理番号表（融資活用・追加的信用供与）'!H$5:I$17,2,FALSE),"")</f>
        <v/>
      </c>
      <c r="K28" s="61"/>
      <c r="L28" s="126" t="str">
        <f>IF(K28&gt;0,VLOOKUP(K28,'整理番号表（融資活用・追加的信用供与）'!H$10:I$11,2,FALSE),"")</f>
        <v/>
      </c>
      <c r="M28" s="61"/>
      <c r="N28" s="126" t="str">
        <f>IF(M28&gt;0,VLOOKUP(M28,'整理番号表（融資活用・追加的信用供与）'!K$5:L$17,2,FALSE),"")</f>
        <v/>
      </c>
      <c r="O28" s="61"/>
      <c r="P28" s="61"/>
      <c r="Q28" s="61"/>
      <c r="R28" s="127">
        <f>IF(P28="",0,INDEX('整理番号表（融資活用・追加的信用供与）'!$Y$6:$AN$11,MATCH(P28,'整理番号表（融資活用・追加的信用供与）'!$X$6:$X$11,0),MATCH(Q28,'整理番号表（融資活用・追加的信用供与）'!$Y$5:$AN$5,0)))</f>
        <v>0</v>
      </c>
      <c r="S28" s="61"/>
      <c r="T28" s="61"/>
      <c r="U28" s="62"/>
      <c r="V28" s="128" t="str">
        <f t="shared" si="10"/>
        <v/>
      </c>
      <c r="W28" s="62"/>
      <c r="X28" s="128">
        <f t="shared" si="11"/>
        <v>0</v>
      </c>
      <c r="Y28" s="62"/>
      <c r="Z28" s="62"/>
      <c r="AA28" s="62"/>
      <c r="AB28" s="128" t="str">
        <f t="shared" si="12"/>
        <v/>
      </c>
      <c r="AC28" s="169" t="str">
        <f t="shared" si="13"/>
        <v/>
      </c>
      <c r="AD28" s="64"/>
      <c r="AE28" s="63"/>
      <c r="AF28" s="171"/>
      <c r="AG28" s="131" t="str">
        <f>IF(AF28&gt;0,VLOOKUP(AF28,'整理番号表（融資活用・追加的信用供与）'!O$5:P$13,2,FALSE),"")</f>
        <v/>
      </c>
      <c r="AH28" s="171"/>
      <c r="AI28" s="126" t="str">
        <f>IF(AH28&gt;0,VLOOKUP(AH28,'整理番号表（融資活用・追加的信用供与）'!R$5:S$12,2,FALSE),"")</f>
        <v/>
      </c>
      <c r="AJ28" s="171"/>
      <c r="AK28" s="129">
        <f t="shared" si="5"/>
        <v>0</v>
      </c>
      <c r="AL28" s="65"/>
      <c r="AM28" s="59"/>
      <c r="AN28" s="172" t="str">
        <f>IF(AM28&gt;0,VLOOKUP(AM28,'整理番号表（融資活用・追加的信用供与）'!R34:S35,2,FALSE),"")</f>
        <v/>
      </c>
      <c r="AO28" s="59"/>
      <c r="AP28" s="66"/>
      <c r="AR28" s="167" t="str">
        <f t="shared" si="6"/>
        <v/>
      </c>
      <c r="AS28" s="167" t="str">
        <f t="shared" si="7"/>
        <v/>
      </c>
      <c r="AT28" s="168" t="str">
        <f t="shared" si="8"/>
        <v/>
      </c>
    </row>
    <row r="29" spans="2:46" ht="18" customHeight="1" x14ac:dyDescent="0.15">
      <c r="B29" s="59"/>
      <c r="C29" s="126" t="str">
        <f t="shared" si="9"/>
        <v/>
      </c>
      <c r="D29" s="60"/>
      <c r="E29" s="60"/>
      <c r="F29" s="126" t="str">
        <f>IF(E29&gt;0,VLOOKUP(E29,'整理番号表（融資活用・追加的信用供与）'!D$5:E$6,2,FALSE),"")</f>
        <v/>
      </c>
      <c r="G29" s="61"/>
      <c r="H29" s="126" t="str">
        <f>IF(G29&gt;0,VLOOKUP(G29,'整理番号表（融資活用・追加的信用供与）'!D$10:E$21,2,FALSE),"")</f>
        <v/>
      </c>
      <c r="I29" s="61"/>
      <c r="J29" s="126" t="str">
        <f>IF(I29&gt;0,VLOOKUP(I29,'整理番号表（融資活用・追加的信用供与）'!H$5:I$17,2,FALSE),"")</f>
        <v/>
      </c>
      <c r="K29" s="61"/>
      <c r="L29" s="126" t="str">
        <f>IF(K29&gt;0,VLOOKUP(K29,'整理番号表（融資活用・追加的信用供与）'!H$10:I$11,2,FALSE),"")</f>
        <v/>
      </c>
      <c r="M29" s="61"/>
      <c r="N29" s="126" t="str">
        <f>IF(M29&gt;0,VLOOKUP(M29,'整理番号表（融資活用・追加的信用供与）'!K$5:L$17,2,FALSE),"")</f>
        <v/>
      </c>
      <c r="O29" s="61"/>
      <c r="P29" s="61"/>
      <c r="Q29" s="61"/>
      <c r="R29" s="127">
        <f>IF(P29="",0,INDEX('整理番号表（融資活用・追加的信用供与）'!$Y$6:$AN$11,MATCH(P29,'整理番号表（融資活用・追加的信用供与）'!$X$6:$X$11,0),MATCH(Q29,'整理番号表（融資活用・追加的信用供与）'!$Y$5:$AN$5,0)))</f>
        <v>0</v>
      </c>
      <c r="S29" s="61"/>
      <c r="T29" s="61"/>
      <c r="U29" s="62"/>
      <c r="V29" s="128" t="str">
        <f t="shared" si="10"/>
        <v/>
      </c>
      <c r="W29" s="62"/>
      <c r="X29" s="128">
        <f t="shared" si="11"/>
        <v>0</v>
      </c>
      <c r="Y29" s="62"/>
      <c r="Z29" s="62"/>
      <c r="AA29" s="62"/>
      <c r="AB29" s="128" t="str">
        <f t="shared" si="12"/>
        <v/>
      </c>
      <c r="AC29" s="169" t="str">
        <f t="shared" si="13"/>
        <v/>
      </c>
      <c r="AD29" s="64"/>
      <c r="AE29" s="63"/>
      <c r="AF29" s="171"/>
      <c r="AG29" s="131" t="str">
        <f>IF(AF29&gt;0,VLOOKUP(AF29,'整理番号表（融資活用・追加的信用供与）'!O$5:P$13,2,FALSE),"")</f>
        <v/>
      </c>
      <c r="AH29" s="171"/>
      <c r="AI29" s="126" t="str">
        <f>IF(AH29&gt;0,VLOOKUP(AH29,'整理番号表（融資活用・追加的信用供与）'!R$5:S$12,2,FALSE),"")</f>
        <v/>
      </c>
      <c r="AJ29" s="171"/>
      <c r="AK29" s="129">
        <f t="shared" si="5"/>
        <v>0</v>
      </c>
      <c r="AL29" s="65"/>
      <c r="AM29" s="59"/>
      <c r="AN29" s="172" t="str">
        <f>IF(AM29&gt;0,VLOOKUP(AM29,'整理番号表（融資活用・追加的信用供与）'!R35:S36,2,FALSE),"")</f>
        <v/>
      </c>
      <c r="AO29" s="59"/>
      <c r="AP29" s="66"/>
      <c r="AR29" s="167" t="str">
        <f t="shared" si="6"/>
        <v/>
      </c>
      <c r="AS29" s="167" t="str">
        <f t="shared" si="7"/>
        <v/>
      </c>
      <c r="AT29" s="168" t="str">
        <f t="shared" si="8"/>
        <v/>
      </c>
    </row>
    <row r="30" spans="2:46" ht="18" customHeight="1" x14ac:dyDescent="0.15">
      <c r="B30" s="59"/>
      <c r="C30" s="126" t="str">
        <f t="shared" si="9"/>
        <v/>
      </c>
      <c r="D30" s="60"/>
      <c r="E30" s="60"/>
      <c r="F30" s="126" t="str">
        <f>IF(E30&gt;0,VLOOKUP(E30,'整理番号表（融資活用・追加的信用供与）'!D$5:E$6,2,FALSE),"")</f>
        <v/>
      </c>
      <c r="G30" s="61"/>
      <c r="H30" s="126" t="str">
        <f>IF(G30&gt;0,VLOOKUP(G30,'整理番号表（融資活用・追加的信用供与）'!D$10:E$21,2,FALSE),"")</f>
        <v/>
      </c>
      <c r="I30" s="61"/>
      <c r="J30" s="126" t="str">
        <f>IF(I30&gt;0,VLOOKUP(I30,'整理番号表（融資活用・追加的信用供与）'!H$5:I$17,2,FALSE),"")</f>
        <v/>
      </c>
      <c r="K30" s="61"/>
      <c r="L30" s="126" t="str">
        <f>IF(K30&gt;0,VLOOKUP(K30,'整理番号表（融資活用・追加的信用供与）'!H$10:I$11,2,FALSE),"")</f>
        <v/>
      </c>
      <c r="M30" s="61"/>
      <c r="N30" s="126" t="str">
        <f>IF(M30&gt;0,VLOOKUP(M30,'整理番号表（融資活用・追加的信用供与）'!K$5:L$17,2,FALSE),"")</f>
        <v/>
      </c>
      <c r="O30" s="61"/>
      <c r="P30" s="61"/>
      <c r="Q30" s="61"/>
      <c r="R30" s="127">
        <f>IF(P30="",0,INDEX('整理番号表（融資活用・追加的信用供与）'!$Y$6:$AN$11,MATCH(P30,'整理番号表（融資活用・追加的信用供与）'!$X$6:$X$11,0),MATCH(Q30,'整理番号表（融資活用・追加的信用供与）'!$Y$5:$AN$5,0)))</f>
        <v>0</v>
      </c>
      <c r="S30" s="61"/>
      <c r="T30" s="61"/>
      <c r="U30" s="62"/>
      <c r="V30" s="128" t="str">
        <f t="shared" si="10"/>
        <v/>
      </c>
      <c r="W30" s="62"/>
      <c r="X30" s="128">
        <f t="shared" si="11"/>
        <v>0</v>
      </c>
      <c r="Y30" s="62"/>
      <c r="Z30" s="62"/>
      <c r="AA30" s="62"/>
      <c r="AB30" s="128" t="str">
        <f t="shared" si="12"/>
        <v/>
      </c>
      <c r="AC30" s="169" t="str">
        <f t="shared" si="13"/>
        <v/>
      </c>
      <c r="AD30" s="64"/>
      <c r="AE30" s="63"/>
      <c r="AF30" s="171"/>
      <c r="AG30" s="131" t="str">
        <f>IF(AF30&gt;0,VLOOKUP(AF30,'整理番号表（融資活用・追加的信用供与）'!O$5:P$13,2,FALSE),"")</f>
        <v/>
      </c>
      <c r="AH30" s="171"/>
      <c r="AI30" s="126" t="str">
        <f>IF(AH30&gt;0,VLOOKUP(AH30,'整理番号表（融資活用・追加的信用供与）'!R$5:S$12,2,FALSE),"")</f>
        <v/>
      </c>
      <c r="AJ30" s="171"/>
      <c r="AK30" s="129">
        <f t="shared" si="5"/>
        <v>0</v>
      </c>
      <c r="AL30" s="65"/>
      <c r="AM30" s="59"/>
      <c r="AN30" s="172" t="str">
        <f>IF(AM30&gt;0,VLOOKUP(AM30,'整理番号表（融資活用・追加的信用供与）'!R36:S37,2,FALSE),"")</f>
        <v/>
      </c>
      <c r="AO30" s="59"/>
      <c r="AP30" s="66"/>
      <c r="AR30" s="167" t="str">
        <f t="shared" si="6"/>
        <v/>
      </c>
      <c r="AS30" s="167" t="str">
        <f t="shared" si="7"/>
        <v/>
      </c>
      <c r="AT30" s="168" t="str">
        <f t="shared" si="8"/>
        <v/>
      </c>
    </row>
    <row r="31" spans="2:46" ht="18" customHeight="1" x14ac:dyDescent="0.15">
      <c r="B31" s="625" t="s">
        <v>241</v>
      </c>
      <c r="C31" s="626"/>
      <c r="D31" s="126"/>
      <c r="E31" s="126"/>
      <c r="F31" s="126"/>
      <c r="G31" s="127"/>
      <c r="H31" s="126"/>
      <c r="I31" s="127"/>
      <c r="J31" s="126"/>
      <c r="K31" s="127"/>
      <c r="L31" s="126"/>
      <c r="M31" s="127"/>
      <c r="N31" s="126"/>
      <c r="O31" s="127"/>
      <c r="P31" s="127"/>
      <c r="Q31" s="127"/>
      <c r="R31" s="127"/>
      <c r="S31" s="127"/>
      <c r="T31" s="127"/>
      <c r="U31" s="128">
        <f>SUM(U10:U30)</f>
        <v>0</v>
      </c>
      <c r="V31" s="128">
        <f t="shared" ref="V31:AB31" si="14">SUM(V10:V30)</f>
        <v>0</v>
      </c>
      <c r="W31" s="128">
        <f t="shared" si="14"/>
        <v>0</v>
      </c>
      <c r="X31" s="129">
        <f t="shared" si="14"/>
        <v>0</v>
      </c>
      <c r="Y31" s="129">
        <f t="shared" si="14"/>
        <v>0</v>
      </c>
      <c r="Z31" s="129">
        <f t="shared" si="14"/>
        <v>0</v>
      </c>
      <c r="AA31" s="129">
        <f t="shared" si="14"/>
        <v>0</v>
      </c>
      <c r="AB31" s="129">
        <f t="shared" si="14"/>
        <v>0</v>
      </c>
      <c r="AC31" s="130"/>
      <c r="AD31" s="130"/>
      <c r="AE31" s="129"/>
      <c r="AF31" s="131"/>
      <c r="AG31" s="131"/>
      <c r="AH31" s="131"/>
      <c r="AI31" s="126"/>
      <c r="AJ31" s="131"/>
      <c r="AK31" s="129">
        <f>SUM(AK10:AK30)</f>
        <v>0</v>
      </c>
      <c r="AL31" s="129">
        <f>AK31*1/15</f>
        <v>0</v>
      </c>
      <c r="AM31" s="132"/>
      <c r="AN31" s="126"/>
      <c r="AO31" s="132"/>
      <c r="AP31" s="133"/>
      <c r="AR31" s="167"/>
      <c r="AS31" s="167"/>
      <c r="AT31" s="167"/>
    </row>
    <row r="32" spans="2:46" s="70" customFormat="1" ht="14.25" customHeight="1" x14ac:dyDescent="0.15">
      <c r="B32" s="67" t="s">
        <v>223</v>
      </c>
      <c r="C32" s="67" t="s">
        <v>178</v>
      </c>
      <c r="D32" s="67"/>
      <c r="E32" s="68"/>
      <c r="F32" s="69"/>
      <c r="U32" s="68"/>
      <c r="Y32" s="68"/>
      <c r="Z32" s="68"/>
      <c r="AA32" s="68"/>
      <c r="AC32" s="71"/>
      <c r="AD32" s="71"/>
      <c r="AK32" s="72"/>
      <c r="AL32" s="72"/>
      <c r="AP32" s="68"/>
    </row>
    <row r="33" spans="3:29" x14ac:dyDescent="0.15">
      <c r="C33" s="73" t="s">
        <v>379</v>
      </c>
      <c r="D33" s="73"/>
      <c r="U33" s="68"/>
    </row>
    <row r="34" spans="3:29" x14ac:dyDescent="0.15">
      <c r="C34" s="74" t="s">
        <v>224</v>
      </c>
      <c r="D34" s="74"/>
      <c r="U34" s="68"/>
    </row>
    <row r="35" spans="3:29" ht="13.5" customHeight="1" x14ac:dyDescent="0.15">
      <c r="C35" s="627" t="s">
        <v>368</v>
      </c>
      <c r="D35" s="627"/>
      <c r="E35" s="627"/>
      <c r="F35" s="627"/>
      <c r="G35" s="627"/>
      <c r="H35" s="627"/>
      <c r="I35" s="627"/>
      <c r="J35" s="627"/>
      <c r="K35" s="627"/>
      <c r="L35" s="627"/>
      <c r="M35" s="627"/>
      <c r="N35" s="627"/>
      <c r="O35" s="627"/>
      <c r="P35" s="627"/>
      <c r="Q35" s="627"/>
      <c r="R35" s="627"/>
      <c r="S35" s="627"/>
      <c r="T35" s="627"/>
      <c r="U35" s="627"/>
      <c r="V35" s="627"/>
      <c r="W35" s="627"/>
      <c r="X35" s="627"/>
      <c r="Y35" s="627"/>
      <c r="Z35" s="627"/>
      <c r="AA35" s="627"/>
      <c r="AB35" s="627"/>
      <c r="AC35" s="627"/>
    </row>
    <row r="36" spans="3:29" x14ac:dyDescent="0.15">
      <c r="C36" s="627"/>
      <c r="D36" s="627"/>
      <c r="E36" s="627"/>
      <c r="F36" s="627"/>
      <c r="G36" s="627"/>
      <c r="H36" s="627"/>
      <c r="I36" s="627"/>
      <c r="J36" s="627"/>
      <c r="K36" s="627"/>
      <c r="L36" s="627"/>
      <c r="M36" s="627"/>
      <c r="N36" s="627"/>
      <c r="O36" s="627"/>
      <c r="P36" s="627"/>
      <c r="Q36" s="627"/>
      <c r="R36" s="627"/>
      <c r="S36" s="627"/>
      <c r="T36" s="627"/>
      <c r="U36" s="627"/>
      <c r="V36" s="627"/>
      <c r="W36" s="627"/>
      <c r="X36" s="627"/>
      <c r="Y36" s="627"/>
      <c r="Z36" s="627"/>
      <c r="AA36" s="627"/>
      <c r="AB36" s="627"/>
      <c r="AC36" s="627"/>
    </row>
    <row r="37" spans="3:29" x14ac:dyDescent="0.15">
      <c r="C37" s="627"/>
      <c r="D37" s="627"/>
      <c r="E37" s="627"/>
      <c r="F37" s="627"/>
      <c r="G37" s="627"/>
      <c r="H37" s="627"/>
      <c r="I37" s="627"/>
      <c r="J37" s="627"/>
      <c r="K37" s="627"/>
      <c r="L37" s="627"/>
      <c r="M37" s="627"/>
      <c r="N37" s="627"/>
      <c r="O37" s="627"/>
      <c r="P37" s="627"/>
      <c r="Q37" s="627"/>
      <c r="R37" s="627"/>
      <c r="S37" s="627"/>
      <c r="T37" s="627"/>
      <c r="U37" s="627"/>
      <c r="V37" s="627"/>
      <c r="W37" s="627"/>
      <c r="X37" s="627"/>
      <c r="Y37" s="627"/>
      <c r="Z37" s="627"/>
      <c r="AA37" s="627"/>
      <c r="AB37" s="627"/>
      <c r="AC37" s="627"/>
    </row>
    <row r="38" spans="3:29" x14ac:dyDescent="0.15">
      <c r="C38" s="74" t="s">
        <v>249</v>
      </c>
      <c r="D38" s="74"/>
      <c r="U38" s="68"/>
    </row>
  </sheetData>
  <mergeCells count="60">
    <mergeCell ref="P5:S6"/>
    <mergeCell ref="T5:T9"/>
    <mergeCell ref="AE5:AE9"/>
    <mergeCell ref="AF5:AL5"/>
    <mergeCell ref="AM4:AO6"/>
    <mergeCell ref="AC5:AC9"/>
    <mergeCell ref="AD5:AD9"/>
    <mergeCell ref="P7:P9"/>
    <mergeCell ref="Q7:Q9"/>
    <mergeCell ref="R7:R9"/>
    <mergeCell ref="S7:S9"/>
    <mergeCell ref="X7:X9"/>
    <mergeCell ref="AP4:AP6"/>
    <mergeCell ref="C5:C9"/>
    <mergeCell ref="D5:D9"/>
    <mergeCell ref="E5:F7"/>
    <mergeCell ref="G5:H7"/>
    <mergeCell ref="I5:J7"/>
    <mergeCell ref="K5:L7"/>
    <mergeCell ref="X6:AA6"/>
    <mergeCell ref="AB6:AB9"/>
    <mergeCell ref="AF6:AG7"/>
    <mergeCell ref="AH6:AI7"/>
    <mergeCell ref="M5:N7"/>
    <mergeCell ref="O5:O6"/>
    <mergeCell ref="Y7:Y9"/>
    <mergeCell ref="Z7:Z9"/>
    <mergeCell ref="AA7:AA9"/>
    <mergeCell ref="N8:N9"/>
    <mergeCell ref="AO7:AO9"/>
    <mergeCell ref="AP7:AP9"/>
    <mergeCell ref="AJ8:AJ9"/>
    <mergeCell ref="AM8:AM9"/>
    <mergeCell ref="AN8:AN9"/>
    <mergeCell ref="V6:V9"/>
    <mergeCell ref="W6:W9"/>
    <mergeCell ref="AJ7:AK7"/>
    <mergeCell ref="AL7:AL8"/>
    <mergeCell ref="AM7:AN7"/>
    <mergeCell ref="AF8:AF9"/>
    <mergeCell ref="U5:U9"/>
    <mergeCell ref="V5:AB5"/>
    <mergeCell ref="AJ6:AL6"/>
    <mergeCell ref="O7:O9"/>
    <mergeCell ref="B31:C31"/>
    <mergeCell ref="C35:AC37"/>
    <mergeCell ref="AG8:AG9"/>
    <mergeCell ref="AH8:AH9"/>
    <mergeCell ref="AI8:AI9"/>
    <mergeCell ref="E8:E9"/>
    <mergeCell ref="F8:F9"/>
    <mergeCell ref="G8:G9"/>
    <mergeCell ref="H8:H9"/>
    <mergeCell ref="I8:I9"/>
    <mergeCell ref="B4:B9"/>
    <mergeCell ref="C4:AL4"/>
    <mergeCell ref="J8:J9"/>
    <mergeCell ref="K8:K9"/>
    <mergeCell ref="L8:L9"/>
    <mergeCell ref="M8:M9"/>
  </mergeCells>
  <phoneticPr fontId="2"/>
  <dataValidations count="2">
    <dataValidation type="list" allowBlank="1" showInputMessage="1" showErrorMessage="1" sqref="Q10:Q30">
      <formula1>"1年未満,2年未満,3年未満,4年未満,5年未満,6年未満,7年未満,8年未満,9年未満,10年未満,11年未満,12年未満,13年未満,14年未満,15年未満,15年以降"</formula1>
    </dataValidation>
    <dataValidation type="list" allowBlank="1" showInputMessage="1" showErrorMessage="1" sqref="P10:P30">
      <formula1>"ｶﾞﾗｽﾊｳｽⅠ類木造,ｶﾞﾗｽﾊｳｽⅡ類鉄骨,ﾌﾟﾗｽﾁｯｸﾊｳｽⅠ類木造,ﾌﾟﾗｽﾁｯｸﾊｳｽⅡ類ﾊﾟｲﾌﾟ,ﾌﾟﾗｽﾁｯｸﾊｳｽⅢ類～Ⅴ類及びⅦ類鉄骨,附帯施設,"</formula1>
    </dataValidation>
  </dataValidations>
  <printOptions horizontalCentered="1"/>
  <pageMargins left="0.19685039370078741" right="0.19685039370078741" top="0.59055118110236227" bottom="0.19685039370078741" header="0.19685039370078741" footer="0.31496062992125984"/>
  <pageSetup paperSize="9" scale="55" orientation="landscape" r:id="rId1"/>
  <headerFooter alignWithMargins="0"/>
  <colBreaks count="1" manualBreakCount="1">
    <brk id="38" max="1048575"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AN47"/>
  <sheetViews>
    <sheetView zoomScaleNormal="100" workbookViewId="0"/>
  </sheetViews>
  <sheetFormatPr defaultRowHeight="11.25" x14ac:dyDescent="0.15"/>
  <cols>
    <col min="1" max="3" width="1.625" style="69" customWidth="1"/>
    <col min="4" max="4" width="5.625" style="69" customWidth="1"/>
    <col min="5" max="5" width="15.625" style="69" customWidth="1"/>
    <col min="6" max="7" width="4.75" style="69" customWidth="1"/>
    <col min="8" max="8" width="5.625" style="69" customWidth="1"/>
    <col min="9" max="9" width="12.25" style="69" bestFit="1" customWidth="1"/>
    <col min="10" max="10" width="4.75" style="69" customWidth="1"/>
    <col min="11" max="11" width="4.625" style="72" customWidth="1"/>
    <col min="12" max="12" width="15.625" style="69" customWidth="1"/>
    <col min="13" max="13" width="9.875" style="69" customWidth="1"/>
    <col min="14" max="14" width="4.625" style="69" customWidth="1"/>
    <col min="15" max="15" width="4.625" style="72" customWidth="1"/>
    <col min="16" max="16" width="9" style="69"/>
    <col min="17" max="18" width="4.625" style="69" customWidth="1"/>
    <col min="19" max="19" width="22.25" style="69" bestFit="1" customWidth="1"/>
    <col min="20" max="20" width="1.25" style="69" customWidth="1"/>
    <col min="21" max="21" width="1.125" style="69" customWidth="1"/>
    <col min="22" max="22" width="9" style="69"/>
    <col min="23" max="23" width="10.75" style="69" customWidth="1"/>
    <col min="24" max="24" width="0" style="69" hidden="1" customWidth="1"/>
    <col min="25" max="40" width="6.625" style="69" customWidth="1"/>
    <col min="41" max="16384" width="9" style="69"/>
  </cols>
  <sheetData>
    <row r="1" spans="1:40" s="78" customFormat="1" ht="17.25" x14ac:dyDescent="0.15">
      <c r="A1" s="75" t="s">
        <v>221</v>
      </c>
      <c r="B1" s="76"/>
      <c r="C1" s="76"/>
      <c r="D1" s="76"/>
      <c r="E1" s="76"/>
      <c r="F1" s="76"/>
      <c r="G1" s="76"/>
      <c r="H1" s="76"/>
      <c r="I1" s="76"/>
      <c r="J1" s="76"/>
      <c r="K1" s="77"/>
      <c r="L1" s="76"/>
      <c r="M1" s="76"/>
      <c r="N1" s="76"/>
      <c r="O1" s="77"/>
      <c r="P1" s="76"/>
      <c r="Q1" s="76"/>
      <c r="R1" s="76"/>
      <c r="S1" s="76"/>
      <c r="T1" s="76"/>
      <c r="U1" s="76"/>
    </row>
    <row r="2" spans="1:40" s="78" customFormat="1" x14ac:dyDescent="0.15">
      <c r="A2" s="76"/>
      <c r="B2" s="76"/>
      <c r="C2" s="76"/>
      <c r="D2" s="76"/>
      <c r="E2" s="76"/>
      <c r="F2" s="76"/>
      <c r="G2" s="76"/>
      <c r="H2" s="76"/>
      <c r="I2" s="76"/>
      <c r="J2" s="76"/>
      <c r="K2" s="77"/>
      <c r="L2" s="76"/>
      <c r="M2" s="76"/>
      <c r="N2" s="76"/>
      <c r="O2" s="77"/>
      <c r="P2" s="76"/>
      <c r="Q2" s="76"/>
      <c r="R2" s="76"/>
      <c r="S2" s="76"/>
      <c r="T2" s="76"/>
      <c r="U2" s="76"/>
    </row>
    <row r="3" spans="1:40" s="82" customFormat="1" ht="18" customHeight="1" x14ac:dyDescent="0.15">
      <c r="A3" s="79"/>
      <c r="B3" s="79"/>
      <c r="C3" s="80"/>
      <c r="D3" s="79" t="s">
        <v>179</v>
      </c>
      <c r="E3" s="80"/>
      <c r="F3" s="80"/>
      <c r="G3" s="80"/>
      <c r="H3" s="79" t="s">
        <v>243</v>
      </c>
      <c r="I3" s="80"/>
      <c r="J3" s="80"/>
      <c r="K3" s="79" t="s">
        <v>245</v>
      </c>
      <c r="L3" s="80"/>
      <c r="M3" s="80"/>
      <c r="N3" s="79"/>
      <c r="O3" s="81" t="s">
        <v>246</v>
      </c>
      <c r="P3" s="79"/>
      <c r="Q3" s="79"/>
      <c r="R3" s="79" t="s">
        <v>247</v>
      </c>
      <c r="S3" s="79"/>
      <c r="T3" s="80"/>
      <c r="U3" s="79"/>
      <c r="V3" s="155" t="s">
        <v>309</v>
      </c>
      <c r="W3" s="1"/>
      <c r="X3" s="162"/>
      <c r="Y3" s="162"/>
      <c r="Z3" s="162"/>
      <c r="AA3" s="162"/>
      <c r="AB3" s="162"/>
      <c r="AC3" s="162"/>
      <c r="AD3" s="162"/>
      <c r="AE3" s="162"/>
      <c r="AF3" s="162"/>
      <c r="AG3" s="162"/>
      <c r="AH3" s="162"/>
      <c r="AI3" s="162"/>
      <c r="AJ3" s="162"/>
      <c r="AK3" s="162"/>
      <c r="AL3" s="162"/>
      <c r="AM3" s="162"/>
      <c r="AN3" s="162"/>
    </row>
    <row r="4" spans="1:40" s="91" customFormat="1" ht="18" customHeight="1" x14ac:dyDescent="0.15">
      <c r="A4" s="83"/>
      <c r="B4" s="83"/>
      <c r="C4" s="84"/>
      <c r="D4" s="199" t="s">
        <v>180</v>
      </c>
      <c r="E4" s="199" t="s">
        <v>50</v>
      </c>
      <c r="F4" s="86"/>
      <c r="G4" s="87"/>
      <c r="H4" s="199" t="s">
        <v>180</v>
      </c>
      <c r="I4" s="199" t="s">
        <v>50</v>
      </c>
      <c r="J4" s="88"/>
      <c r="K4" s="199" t="s">
        <v>180</v>
      </c>
      <c r="L4" s="199" t="s">
        <v>181</v>
      </c>
      <c r="M4" s="199" t="s">
        <v>10</v>
      </c>
      <c r="N4" s="89"/>
      <c r="O4" s="199" t="s">
        <v>180</v>
      </c>
      <c r="P4" s="199" t="s">
        <v>182</v>
      </c>
      <c r="Q4" s="89"/>
      <c r="R4" s="199" t="s">
        <v>180</v>
      </c>
      <c r="S4" s="199" t="s">
        <v>183</v>
      </c>
      <c r="T4" s="90"/>
      <c r="U4" s="83"/>
      <c r="V4" s="200"/>
      <c r="W4" s="695" t="s">
        <v>313</v>
      </c>
      <c r="X4" s="201"/>
      <c r="Y4" s="195" t="s">
        <v>310</v>
      </c>
      <c r="Z4" s="195" t="s">
        <v>311</v>
      </c>
      <c r="AA4" s="195" t="s">
        <v>312</v>
      </c>
      <c r="AB4" s="195" t="s">
        <v>319</v>
      </c>
      <c r="AC4" s="195" t="s">
        <v>320</v>
      </c>
      <c r="AD4" s="195" t="s">
        <v>321</v>
      </c>
      <c r="AE4" s="195" t="s">
        <v>322</v>
      </c>
      <c r="AF4" s="195" t="s">
        <v>323</v>
      </c>
      <c r="AG4" s="195" t="s">
        <v>324</v>
      </c>
      <c r="AH4" s="195" t="s">
        <v>325</v>
      </c>
      <c r="AI4" s="195" t="s">
        <v>326</v>
      </c>
      <c r="AJ4" s="195" t="s">
        <v>327</v>
      </c>
      <c r="AK4" s="195" t="s">
        <v>328</v>
      </c>
      <c r="AL4" s="195" t="s">
        <v>329</v>
      </c>
      <c r="AM4" s="195" t="s">
        <v>330</v>
      </c>
      <c r="AN4" s="195" t="s">
        <v>331</v>
      </c>
    </row>
    <row r="5" spans="1:40" ht="18" customHeight="1" x14ac:dyDescent="0.15">
      <c r="A5" s="89"/>
      <c r="B5" s="89"/>
      <c r="C5" s="90"/>
      <c r="D5" s="85">
        <v>1</v>
      </c>
      <c r="E5" s="92" t="s">
        <v>184</v>
      </c>
      <c r="F5" s="93"/>
      <c r="G5" s="94"/>
      <c r="H5" s="85">
        <v>1</v>
      </c>
      <c r="I5" s="92" t="s">
        <v>185</v>
      </c>
      <c r="J5" s="95"/>
      <c r="K5" s="196">
        <v>1</v>
      </c>
      <c r="L5" s="197" t="s">
        <v>397</v>
      </c>
      <c r="M5" s="697" t="s">
        <v>398</v>
      </c>
      <c r="N5" s="89"/>
      <c r="O5" s="85">
        <v>1</v>
      </c>
      <c r="P5" s="96" t="s">
        <v>187</v>
      </c>
      <c r="Q5" s="89"/>
      <c r="R5" s="85">
        <v>1</v>
      </c>
      <c r="S5" s="96" t="s">
        <v>188</v>
      </c>
      <c r="T5" s="90"/>
      <c r="U5" s="83"/>
      <c r="V5" s="202" t="s">
        <v>332</v>
      </c>
      <c r="W5" s="696"/>
      <c r="X5" s="203"/>
      <c r="Y5" s="195" t="s">
        <v>337</v>
      </c>
      <c r="Z5" s="195" t="s">
        <v>338</v>
      </c>
      <c r="AA5" s="195" t="s">
        <v>339</v>
      </c>
      <c r="AB5" s="195" t="s">
        <v>340</v>
      </c>
      <c r="AC5" s="195" t="s">
        <v>341</v>
      </c>
      <c r="AD5" s="195" t="s">
        <v>342</v>
      </c>
      <c r="AE5" s="195" t="s">
        <v>343</v>
      </c>
      <c r="AF5" s="195" t="s">
        <v>344</v>
      </c>
      <c r="AG5" s="195" t="s">
        <v>345</v>
      </c>
      <c r="AH5" s="195" t="s">
        <v>346</v>
      </c>
      <c r="AI5" s="195" t="s">
        <v>347</v>
      </c>
      <c r="AJ5" s="195" t="s">
        <v>348</v>
      </c>
      <c r="AK5" s="195" t="s">
        <v>349</v>
      </c>
      <c r="AL5" s="195" t="s">
        <v>350</v>
      </c>
      <c r="AM5" s="195" t="s">
        <v>351</v>
      </c>
      <c r="AN5" s="195" t="s">
        <v>352</v>
      </c>
    </row>
    <row r="6" spans="1:40" ht="18" customHeight="1" x14ac:dyDescent="0.15">
      <c r="A6" s="89"/>
      <c r="B6" s="89"/>
      <c r="C6" s="90"/>
      <c r="D6" s="85">
        <v>2</v>
      </c>
      <c r="E6" s="96" t="s">
        <v>190</v>
      </c>
      <c r="F6" s="97"/>
      <c r="G6" s="98"/>
      <c r="H6" s="85">
        <v>2</v>
      </c>
      <c r="I6" s="96" t="s">
        <v>191</v>
      </c>
      <c r="J6" s="99"/>
      <c r="K6" s="196">
        <v>2</v>
      </c>
      <c r="L6" s="197" t="s">
        <v>399</v>
      </c>
      <c r="M6" s="698"/>
      <c r="N6" s="89"/>
      <c r="O6" s="85">
        <v>2</v>
      </c>
      <c r="P6" s="96" t="s">
        <v>193</v>
      </c>
      <c r="Q6" s="89"/>
      <c r="R6" s="85">
        <v>2</v>
      </c>
      <c r="S6" s="96" t="s">
        <v>194</v>
      </c>
      <c r="T6" s="90"/>
      <c r="U6" s="83"/>
      <c r="V6" s="147" t="s">
        <v>335</v>
      </c>
      <c r="W6" s="145" t="s">
        <v>314</v>
      </c>
      <c r="X6" s="145" t="str">
        <f>CONCATENATE(V6,W6)</f>
        <v>ｶﾞﾗｽﾊｳｽⅠ類木造</v>
      </c>
      <c r="Y6" s="160">
        <v>100</v>
      </c>
      <c r="Z6" s="160">
        <v>90</v>
      </c>
      <c r="AA6" s="160">
        <v>80</v>
      </c>
      <c r="AB6" s="160">
        <v>70</v>
      </c>
      <c r="AC6" s="160">
        <v>60</v>
      </c>
      <c r="AD6" s="160">
        <v>50</v>
      </c>
      <c r="AE6" s="160">
        <v>50</v>
      </c>
      <c r="AF6" s="160">
        <v>50</v>
      </c>
      <c r="AG6" s="160">
        <v>50</v>
      </c>
      <c r="AH6" s="160">
        <v>50</v>
      </c>
      <c r="AI6" s="160">
        <v>50</v>
      </c>
      <c r="AJ6" s="160">
        <v>50</v>
      </c>
      <c r="AK6" s="160">
        <v>50</v>
      </c>
      <c r="AL6" s="160">
        <v>50</v>
      </c>
      <c r="AM6" s="160">
        <v>50</v>
      </c>
      <c r="AN6" s="160">
        <v>50</v>
      </c>
    </row>
    <row r="7" spans="1:40" ht="18" customHeight="1" x14ac:dyDescent="0.15">
      <c r="A7" s="89"/>
      <c r="B7" s="89"/>
      <c r="C7" s="90"/>
      <c r="D7" s="100"/>
      <c r="E7" s="101"/>
      <c r="F7" s="97"/>
      <c r="G7" s="97"/>
      <c r="H7" s="100"/>
      <c r="I7" s="101"/>
      <c r="J7" s="97"/>
      <c r="K7" s="196">
        <v>3</v>
      </c>
      <c r="L7" s="197" t="s">
        <v>400</v>
      </c>
      <c r="M7" s="698"/>
      <c r="N7" s="89"/>
      <c r="O7" s="85">
        <v>3</v>
      </c>
      <c r="P7" s="96" t="s">
        <v>197</v>
      </c>
      <c r="Q7" s="89"/>
      <c r="R7" s="85">
        <v>3</v>
      </c>
      <c r="S7" s="96" t="s">
        <v>198</v>
      </c>
      <c r="T7" s="90"/>
      <c r="U7" s="83"/>
      <c r="V7" s="147" t="s">
        <v>335</v>
      </c>
      <c r="W7" s="145" t="s">
        <v>315</v>
      </c>
      <c r="X7" s="145" t="str">
        <f t="shared" ref="X7:X11" si="0">CONCATENATE(V7,W7)</f>
        <v>ｶﾞﾗｽﾊｳｽⅡ類鉄骨</v>
      </c>
      <c r="Y7" s="160">
        <v>100</v>
      </c>
      <c r="Z7" s="160">
        <v>96</v>
      </c>
      <c r="AA7" s="160">
        <v>92</v>
      </c>
      <c r="AB7" s="160">
        <v>88</v>
      </c>
      <c r="AC7" s="161">
        <v>84</v>
      </c>
      <c r="AD7" s="160">
        <v>80</v>
      </c>
      <c r="AE7" s="160">
        <v>76</v>
      </c>
      <c r="AF7" s="160">
        <v>72</v>
      </c>
      <c r="AG7" s="160">
        <v>68</v>
      </c>
      <c r="AH7" s="160">
        <v>65</v>
      </c>
      <c r="AI7" s="160">
        <v>62</v>
      </c>
      <c r="AJ7" s="160">
        <v>59</v>
      </c>
      <c r="AK7" s="160">
        <v>56</v>
      </c>
      <c r="AL7" s="160">
        <v>53</v>
      </c>
      <c r="AM7" s="160">
        <v>50</v>
      </c>
      <c r="AN7" s="160">
        <v>50</v>
      </c>
    </row>
    <row r="8" spans="1:40" ht="18" customHeight="1" x14ac:dyDescent="0.15">
      <c r="A8" s="89"/>
      <c r="B8" s="89"/>
      <c r="C8" s="79"/>
      <c r="D8" s="79" t="s">
        <v>242</v>
      </c>
      <c r="E8" s="80"/>
      <c r="F8" s="80"/>
      <c r="G8" s="97"/>
      <c r="H8" s="79" t="s">
        <v>244</v>
      </c>
      <c r="I8" s="80"/>
      <c r="J8" s="97"/>
      <c r="K8" s="196">
        <v>4</v>
      </c>
      <c r="L8" s="197" t="s">
        <v>196</v>
      </c>
      <c r="M8" s="698"/>
      <c r="N8" s="89"/>
      <c r="O8" s="85">
        <v>4</v>
      </c>
      <c r="P8" s="96" t="s">
        <v>199</v>
      </c>
      <c r="Q8" s="83"/>
      <c r="R8" s="85">
        <v>4</v>
      </c>
      <c r="S8" s="96" t="s">
        <v>200</v>
      </c>
      <c r="T8" s="90"/>
      <c r="U8" s="83"/>
      <c r="V8" s="148" t="s">
        <v>318</v>
      </c>
      <c r="W8" s="145" t="s">
        <v>314</v>
      </c>
      <c r="X8" s="145" t="str">
        <f t="shared" si="0"/>
        <v>ﾌﾟﾗｽﾁｯｸﾊｳｽⅠ類木造</v>
      </c>
      <c r="Y8" s="160">
        <v>100</v>
      </c>
      <c r="Z8" s="160">
        <v>90</v>
      </c>
      <c r="AA8" s="160">
        <v>80</v>
      </c>
      <c r="AB8" s="160">
        <v>70</v>
      </c>
      <c r="AC8" s="160">
        <v>60</v>
      </c>
      <c r="AD8" s="160">
        <v>50</v>
      </c>
      <c r="AE8" s="160">
        <v>50</v>
      </c>
      <c r="AF8" s="160">
        <v>50</v>
      </c>
      <c r="AG8" s="160">
        <v>50</v>
      </c>
      <c r="AH8" s="160">
        <v>50</v>
      </c>
      <c r="AI8" s="160">
        <v>50</v>
      </c>
      <c r="AJ8" s="160">
        <v>50</v>
      </c>
      <c r="AK8" s="160">
        <v>50</v>
      </c>
      <c r="AL8" s="160">
        <v>50</v>
      </c>
      <c r="AM8" s="160">
        <v>50</v>
      </c>
      <c r="AN8" s="160">
        <v>50</v>
      </c>
    </row>
    <row r="9" spans="1:40" ht="18" customHeight="1" x14ac:dyDescent="0.15">
      <c r="A9" s="89"/>
      <c r="B9" s="89"/>
      <c r="C9" s="102"/>
      <c r="D9" s="199" t="s">
        <v>180</v>
      </c>
      <c r="E9" s="199" t="s">
        <v>181</v>
      </c>
      <c r="F9" s="199" t="s">
        <v>10</v>
      </c>
      <c r="G9" s="97"/>
      <c r="H9" s="199" t="s">
        <v>180</v>
      </c>
      <c r="I9" s="199" t="s">
        <v>50</v>
      </c>
      <c r="J9" s="97"/>
      <c r="K9" s="196">
        <v>5</v>
      </c>
      <c r="L9" s="197" t="s">
        <v>401</v>
      </c>
      <c r="M9" s="698"/>
      <c r="N9" s="89"/>
      <c r="O9" s="85">
        <v>5</v>
      </c>
      <c r="P9" s="96" t="s">
        <v>202</v>
      </c>
      <c r="Q9" s="89"/>
      <c r="R9" s="85">
        <v>5</v>
      </c>
      <c r="S9" s="96" t="s">
        <v>203</v>
      </c>
      <c r="T9" s="90"/>
      <c r="V9" s="148" t="s">
        <v>318</v>
      </c>
      <c r="W9" s="165" t="s">
        <v>410</v>
      </c>
      <c r="X9" s="145" t="str">
        <f t="shared" si="0"/>
        <v>ﾌﾟﾗｽﾁｯｸﾊｳｽⅡ類ﾊﾟｲﾌﾟ</v>
      </c>
      <c r="Y9" s="160">
        <v>100</v>
      </c>
      <c r="Z9" s="160">
        <v>95</v>
      </c>
      <c r="AA9" s="160">
        <v>90</v>
      </c>
      <c r="AB9" s="160">
        <v>85</v>
      </c>
      <c r="AC9" s="160">
        <v>80</v>
      </c>
      <c r="AD9" s="160">
        <v>75</v>
      </c>
      <c r="AE9" s="160">
        <v>70</v>
      </c>
      <c r="AF9" s="160">
        <v>65</v>
      </c>
      <c r="AG9" s="160">
        <v>60</v>
      </c>
      <c r="AH9" s="160">
        <v>55</v>
      </c>
      <c r="AI9" s="160">
        <v>50</v>
      </c>
      <c r="AJ9" s="160">
        <v>50</v>
      </c>
      <c r="AK9" s="160">
        <v>50</v>
      </c>
      <c r="AL9" s="160">
        <v>50</v>
      </c>
      <c r="AM9" s="160">
        <v>50</v>
      </c>
      <c r="AN9" s="160">
        <v>50</v>
      </c>
    </row>
    <row r="10" spans="1:40" ht="18" customHeight="1" x14ac:dyDescent="0.15">
      <c r="A10" s="89"/>
      <c r="B10" s="89"/>
      <c r="C10" s="89"/>
      <c r="D10" s="196">
        <v>1</v>
      </c>
      <c r="E10" s="197" t="s">
        <v>397</v>
      </c>
      <c r="F10" s="697" t="s">
        <v>398</v>
      </c>
      <c r="G10" s="89"/>
      <c r="H10" s="85">
        <v>1</v>
      </c>
      <c r="I10" s="92" t="s">
        <v>186</v>
      </c>
      <c r="J10" s="89"/>
      <c r="K10" s="196">
        <v>6</v>
      </c>
      <c r="L10" s="197" t="s">
        <v>402</v>
      </c>
      <c r="M10" s="699"/>
      <c r="N10" s="89"/>
      <c r="O10" s="85">
        <v>6</v>
      </c>
      <c r="P10" s="96" t="s">
        <v>205</v>
      </c>
      <c r="Q10" s="89"/>
      <c r="R10" s="85">
        <v>6</v>
      </c>
      <c r="S10" s="96" t="s">
        <v>206</v>
      </c>
      <c r="T10" s="90"/>
      <c r="V10" s="148" t="s">
        <v>318</v>
      </c>
      <c r="W10" s="194" t="s">
        <v>316</v>
      </c>
      <c r="X10" s="145" t="str">
        <f t="shared" si="0"/>
        <v>ﾌﾟﾗｽﾁｯｸﾊｳｽⅢ類～Ⅴ類及びⅦ類鉄骨</v>
      </c>
      <c r="Y10" s="164">
        <v>100</v>
      </c>
      <c r="Z10" s="164">
        <v>96</v>
      </c>
      <c r="AA10" s="164">
        <v>92</v>
      </c>
      <c r="AB10" s="164">
        <v>88</v>
      </c>
      <c r="AC10" s="164">
        <v>84</v>
      </c>
      <c r="AD10" s="164">
        <v>80</v>
      </c>
      <c r="AE10" s="164">
        <v>76</v>
      </c>
      <c r="AF10" s="164">
        <v>72</v>
      </c>
      <c r="AG10" s="164">
        <v>68</v>
      </c>
      <c r="AH10" s="164">
        <v>65</v>
      </c>
      <c r="AI10" s="164">
        <v>62</v>
      </c>
      <c r="AJ10" s="164">
        <v>59</v>
      </c>
      <c r="AK10" s="164">
        <v>56</v>
      </c>
      <c r="AL10" s="164">
        <v>53</v>
      </c>
      <c r="AM10" s="164">
        <v>50</v>
      </c>
      <c r="AN10" s="164">
        <v>50</v>
      </c>
    </row>
    <row r="11" spans="1:40" ht="18" customHeight="1" x14ac:dyDescent="0.15">
      <c r="A11" s="89"/>
      <c r="B11" s="89"/>
      <c r="C11" s="97"/>
      <c r="D11" s="196">
        <v>2</v>
      </c>
      <c r="E11" s="197" t="s">
        <v>399</v>
      </c>
      <c r="F11" s="698"/>
      <c r="G11" s="89"/>
      <c r="H11" s="85">
        <v>2</v>
      </c>
      <c r="I11" s="96" t="s">
        <v>192</v>
      </c>
      <c r="J11" s="89"/>
      <c r="K11" s="196">
        <v>7</v>
      </c>
      <c r="L11" s="197" t="s">
        <v>201</v>
      </c>
      <c r="M11" s="700" t="s">
        <v>403</v>
      </c>
      <c r="N11" s="89"/>
      <c r="O11" s="85">
        <v>7</v>
      </c>
      <c r="P11" s="96" t="s">
        <v>208</v>
      </c>
      <c r="Q11" s="89"/>
      <c r="R11" s="85">
        <v>7</v>
      </c>
      <c r="S11" s="96" t="s">
        <v>209</v>
      </c>
      <c r="T11" s="90"/>
      <c r="V11" s="149" t="s">
        <v>317</v>
      </c>
      <c r="W11" s="150"/>
      <c r="X11" s="145" t="str">
        <f t="shared" si="0"/>
        <v>附帯施設</v>
      </c>
      <c r="Y11" s="163">
        <v>100</v>
      </c>
      <c r="Z11" s="163">
        <v>93</v>
      </c>
      <c r="AA11" s="163">
        <v>86</v>
      </c>
      <c r="AB11" s="163">
        <v>79</v>
      </c>
      <c r="AC11" s="163">
        <v>72</v>
      </c>
      <c r="AD11" s="163">
        <v>65</v>
      </c>
      <c r="AE11" s="163">
        <v>58</v>
      </c>
      <c r="AF11" s="163">
        <v>50</v>
      </c>
      <c r="AG11" s="163">
        <v>50</v>
      </c>
      <c r="AH11" s="163">
        <v>50</v>
      </c>
      <c r="AI11" s="163">
        <v>50</v>
      </c>
      <c r="AJ11" s="160">
        <v>50</v>
      </c>
      <c r="AK11" s="160">
        <v>50</v>
      </c>
      <c r="AL11" s="160">
        <v>50</v>
      </c>
      <c r="AM11" s="160">
        <v>50</v>
      </c>
      <c r="AN11" s="160">
        <v>50</v>
      </c>
    </row>
    <row r="12" spans="1:40" ht="18" customHeight="1" x14ac:dyDescent="0.15">
      <c r="A12" s="89"/>
      <c r="B12" s="89"/>
      <c r="C12" s="90"/>
      <c r="D12" s="196">
        <v>3</v>
      </c>
      <c r="E12" s="197" t="s">
        <v>400</v>
      </c>
      <c r="F12" s="698"/>
      <c r="G12" s="80"/>
      <c r="H12" s="90"/>
      <c r="I12" s="89"/>
      <c r="J12" s="89"/>
      <c r="K12" s="196">
        <v>8</v>
      </c>
      <c r="L12" s="197" t="s">
        <v>204</v>
      </c>
      <c r="M12" s="701"/>
      <c r="N12" s="89"/>
      <c r="O12" s="85">
        <v>8</v>
      </c>
      <c r="P12" s="96" t="s">
        <v>211</v>
      </c>
      <c r="Q12" s="89"/>
      <c r="R12" s="85">
        <v>8</v>
      </c>
      <c r="S12" s="92" t="s">
        <v>212</v>
      </c>
      <c r="T12" s="90"/>
      <c r="U12" s="83"/>
    </row>
    <row r="13" spans="1:40" ht="18" customHeight="1" x14ac:dyDescent="0.15">
      <c r="A13" s="89"/>
      <c r="B13" s="89"/>
      <c r="C13" s="90"/>
      <c r="D13" s="196">
        <v>4</v>
      </c>
      <c r="E13" s="197" t="s">
        <v>196</v>
      </c>
      <c r="F13" s="698"/>
      <c r="G13" s="83"/>
      <c r="H13" s="90"/>
      <c r="I13" s="89"/>
      <c r="J13" s="89"/>
      <c r="K13" s="196">
        <v>9</v>
      </c>
      <c r="L13" s="197" t="s">
        <v>207</v>
      </c>
      <c r="M13" s="701"/>
      <c r="N13" s="89"/>
      <c r="O13" s="85">
        <v>9</v>
      </c>
      <c r="P13" s="96" t="s">
        <v>214</v>
      </c>
      <c r="Q13" s="89"/>
      <c r="R13" s="89"/>
      <c r="S13" s="90"/>
      <c r="T13" s="90"/>
      <c r="U13" s="83"/>
    </row>
    <row r="14" spans="1:40" ht="18" customHeight="1" x14ac:dyDescent="0.15">
      <c r="A14" s="89"/>
      <c r="B14" s="89"/>
      <c r="C14" s="90"/>
      <c r="D14" s="196">
        <v>5</v>
      </c>
      <c r="E14" s="197" t="s">
        <v>401</v>
      </c>
      <c r="F14" s="698"/>
      <c r="G14" s="103"/>
      <c r="H14" s="90"/>
      <c r="I14" s="89"/>
      <c r="J14" s="89"/>
      <c r="K14" s="196">
        <v>10</v>
      </c>
      <c r="L14" s="197" t="s">
        <v>210</v>
      </c>
      <c r="M14" s="701"/>
      <c r="N14" s="89"/>
      <c r="O14" s="85">
        <v>10</v>
      </c>
      <c r="P14" s="96" t="s">
        <v>216</v>
      </c>
      <c r="Q14" s="89"/>
      <c r="R14" s="79" t="s">
        <v>248</v>
      </c>
      <c r="S14" s="80"/>
      <c r="T14" s="90"/>
      <c r="U14" s="83"/>
    </row>
    <row r="15" spans="1:40" ht="18" customHeight="1" x14ac:dyDescent="0.15">
      <c r="A15" s="89"/>
      <c r="B15" s="89"/>
      <c r="C15" s="90"/>
      <c r="D15" s="196">
        <v>6</v>
      </c>
      <c r="E15" s="197" t="s">
        <v>402</v>
      </c>
      <c r="F15" s="699"/>
      <c r="G15" s="103"/>
      <c r="H15" s="90"/>
      <c r="I15" s="89"/>
      <c r="J15" s="89"/>
      <c r="K15" s="196">
        <v>11</v>
      </c>
      <c r="L15" s="197" t="s">
        <v>213</v>
      </c>
      <c r="M15" s="701"/>
      <c r="N15" s="89"/>
      <c r="O15" s="83"/>
      <c r="P15" s="97"/>
      <c r="Q15" s="89"/>
      <c r="R15" s="85" t="s">
        <v>180</v>
      </c>
      <c r="S15" s="85" t="s">
        <v>50</v>
      </c>
      <c r="T15" s="90"/>
      <c r="U15" s="83"/>
    </row>
    <row r="16" spans="1:40" ht="18" customHeight="1" x14ac:dyDescent="0.15">
      <c r="A16" s="89"/>
      <c r="B16" s="89"/>
      <c r="C16" s="90"/>
      <c r="D16" s="196">
        <v>7</v>
      </c>
      <c r="E16" s="197" t="s">
        <v>201</v>
      </c>
      <c r="F16" s="700" t="s">
        <v>403</v>
      </c>
      <c r="G16" s="103"/>
      <c r="H16" s="90"/>
      <c r="I16" s="89"/>
      <c r="J16" s="89"/>
      <c r="K16" s="196">
        <v>12</v>
      </c>
      <c r="L16" s="197" t="s">
        <v>215</v>
      </c>
      <c r="M16" s="702"/>
      <c r="N16" s="83"/>
      <c r="O16" s="89"/>
      <c r="P16" s="89"/>
      <c r="Q16" s="89"/>
      <c r="R16" s="85">
        <v>1</v>
      </c>
      <c r="S16" s="96" t="s">
        <v>189</v>
      </c>
      <c r="T16" s="83"/>
    </row>
    <row r="17" spans="1:21" ht="18" customHeight="1" x14ac:dyDescent="0.15">
      <c r="A17" s="89"/>
      <c r="B17" s="89"/>
      <c r="C17" s="90"/>
      <c r="D17" s="196">
        <v>8</v>
      </c>
      <c r="E17" s="197" t="s">
        <v>204</v>
      </c>
      <c r="F17" s="701"/>
      <c r="G17" s="103"/>
      <c r="H17" s="90"/>
      <c r="I17" s="89"/>
      <c r="J17" s="89"/>
      <c r="K17" s="196">
        <v>13</v>
      </c>
      <c r="L17" s="198" t="s">
        <v>217</v>
      </c>
      <c r="M17" s="85" t="s">
        <v>2</v>
      </c>
      <c r="N17" s="83"/>
      <c r="O17" s="89"/>
      <c r="P17" s="89"/>
      <c r="Q17" s="89"/>
      <c r="R17" s="85">
        <v>2</v>
      </c>
      <c r="S17" s="96" t="s">
        <v>195</v>
      </c>
      <c r="T17" s="83"/>
    </row>
    <row r="18" spans="1:21" ht="18" customHeight="1" x14ac:dyDescent="0.15">
      <c r="A18" s="89"/>
      <c r="B18" s="89"/>
      <c r="C18" s="90"/>
      <c r="D18" s="196">
        <v>9</v>
      </c>
      <c r="E18" s="197" t="s">
        <v>207</v>
      </c>
      <c r="F18" s="701"/>
      <c r="G18" s="103"/>
      <c r="H18" s="90"/>
      <c r="I18" s="89"/>
      <c r="J18" s="89"/>
      <c r="K18" s="196">
        <v>14</v>
      </c>
      <c r="L18" s="197" t="s">
        <v>404</v>
      </c>
      <c r="M18" s="697" t="s">
        <v>218</v>
      </c>
      <c r="N18" s="89"/>
      <c r="O18" s="83"/>
      <c r="P18" s="89"/>
      <c r="Q18" s="89"/>
      <c r="R18" s="89"/>
      <c r="S18" s="89"/>
      <c r="T18" s="90"/>
      <c r="U18" s="83"/>
    </row>
    <row r="19" spans="1:21" ht="18" customHeight="1" x14ac:dyDescent="0.15">
      <c r="A19" s="90"/>
      <c r="B19" s="90"/>
      <c r="C19" s="90"/>
      <c r="D19" s="196">
        <v>10</v>
      </c>
      <c r="E19" s="197" t="s">
        <v>210</v>
      </c>
      <c r="F19" s="701"/>
      <c r="G19" s="103"/>
      <c r="H19" s="90"/>
      <c r="I19" s="90"/>
      <c r="J19" s="90"/>
      <c r="K19" s="196">
        <v>15</v>
      </c>
      <c r="L19" s="197" t="s">
        <v>405</v>
      </c>
      <c r="M19" s="698"/>
      <c r="N19" s="90"/>
      <c r="O19" s="104"/>
      <c r="P19" s="90"/>
      <c r="Q19" s="90"/>
      <c r="R19" s="89"/>
      <c r="S19" s="89"/>
      <c r="T19" s="90"/>
      <c r="U19" s="83"/>
    </row>
    <row r="20" spans="1:21" ht="18" customHeight="1" x14ac:dyDescent="0.15">
      <c r="A20" s="90"/>
      <c r="B20" s="90"/>
      <c r="C20" s="90"/>
      <c r="D20" s="196">
        <v>11</v>
      </c>
      <c r="E20" s="197" t="s">
        <v>213</v>
      </c>
      <c r="F20" s="701"/>
      <c r="G20" s="103"/>
      <c r="H20" s="90"/>
      <c r="I20" s="90"/>
      <c r="J20" s="90"/>
      <c r="K20" s="196">
        <v>16</v>
      </c>
      <c r="L20" s="197" t="s">
        <v>406</v>
      </c>
      <c r="M20" s="698"/>
      <c r="N20" s="90"/>
      <c r="O20" s="104"/>
      <c r="P20" s="90"/>
      <c r="Q20" s="90"/>
      <c r="R20" s="90"/>
      <c r="S20" s="90"/>
      <c r="T20" s="90"/>
      <c r="U20" s="83"/>
    </row>
    <row r="21" spans="1:21" ht="18" customHeight="1" x14ac:dyDescent="0.15">
      <c r="A21" s="90"/>
      <c r="B21" s="90"/>
      <c r="C21" s="90"/>
      <c r="D21" s="196">
        <v>12</v>
      </c>
      <c r="E21" s="197" t="s">
        <v>215</v>
      </c>
      <c r="F21" s="702"/>
      <c r="G21" s="103"/>
      <c r="H21" s="90"/>
      <c r="I21" s="90"/>
      <c r="J21" s="90"/>
      <c r="K21" s="196">
        <v>17</v>
      </c>
      <c r="L21" s="197" t="s">
        <v>407</v>
      </c>
      <c r="M21" s="698"/>
      <c r="N21" s="90"/>
      <c r="O21" s="104"/>
      <c r="P21" s="90"/>
      <c r="Q21" s="90"/>
      <c r="R21" s="90"/>
      <c r="S21" s="90"/>
      <c r="T21" s="90"/>
      <c r="U21" s="83"/>
    </row>
    <row r="22" spans="1:21" ht="18" customHeight="1" x14ac:dyDescent="0.15">
      <c r="A22" s="90"/>
      <c r="B22" s="90"/>
      <c r="C22" s="90"/>
      <c r="D22" s="196">
        <v>13</v>
      </c>
      <c r="E22" s="198" t="s">
        <v>217</v>
      </c>
      <c r="F22" s="85" t="s">
        <v>2</v>
      </c>
      <c r="G22" s="103"/>
      <c r="H22" s="90"/>
      <c r="I22" s="90"/>
      <c r="J22" s="90"/>
      <c r="K22" s="196">
        <v>18</v>
      </c>
      <c r="L22" s="197" t="s">
        <v>408</v>
      </c>
      <c r="M22" s="698"/>
      <c r="N22" s="90"/>
      <c r="O22" s="104"/>
      <c r="P22" s="90"/>
      <c r="Q22" s="90"/>
      <c r="R22" s="90"/>
      <c r="S22" s="90"/>
      <c r="T22" s="90"/>
      <c r="U22" s="89"/>
    </row>
    <row r="23" spans="1:21" ht="18" customHeight="1" x14ac:dyDescent="0.15">
      <c r="A23" s="90"/>
      <c r="B23" s="90"/>
      <c r="C23" s="90"/>
      <c r="D23" s="196">
        <v>14</v>
      </c>
      <c r="E23" s="197" t="s">
        <v>404</v>
      </c>
      <c r="F23" s="697" t="s">
        <v>218</v>
      </c>
      <c r="G23" s="103"/>
      <c r="H23" s="90"/>
      <c r="I23" s="90"/>
      <c r="J23" s="90"/>
      <c r="K23" s="196">
        <v>19</v>
      </c>
      <c r="L23" s="197" t="s">
        <v>409</v>
      </c>
      <c r="M23" s="699"/>
      <c r="N23" s="90"/>
      <c r="O23" s="104"/>
      <c r="P23" s="90"/>
      <c r="Q23" s="90"/>
      <c r="R23" s="90"/>
      <c r="S23" s="90"/>
      <c r="T23" s="90"/>
      <c r="U23" s="83"/>
    </row>
    <row r="24" spans="1:21" ht="18" customHeight="1" x14ac:dyDescent="0.15">
      <c r="A24" s="90"/>
      <c r="B24" s="90"/>
      <c r="C24" s="90"/>
      <c r="D24" s="196">
        <v>15</v>
      </c>
      <c r="E24" s="197" t="s">
        <v>405</v>
      </c>
      <c r="F24" s="698"/>
      <c r="G24" s="83"/>
      <c r="H24" s="90"/>
      <c r="I24" s="90"/>
      <c r="J24" s="90"/>
      <c r="K24" s="104"/>
      <c r="L24" s="90"/>
      <c r="M24" s="90"/>
      <c r="N24" s="90"/>
      <c r="O24" s="104"/>
      <c r="P24" s="90"/>
      <c r="Q24" s="90"/>
      <c r="R24" s="90"/>
      <c r="S24" s="90"/>
      <c r="T24" s="90"/>
      <c r="U24" s="83"/>
    </row>
    <row r="25" spans="1:21" ht="18" customHeight="1" x14ac:dyDescent="0.15">
      <c r="A25" s="90"/>
      <c r="B25" s="90"/>
      <c r="C25" s="90"/>
      <c r="D25" s="196">
        <v>16</v>
      </c>
      <c r="E25" s="197" t="s">
        <v>406</v>
      </c>
      <c r="F25" s="698"/>
      <c r="G25" s="83"/>
      <c r="H25" s="90"/>
      <c r="I25" s="90"/>
      <c r="J25" s="90"/>
      <c r="K25" s="104"/>
      <c r="L25" s="90"/>
      <c r="M25" s="90"/>
      <c r="N25" s="90"/>
      <c r="O25" s="104"/>
      <c r="P25" s="90"/>
      <c r="Q25" s="90"/>
      <c r="R25" s="90"/>
      <c r="S25" s="90"/>
      <c r="T25" s="90"/>
      <c r="U25" s="83"/>
    </row>
    <row r="26" spans="1:21" ht="18" customHeight="1" x14ac:dyDescent="0.15">
      <c r="A26" s="90"/>
      <c r="B26" s="90"/>
      <c r="C26" s="90"/>
      <c r="D26" s="196">
        <v>17</v>
      </c>
      <c r="E26" s="197" t="s">
        <v>407</v>
      </c>
      <c r="F26" s="698"/>
      <c r="G26" s="90"/>
      <c r="H26" s="90"/>
      <c r="I26" s="90"/>
      <c r="J26" s="90"/>
      <c r="K26" s="104"/>
      <c r="L26" s="90"/>
      <c r="M26" s="90"/>
      <c r="N26" s="90"/>
      <c r="O26" s="104"/>
      <c r="P26" s="90"/>
      <c r="Q26" s="90"/>
      <c r="R26" s="90"/>
      <c r="S26" s="90"/>
      <c r="T26" s="90"/>
      <c r="U26" s="83"/>
    </row>
    <row r="27" spans="1:21" ht="18" customHeight="1" x14ac:dyDescent="0.15">
      <c r="A27" s="90"/>
      <c r="B27" s="90"/>
      <c r="C27" s="90"/>
      <c r="D27" s="196">
        <v>18</v>
      </c>
      <c r="E27" s="197" t="s">
        <v>408</v>
      </c>
      <c r="F27" s="698"/>
      <c r="G27" s="90"/>
      <c r="H27" s="90"/>
      <c r="I27" s="90"/>
      <c r="J27" s="90"/>
      <c r="K27" s="104"/>
      <c r="L27" s="90"/>
      <c r="M27" s="90"/>
      <c r="N27" s="90"/>
      <c r="O27" s="104"/>
      <c r="P27" s="90"/>
      <c r="Q27" s="90"/>
      <c r="R27" s="90"/>
      <c r="S27" s="90"/>
      <c r="T27" s="90"/>
      <c r="U27" s="83"/>
    </row>
    <row r="28" spans="1:21" ht="18" customHeight="1" x14ac:dyDescent="0.15">
      <c r="A28" s="90"/>
      <c r="B28" s="90"/>
      <c r="C28" s="90"/>
      <c r="D28" s="196">
        <v>19</v>
      </c>
      <c r="E28" s="197" t="s">
        <v>409</v>
      </c>
      <c r="F28" s="699"/>
      <c r="G28" s="90"/>
      <c r="H28" s="90"/>
      <c r="I28" s="90"/>
      <c r="J28" s="90"/>
      <c r="K28" s="104"/>
      <c r="L28" s="90"/>
      <c r="M28" s="90"/>
      <c r="N28" s="90"/>
      <c r="O28" s="104"/>
      <c r="P28" s="90"/>
      <c r="Q28" s="90"/>
      <c r="R28" s="90"/>
      <c r="S28" s="90"/>
      <c r="T28" s="90"/>
      <c r="U28" s="83"/>
    </row>
    <row r="29" spans="1:21" ht="18" customHeight="1" x14ac:dyDescent="0.15">
      <c r="A29" s="90"/>
      <c r="B29" s="90"/>
      <c r="C29" s="90"/>
      <c r="D29" s="90"/>
      <c r="E29" s="90"/>
      <c r="F29" s="90"/>
      <c r="G29" s="90"/>
      <c r="H29" s="90"/>
      <c r="I29" s="90"/>
      <c r="J29" s="90"/>
      <c r="K29" s="104"/>
      <c r="L29" s="90"/>
      <c r="M29" s="90"/>
      <c r="N29" s="90"/>
      <c r="O29" s="104"/>
      <c r="P29" s="90"/>
      <c r="Q29" s="90"/>
      <c r="R29" s="90"/>
      <c r="S29" s="90"/>
      <c r="T29" s="90"/>
      <c r="U29" s="83"/>
    </row>
    <row r="30" spans="1:21" ht="18" customHeight="1" x14ac:dyDescent="0.15">
      <c r="A30" s="90"/>
      <c r="B30" s="90"/>
      <c r="C30" s="90"/>
      <c r="D30" s="90"/>
      <c r="E30" s="90"/>
      <c r="F30" s="90"/>
      <c r="G30" s="90"/>
      <c r="H30" s="90"/>
      <c r="I30" s="90"/>
      <c r="J30" s="90"/>
      <c r="K30" s="104"/>
      <c r="N30" s="90"/>
      <c r="O30" s="104"/>
      <c r="P30" s="90"/>
      <c r="Q30" s="90"/>
      <c r="R30" s="90"/>
      <c r="S30" s="90"/>
      <c r="T30" s="90"/>
      <c r="U30" s="83"/>
    </row>
    <row r="31" spans="1:21" ht="18" customHeight="1" x14ac:dyDescent="0.15">
      <c r="A31" s="90"/>
      <c r="B31" s="90"/>
      <c r="C31" s="90"/>
      <c r="D31" s="90"/>
      <c r="E31" s="90"/>
      <c r="F31" s="90"/>
      <c r="G31" s="90"/>
      <c r="H31" s="90"/>
      <c r="I31" s="90"/>
      <c r="J31" s="90"/>
      <c r="K31" s="104"/>
      <c r="N31" s="90"/>
      <c r="O31" s="104"/>
      <c r="P31" s="90"/>
      <c r="Q31" s="90"/>
      <c r="R31" s="90"/>
      <c r="S31" s="90"/>
      <c r="T31" s="90"/>
      <c r="U31" s="83"/>
    </row>
    <row r="32" spans="1:21" ht="18" customHeight="1" x14ac:dyDescent="0.15">
      <c r="A32" s="90"/>
      <c r="B32" s="90"/>
      <c r="C32" s="90"/>
      <c r="D32" s="90"/>
      <c r="E32" s="90"/>
      <c r="F32" s="90"/>
      <c r="G32" s="90"/>
      <c r="H32" s="90"/>
      <c r="I32" s="90"/>
      <c r="J32" s="90"/>
      <c r="N32" s="90"/>
      <c r="O32" s="104"/>
      <c r="P32" s="90"/>
      <c r="Q32" s="90"/>
      <c r="R32" s="90"/>
      <c r="S32" s="90"/>
      <c r="T32" s="90"/>
      <c r="U32" s="83"/>
    </row>
    <row r="33" spans="1:21" ht="18" customHeight="1" x14ac:dyDescent="0.15">
      <c r="A33" s="90"/>
      <c r="B33" s="90"/>
      <c r="C33" s="90"/>
      <c r="D33" s="90"/>
      <c r="E33" s="90"/>
      <c r="F33" s="90"/>
      <c r="G33" s="90"/>
      <c r="H33" s="90"/>
      <c r="I33" s="90"/>
      <c r="J33" s="90"/>
      <c r="N33" s="90"/>
      <c r="O33" s="104"/>
      <c r="P33" s="90"/>
      <c r="Q33" s="90"/>
      <c r="R33" s="90"/>
      <c r="S33" s="90"/>
      <c r="T33" s="90"/>
      <c r="U33" s="83"/>
    </row>
    <row r="34" spans="1:21" ht="18" customHeight="1" x14ac:dyDescent="0.15">
      <c r="A34" s="90"/>
      <c r="B34" s="90"/>
      <c r="C34" s="90"/>
      <c r="D34" s="90"/>
      <c r="E34" s="90"/>
      <c r="F34" s="90"/>
      <c r="G34" s="90"/>
      <c r="H34" s="90"/>
      <c r="I34" s="90"/>
      <c r="J34" s="90"/>
      <c r="N34" s="90"/>
      <c r="O34" s="104"/>
      <c r="P34" s="90"/>
      <c r="Q34" s="90"/>
      <c r="R34" s="90"/>
      <c r="S34" s="90"/>
      <c r="T34" s="90"/>
      <c r="U34" s="83"/>
    </row>
    <row r="35" spans="1:21" ht="18" customHeight="1" x14ac:dyDescent="0.15">
      <c r="A35" s="90"/>
      <c r="B35" s="90"/>
      <c r="C35" s="90"/>
      <c r="D35" s="90"/>
      <c r="E35" s="90"/>
      <c r="F35" s="90"/>
      <c r="G35" s="90"/>
      <c r="H35" s="90"/>
      <c r="I35" s="90"/>
      <c r="J35" s="90"/>
      <c r="N35" s="90"/>
      <c r="O35" s="104"/>
      <c r="P35" s="90" t="s">
        <v>219</v>
      </c>
      <c r="Q35" s="90"/>
      <c r="R35" s="90"/>
      <c r="S35" s="90"/>
      <c r="T35" s="90"/>
      <c r="U35" s="83"/>
    </row>
    <row r="36" spans="1:21" ht="18" customHeight="1" x14ac:dyDescent="0.15">
      <c r="A36" s="90"/>
      <c r="B36" s="90"/>
      <c r="C36" s="90"/>
      <c r="G36" s="90"/>
      <c r="H36" s="90"/>
      <c r="I36" s="90"/>
      <c r="J36" s="90"/>
      <c r="N36" s="90"/>
      <c r="O36" s="104"/>
      <c r="P36" s="90"/>
      <c r="Q36" s="90"/>
      <c r="R36" s="90"/>
      <c r="S36" s="90"/>
      <c r="T36" s="90"/>
      <c r="U36" s="83"/>
    </row>
    <row r="37" spans="1:21" ht="18" customHeight="1" x14ac:dyDescent="0.15">
      <c r="A37" s="90"/>
      <c r="B37" s="90"/>
      <c r="C37" s="90"/>
      <c r="G37" s="90"/>
      <c r="H37" s="90"/>
      <c r="I37" s="90"/>
      <c r="J37" s="90"/>
      <c r="N37" s="90"/>
      <c r="O37" s="104"/>
      <c r="P37" s="90"/>
      <c r="Q37" s="90"/>
      <c r="R37" s="90"/>
      <c r="S37" s="90"/>
      <c r="T37" s="90"/>
      <c r="U37" s="83"/>
    </row>
    <row r="38" spans="1:21" ht="18" customHeight="1" x14ac:dyDescent="0.15">
      <c r="A38" s="90"/>
      <c r="B38" s="90"/>
      <c r="C38" s="90"/>
      <c r="G38" s="90"/>
      <c r="H38" s="90"/>
      <c r="I38" s="90"/>
      <c r="J38" s="90"/>
      <c r="N38" s="90"/>
      <c r="O38" s="104"/>
      <c r="P38" s="90"/>
      <c r="Q38" s="90"/>
      <c r="R38" s="90"/>
      <c r="S38" s="90"/>
      <c r="T38" s="90"/>
      <c r="U38" s="83"/>
    </row>
    <row r="39" spans="1:21" ht="18" customHeight="1" x14ac:dyDescent="0.15">
      <c r="A39" s="90"/>
      <c r="B39" s="90"/>
      <c r="C39" s="90"/>
      <c r="G39" s="90"/>
      <c r="H39" s="90"/>
      <c r="I39" s="90"/>
      <c r="J39" s="90"/>
      <c r="N39" s="90"/>
      <c r="O39" s="104"/>
      <c r="P39" s="90"/>
      <c r="Q39" s="90"/>
      <c r="R39" s="90"/>
      <c r="S39" s="90"/>
      <c r="T39" s="90"/>
      <c r="U39" s="83"/>
    </row>
    <row r="40" spans="1:21" ht="18" customHeight="1" x14ac:dyDescent="0.15">
      <c r="A40" s="90"/>
      <c r="B40" s="90"/>
      <c r="C40" s="90"/>
      <c r="N40" s="90"/>
      <c r="O40" s="104"/>
      <c r="P40" s="90"/>
      <c r="Q40" s="90"/>
      <c r="R40" s="90"/>
      <c r="S40" s="90"/>
      <c r="T40" s="90"/>
      <c r="U40" s="83"/>
    </row>
    <row r="41" spans="1:21" ht="18" customHeight="1" x14ac:dyDescent="0.15">
      <c r="A41" s="90"/>
      <c r="B41" s="90"/>
      <c r="C41" s="90"/>
      <c r="N41" s="90"/>
      <c r="O41" s="104"/>
      <c r="P41" s="90"/>
      <c r="Q41" s="90"/>
      <c r="R41" s="90"/>
      <c r="S41" s="90"/>
      <c r="T41" s="90"/>
      <c r="U41" s="83"/>
    </row>
    <row r="42" spans="1:21" ht="18" customHeight="1" x14ac:dyDescent="0.15">
      <c r="A42" s="90"/>
      <c r="B42" s="90"/>
      <c r="C42" s="90"/>
      <c r="N42" s="90"/>
      <c r="O42" s="104"/>
      <c r="P42" s="90"/>
      <c r="Q42" s="90"/>
      <c r="R42" s="90"/>
      <c r="S42" s="90"/>
      <c r="T42" s="90"/>
      <c r="U42" s="83"/>
    </row>
    <row r="43" spans="1:21" ht="18" customHeight="1" x14ac:dyDescent="0.15"/>
    <row r="44" spans="1:21" ht="18" customHeight="1" x14ac:dyDescent="0.15"/>
    <row r="45" spans="1:21" ht="18" customHeight="1" x14ac:dyDescent="0.15"/>
    <row r="46" spans="1:21" ht="18" customHeight="1" x14ac:dyDescent="0.15"/>
    <row r="47" spans="1:21" ht="18" customHeight="1" x14ac:dyDescent="0.15"/>
  </sheetData>
  <mergeCells count="7">
    <mergeCell ref="W4:W5"/>
    <mergeCell ref="M5:M10"/>
    <mergeCell ref="M11:M16"/>
    <mergeCell ref="M18:M23"/>
    <mergeCell ref="F10:F15"/>
    <mergeCell ref="F16:F21"/>
    <mergeCell ref="F23:F28"/>
  </mergeCells>
  <phoneticPr fontId="2"/>
  <pageMargins left="0.39370078740157483" right="0.39370078740157483" top="0.39370078740157483" bottom="0.19685039370078741" header="0.51181102362204722" footer="0.51181102362204722"/>
  <pageSetup paperSize="9" scale="51"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V282"/>
  <sheetViews>
    <sheetView zoomScaleNormal="100" zoomScaleSheetLayoutView="100" workbookViewId="0">
      <selection activeCell="B29" sqref="B29"/>
    </sheetView>
  </sheetViews>
  <sheetFormatPr defaultRowHeight="12" x14ac:dyDescent="0.15"/>
  <cols>
    <col min="1" max="1" width="1.125" style="2" customWidth="1"/>
    <col min="2" max="17" width="2.5" style="2" customWidth="1"/>
    <col min="18" max="41" width="2.375" style="2" customWidth="1"/>
    <col min="42" max="49" width="2.5" style="2" customWidth="1"/>
    <col min="50" max="50" width="1.625" style="2" customWidth="1"/>
    <col min="51" max="84" width="2.5" style="2" customWidth="1"/>
    <col min="85" max="87" width="9" style="2"/>
    <col min="88" max="88" width="3" style="2" customWidth="1"/>
    <col min="89" max="256" width="9" style="2"/>
    <col min="257" max="257" width="2.375" style="2" customWidth="1"/>
    <col min="258" max="273" width="2.5" style="2" customWidth="1"/>
    <col min="274" max="297" width="2.375" style="2" customWidth="1"/>
    <col min="298" max="305" width="2.5" style="2" customWidth="1"/>
    <col min="306" max="306" width="1.625" style="2" customWidth="1"/>
    <col min="307" max="340" width="2.5" style="2" customWidth="1"/>
    <col min="341" max="343" width="9" style="2"/>
    <col min="344" max="344" width="3" style="2" customWidth="1"/>
    <col min="345" max="512" width="9" style="2"/>
    <col min="513" max="513" width="2.375" style="2" customWidth="1"/>
    <col min="514" max="529" width="2.5" style="2" customWidth="1"/>
    <col min="530" max="553" width="2.375" style="2" customWidth="1"/>
    <col min="554" max="561" width="2.5" style="2" customWidth="1"/>
    <col min="562" max="562" width="1.625" style="2" customWidth="1"/>
    <col min="563" max="596" width="2.5" style="2" customWidth="1"/>
    <col min="597" max="599" width="9" style="2"/>
    <col min="600" max="600" width="3" style="2" customWidth="1"/>
    <col min="601" max="768" width="9" style="2"/>
    <col min="769" max="769" width="2.375" style="2" customWidth="1"/>
    <col min="770" max="785" width="2.5" style="2" customWidth="1"/>
    <col min="786" max="809" width="2.375" style="2" customWidth="1"/>
    <col min="810" max="817" width="2.5" style="2" customWidth="1"/>
    <col min="818" max="818" width="1.625" style="2" customWidth="1"/>
    <col min="819" max="852" width="2.5" style="2" customWidth="1"/>
    <col min="853" max="855" width="9" style="2"/>
    <col min="856" max="856" width="3" style="2" customWidth="1"/>
    <col min="857" max="1024" width="9" style="2"/>
    <col min="1025" max="1025" width="2.375" style="2" customWidth="1"/>
    <col min="1026" max="1041" width="2.5" style="2" customWidth="1"/>
    <col min="1042" max="1065" width="2.375" style="2" customWidth="1"/>
    <col min="1066" max="1073" width="2.5" style="2" customWidth="1"/>
    <col min="1074" max="1074" width="1.625" style="2" customWidth="1"/>
    <col min="1075" max="1108" width="2.5" style="2" customWidth="1"/>
    <col min="1109" max="1111" width="9" style="2"/>
    <col min="1112" max="1112" width="3" style="2" customWidth="1"/>
    <col min="1113" max="1280" width="9" style="2"/>
    <col min="1281" max="1281" width="2.375" style="2" customWidth="1"/>
    <col min="1282" max="1297" width="2.5" style="2" customWidth="1"/>
    <col min="1298" max="1321" width="2.375" style="2" customWidth="1"/>
    <col min="1322" max="1329" width="2.5" style="2" customWidth="1"/>
    <col min="1330" max="1330" width="1.625" style="2" customWidth="1"/>
    <col min="1331" max="1364" width="2.5" style="2" customWidth="1"/>
    <col min="1365" max="1367" width="9" style="2"/>
    <col min="1368" max="1368" width="3" style="2" customWidth="1"/>
    <col min="1369" max="1536" width="9" style="2"/>
    <col min="1537" max="1537" width="2.375" style="2" customWidth="1"/>
    <col min="1538" max="1553" width="2.5" style="2" customWidth="1"/>
    <col min="1554" max="1577" width="2.375" style="2" customWidth="1"/>
    <col min="1578" max="1585" width="2.5" style="2" customWidth="1"/>
    <col min="1586" max="1586" width="1.625" style="2" customWidth="1"/>
    <col min="1587" max="1620" width="2.5" style="2" customWidth="1"/>
    <col min="1621" max="1623" width="9" style="2"/>
    <col min="1624" max="1624" width="3" style="2" customWidth="1"/>
    <col min="1625" max="1792" width="9" style="2"/>
    <col min="1793" max="1793" width="2.375" style="2" customWidth="1"/>
    <col min="1794" max="1809" width="2.5" style="2" customWidth="1"/>
    <col min="1810" max="1833" width="2.375" style="2" customWidth="1"/>
    <col min="1834" max="1841" width="2.5" style="2" customWidth="1"/>
    <col min="1842" max="1842" width="1.625" style="2" customWidth="1"/>
    <col min="1843" max="1876" width="2.5" style="2" customWidth="1"/>
    <col min="1877" max="1879" width="9" style="2"/>
    <col min="1880" max="1880" width="3" style="2" customWidth="1"/>
    <col min="1881" max="2048" width="9" style="2"/>
    <col min="2049" max="2049" width="2.375" style="2" customWidth="1"/>
    <col min="2050" max="2065" width="2.5" style="2" customWidth="1"/>
    <col min="2066" max="2089" width="2.375" style="2" customWidth="1"/>
    <col min="2090" max="2097" width="2.5" style="2" customWidth="1"/>
    <col min="2098" max="2098" width="1.625" style="2" customWidth="1"/>
    <col min="2099" max="2132" width="2.5" style="2" customWidth="1"/>
    <col min="2133" max="2135" width="9" style="2"/>
    <col min="2136" max="2136" width="3" style="2" customWidth="1"/>
    <col min="2137" max="2304" width="9" style="2"/>
    <col min="2305" max="2305" width="2.375" style="2" customWidth="1"/>
    <col min="2306" max="2321" width="2.5" style="2" customWidth="1"/>
    <col min="2322" max="2345" width="2.375" style="2" customWidth="1"/>
    <col min="2346" max="2353" width="2.5" style="2" customWidth="1"/>
    <col min="2354" max="2354" width="1.625" style="2" customWidth="1"/>
    <col min="2355" max="2388" width="2.5" style="2" customWidth="1"/>
    <col min="2389" max="2391" width="9" style="2"/>
    <col min="2392" max="2392" width="3" style="2" customWidth="1"/>
    <col min="2393" max="2560" width="9" style="2"/>
    <col min="2561" max="2561" width="2.375" style="2" customWidth="1"/>
    <col min="2562" max="2577" width="2.5" style="2" customWidth="1"/>
    <col min="2578" max="2601" width="2.375" style="2" customWidth="1"/>
    <col min="2602" max="2609" width="2.5" style="2" customWidth="1"/>
    <col min="2610" max="2610" width="1.625" style="2" customWidth="1"/>
    <col min="2611" max="2644" width="2.5" style="2" customWidth="1"/>
    <col min="2645" max="2647" width="9" style="2"/>
    <col min="2648" max="2648" width="3" style="2" customWidth="1"/>
    <col min="2649" max="2816" width="9" style="2"/>
    <col min="2817" max="2817" width="2.375" style="2" customWidth="1"/>
    <col min="2818" max="2833" width="2.5" style="2" customWidth="1"/>
    <col min="2834" max="2857" width="2.375" style="2" customWidth="1"/>
    <col min="2858" max="2865" width="2.5" style="2" customWidth="1"/>
    <col min="2866" max="2866" width="1.625" style="2" customWidth="1"/>
    <col min="2867" max="2900" width="2.5" style="2" customWidth="1"/>
    <col min="2901" max="2903" width="9" style="2"/>
    <col min="2904" max="2904" width="3" style="2" customWidth="1"/>
    <col min="2905" max="3072" width="9" style="2"/>
    <col min="3073" max="3073" width="2.375" style="2" customWidth="1"/>
    <col min="3074" max="3089" width="2.5" style="2" customWidth="1"/>
    <col min="3090" max="3113" width="2.375" style="2" customWidth="1"/>
    <col min="3114" max="3121" width="2.5" style="2" customWidth="1"/>
    <col min="3122" max="3122" width="1.625" style="2" customWidth="1"/>
    <col min="3123" max="3156" width="2.5" style="2" customWidth="1"/>
    <col min="3157" max="3159" width="9" style="2"/>
    <col min="3160" max="3160" width="3" style="2" customWidth="1"/>
    <col min="3161" max="3328" width="9" style="2"/>
    <col min="3329" max="3329" width="2.375" style="2" customWidth="1"/>
    <col min="3330" max="3345" width="2.5" style="2" customWidth="1"/>
    <col min="3346" max="3369" width="2.375" style="2" customWidth="1"/>
    <col min="3370" max="3377" width="2.5" style="2" customWidth="1"/>
    <col min="3378" max="3378" width="1.625" style="2" customWidth="1"/>
    <col min="3379" max="3412" width="2.5" style="2" customWidth="1"/>
    <col min="3413" max="3415" width="9" style="2"/>
    <col min="3416" max="3416" width="3" style="2" customWidth="1"/>
    <col min="3417" max="3584" width="9" style="2"/>
    <col min="3585" max="3585" width="2.375" style="2" customWidth="1"/>
    <col min="3586" max="3601" width="2.5" style="2" customWidth="1"/>
    <col min="3602" max="3625" width="2.375" style="2" customWidth="1"/>
    <col min="3626" max="3633" width="2.5" style="2" customWidth="1"/>
    <col min="3634" max="3634" width="1.625" style="2" customWidth="1"/>
    <col min="3635" max="3668" width="2.5" style="2" customWidth="1"/>
    <col min="3669" max="3671" width="9" style="2"/>
    <col min="3672" max="3672" width="3" style="2" customWidth="1"/>
    <col min="3673" max="3840" width="9" style="2"/>
    <col min="3841" max="3841" width="2.375" style="2" customWidth="1"/>
    <col min="3842" max="3857" width="2.5" style="2" customWidth="1"/>
    <col min="3858" max="3881" width="2.375" style="2" customWidth="1"/>
    <col min="3882" max="3889" width="2.5" style="2" customWidth="1"/>
    <col min="3890" max="3890" width="1.625" style="2" customWidth="1"/>
    <col min="3891" max="3924" width="2.5" style="2" customWidth="1"/>
    <col min="3925" max="3927" width="9" style="2"/>
    <col min="3928" max="3928" width="3" style="2" customWidth="1"/>
    <col min="3929" max="4096" width="9" style="2"/>
    <col min="4097" max="4097" width="2.375" style="2" customWidth="1"/>
    <col min="4098" max="4113" width="2.5" style="2" customWidth="1"/>
    <col min="4114" max="4137" width="2.375" style="2" customWidth="1"/>
    <col min="4138" max="4145" width="2.5" style="2" customWidth="1"/>
    <col min="4146" max="4146" width="1.625" style="2" customWidth="1"/>
    <col min="4147" max="4180" width="2.5" style="2" customWidth="1"/>
    <col min="4181" max="4183" width="9" style="2"/>
    <col min="4184" max="4184" width="3" style="2" customWidth="1"/>
    <col min="4185" max="4352" width="9" style="2"/>
    <col min="4353" max="4353" width="2.375" style="2" customWidth="1"/>
    <col min="4354" max="4369" width="2.5" style="2" customWidth="1"/>
    <col min="4370" max="4393" width="2.375" style="2" customWidth="1"/>
    <col min="4394" max="4401" width="2.5" style="2" customWidth="1"/>
    <col min="4402" max="4402" width="1.625" style="2" customWidth="1"/>
    <col min="4403" max="4436" width="2.5" style="2" customWidth="1"/>
    <col min="4437" max="4439" width="9" style="2"/>
    <col min="4440" max="4440" width="3" style="2" customWidth="1"/>
    <col min="4441" max="4608" width="9" style="2"/>
    <col min="4609" max="4609" width="2.375" style="2" customWidth="1"/>
    <col min="4610" max="4625" width="2.5" style="2" customWidth="1"/>
    <col min="4626" max="4649" width="2.375" style="2" customWidth="1"/>
    <col min="4650" max="4657" width="2.5" style="2" customWidth="1"/>
    <col min="4658" max="4658" width="1.625" style="2" customWidth="1"/>
    <col min="4659" max="4692" width="2.5" style="2" customWidth="1"/>
    <col min="4693" max="4695" width="9" style="2"/>
    <col min="4696" max="4696" width="3" style="2" customWidth="1"/>
    <col min="4697" max="4864" width="9" style="2"/>
    <col min="4865" max="4865" width="2.375" style="2" customWidth="1"/>
    <col min="4866" max="4881" width="2.5" style="2" customWidth="1"/>
    <col min="4882" max="4905" width="2.375" style="2" customWidth="1"/>
    <col min="4906" max="4913" width="2.5" style="2" customWidth="1"/>
    <col min="4914" max="4914" width="1.625" style="2" customWidth="1"/>
    <col min="4915" max="4948" width="2.5" style="2" customWidth="1"/>
    <col min="4949" max="4951" width="9" style="2"/>
    <col min="4952" max="4952" width="3" style="2" customWidth="1"/>
    <col min="4953" max="5120" width="9" style="2"/>
    <col min="5121" max="5121" width="2.375" style="2" customWidth="1"/>
    <col min="5122" max="5137" width="2.5" style="2" customWidth="1"/>
    <col min="5138" max="5161" width="2.375" style="2" customWidth="1"/>
    <col min="5162" max="5169" width="2.5" style="2" customWidth="1"/>
    <col min="5170" max="5170" width="1.625" style="2" customWidth="1"/>
    <col min="5171" max="5204" width="2.5" style="2" customWidth="1"/>
    <col min="5205" max="5207" width="9" style="2"/>
    <col min="5208" max="5208" width="3" style="2" customWidth="1"/>
    <col min="5209" max="5376" width="9" style="2"/>
    <col min="5377" max="5377" width="2.375" style="2" customWidth="1"/>
    <col min="5378" max="5393" width="2.5" style="2" customWidth="1"/>
    <col min="5394" max="5417" width="2.375" style="2" customWidth="1"/>
    <col min="5418" max="5425" width="2.5" style="2" customWidth="1"/>
    <col min="5426" max="5426" width="1.625" style="2" customWidth="1"/>
    <col min="5427" max="5460" width="2.5" style="2" customWidth="1"/>
    <col min="5461" max="5463" width="9" style="2"/>
    <col min="5464" max="5464" width="3" style="2" customWidth="1"/>
    <col min="5465" max="5632" width="9" style="2"/>
    <col min="5633" max="5633" width="2.375" style="2" customWidth="1"/>
    <col min="5634" max="5649" width="2.5" style="2" customWidth="1"/>
    <col min="5650" max="5673" width="2.375" style="2" customWidth="1"/>
    <col min="5674" max="5681" width="2.5" style="2" customWidth="1"/>
    <col min="5682" max="5682" width="1.625" style="2" customWidth="1"/>
    <col min="5683" max="5716" width="2.5" style="2" customWidth="1"/>
    <col min="5717" max="5719" width="9" style="2"/>
    <col min="5720" max="5720" width="3" style="2" customWidth="1"/>
    <col min="5721" max="5888" width="9" style="2"/>
    <col min="5889" max="5889" width="2.375" style="2" customWidth="1"/>
    <col min="5890" max="5905" width="2.5" style="2" customWidth="1"/>
    <col min="5906" max="5929" width="2.375" style="2" customWidth="1"/>
    <col min="5930" max="5937" width="2.5" style="2" customWidth="1"/>
    <col min="5938" max="5938" width="1.625" style="2" customWidth="1"/>
    <col min="5939" max="5972" width="2.5" style="2" customWidth="1"/>
    <col min="5973" max="5975" width="9" style="2"/>
    <col min="5976" max="5976" width="3" style="2" customWidth="1"/>
    <col min="5977" max="6144" width="9" style="2"/>
    <col min="6145" max="6145" width="2.375" style="2" customWidth="1"/>
    <col min="6146" max="6161" width="2.5" style="2" customWidth="1"/>
    <col min="6162" max="6185" width="2.375" style="2" customWidth="1"/>
    <col min="6186" max="6193" width="2.5" style="2" customWidth="1"/>
    <col min="6194" max="6194" width="1.625" style="2" customWidth="1"/>
    <col min="6195" max="6228" width="2.5" style="2" customWidth="1"/>
    <col min="6229" max="6231" width="9" style="2"/>
    <col min="6232" max="6232" width="3" style="2" customWidth="1"/>
    <col min="6233" max="6400" width="9" style="2"/>
    <col min="6401" max="6401" width="2.375" style="2" customWidth="1"/>
    <col min="6402" max="6417" width="2.5" style="2" customWidth="1"/>
    <col min="6418" max="6441" width="2.375" style="2" customWidth="1"/>
    <col min="6442" max="6449" width="2.5" style="2" customWidth="1"/>
    <col min="6450" max="6450" width="1.625" style="2" customWidth="1"/>
    <col min="6451" max="6484" width="2.5" style="2" customWidth="1"/>
    <col min="6485" max="6487" width="9" style="2"/>
    <col min="6488" max="6488" width="3" style="2" customWidth="1"/>
    <col min="6489" max="6656" width="9" style="2"/>
    <col min="6657" max="6657" width="2.375" style="2" customWidth="1"/>
    <col min="6658" max="6673" width="2.5" style="2" customWidth="1"/>
    <col min="6674" max="6697" width="2.375" style="2" customWidth="1"/>
    <col min="6698" max="6705" width="2.5" style="2" customWidth="1"/>
    <col min="6706" max="6706" width="1.625" style="2" customWidth="1"/>
    <col min="6707" max="6740" width="2.5" style="2" customWidth="1"/>
    <col min="6741" max="6743" width="9" style="2"/>
    <col min="6744" max="6744" width="3" style="2" customWidth="1"/>
    <col min="6745" max="6912" width="9" style="2"/>
    <col min="6913" max="6913" width="2.375" style="2" customWidth="1"/>
    <col min="6914" max="6929" width="2.5" style="2" customWidth="1"/>
    <col min="6930" max="6953" width="2.375" style="2" customWidth="1"/>
    <col min="6954" max="6961" width="2.5" style="2" customWidth="1"/>
    <col min="6962" max="6962" width="1.625" style="2" customWidth="1"/>
    <col min="6963" max="6996" width="2.5" style="2" customWidth="1"/>
    <col min="6997" max="6999" width="9" style="2"/>
    <col min="7000" max="7000" width="3" style="2" customWidth="1"/>
    <col min="7001" max="7168" width="9" style="2"/>
    <col min="7169" max="7169" width="2.375" style="2" customWidth="1"/>
    <col min="7170" max="7185" width="2.5" style="2" customWidth="1"/>
    <col min="7186" max="7209" width="2.375" style="2" customWidth="1"/>
    <col min="7210" max="7217" width="2.5" style="2" customWidth="1"/>
    <col min="7218" max="7218" width="1.625" style="2" customWidth="1"/>
    <col min="7219" max="7252" width="2.5" style="2" customWidth="1"/>
    <col min="7253" max="7255" width="9" style="2"/>
    <col min="7256" max="7256" width="3" style="2" customWidth="1"/>
    <col min="7257" max="7424" width="9" style="2"/>
    <col min="7425" max="7425" width="2.375" style="2" customWidth="1"/>
    <col min="7426" max="7441" width="2.5" style="2" customWidth="1"/>
    <col min="7442" max="7465" width="2.375" style="2" customWidth="1"/>
    <col min="7466" max="7473" width="2.5" style="2" customWidth="1"/>
    <col min="7474" max="7474" width="1.625" style="2" customWidth="1"/>
    <col min="7475" max="7508" width="2.5" style="2" customWidth="1"/>
    <col min="7509" max="7511" width="9" style="2"/>
    <col min="7512" max="7512" width="3" style="2" customWidth="1"/>
    <col min="7513" max="7680" width="9" style="2"/>
    <col min="7681" max="7681" width="2.375" style="2" customWidth="1"/>
    <col min="7682" max="7697" width="2.5" style="2" customWidth="1"/>
    <col min="7698" max="7721" width="2.375" style="2" customWidth="1"/>
    <col min="7722" max="7729" width="2.5" style="2" customWidth="1"/>
    <col min="7730" max="7730" width="1.625" style="2" customWidth="1"/>
    <col min="7731" max="7764" width="2.5" style="2" customWidth="1"/>
    <col min="7765" max="7767" width="9" style="2"/>
    <col min="7768" max="7768" width="3" style="2" customWidth="1"/>
    <col min="7769" max="7936" width="9" style="2"/>
    <col min="7937" max="7937" width="2.375" style="2" customWidth="1"/>
    <col min="7938" max="7953" width="2.5" style="2" customWidth="1"/>
    <col min="7954" max="7977" width="2.375" style="2" customWidth="1"/>
    <col min="7978" max="7985" width="2.5" style="2" customWidth="1"/>
    <col min="7986" max="7986" width="1.625" style="2" customWidth="1"/>
    <col min="7987" max="8020" width="2.5" style="2" customWidth="1"/>
    <col min="8021" max="8023" width="9" style="2"/>
    <col min="8024" max="8024" width="3" style="2" customWidth="1"/>
    <col min="8025" max="8192" width="9" style="2"/>
    <col min="8193" max="8193" width="2.375" style="2" customWidth="1"/>
    <col min="8194" max="8209" width="2.5" style="2" customWidth="1"/>
    <col min="8210" max="8233" width="2.375" style="2" customWidth="1"/>
    <col min="8234" max="8241" width="2.5" style="2" customWidth="1"/>
    <col min="8242" max="8242" width="1.625" style="2" customWidth="1"/>
    <col min="8243" max="8276" width="2.5" style="2" customWidth="1"/>
    <col min="8277" max="8279" width="9" style="2"/>
    <col min="8280" max="8280" width="3" style="2" customWidth="1"/>
    <col min="8281" max="8448" width="9" style="2"/>
    <col min="8449" max="8449" width="2.375" style="2" customWidth="1"/>
    <col min="8450" max="8465" width="2.5" style="2" customWidth="1"/>
    <col min="8466" max="8489" width="2.375" style="2" customWidth="1"/>
    <col min="8490" max="8497" width="2.5" style="2" customWidth="1"/>
    <col min="8498" max="8498" width="1.625" style="2" customWidth="1"/>
    <col min="8499" max="8532" width="2.5" style="2" customWidth="1"/>
    <col min="8533" max="8535" width="9" style="2"/>
    <col min="8536" max="8536" width="3" style="2" customWidth="1"/>
    <col min="8537" max="8704" width="9" style="2"/>
    <col min="8705" max="8705" width="2.375" style="2" customWidth="1"/>
    <col min="8706" max="8721" width="2.5" style="2" customWidth="1"/>
    <col min="8722" max="8745" width="2.375" style="2" customWidth="1"/>
    <col min="8746" max="8753" width="2.5" style="2" customWidth="1"/>
    <col min="8754" max="8754" width="1.625" style="2" customWidth="1"/>
    <col min="8755" max="8788" width="2.5" style="2" customWidth="1"/>
    <col min="8789" max="8791" width="9" style="2"/>
    <col min="8792" max="8792" width="3" style="2" customWidth="1"/>
    <col min="8793" max="8960" width="9" style="2"/>
    <col min="8961" max="8961" width="2.375" style="2" customWidth="1"/>
    <col min="8962" max="8977" width="2.5" style="2" customWidth="1"/>
    <col min="8978" max="9001" width="2.375" style="2" customWidth="1"/>
    <col min="9002" max="9009" width="2.5" style="2" customWidth="1"/>
    <col min="9010" max="9010" width="1.625" style="2" customWidth="1"/>
    <col min="9011" max="9044" width="2.5" style="2" customWidth="1"/>
    <col min="9045" max="9047" width="9" style="2"/>
    <col min="9048" max="9048" width="3" style="2" customWidth="1"/>
    <col min="9049" max="9216" width="9" style="2"/>
    <col min="9217" max="9217" width="2.375" style="2" customWidth="1"/>
    <col min="9218" max="9233" width="2.5" style="2" customWidth="1"/>
    <col min="9234" max="9257" width="2.375" style="2" customWidth="1"/>
    <col min="9258" max="9265" width="2.5" style="2" customWidth="1"/>
    <col min="9266" max="9266" width="1.625" style="2" customWidth="1"/>
    <col min="9267" max="9300" width="2.5" style="2" customWidth="1"/>
    <col min="9301" max="9303" width="9" style="2"/>
    <col min="9304" max="9304" width="3" style="2" customWidth="1"/>
    <col min="9305" max="9472" width="9" style="2"/>
    <col min="9473" max="9473" width="2.375" style="2" customWidth="1"/>
    <col min="9474" max="9489" width="2.5" style="2" customWidth="1"/>
    <col min="9490" max="9513" width="2.375" style="2" customWidth="1"/>
    <col min="9514" max="9521" width="2.5" style="2" customWidth="1"/>
    <col min="9522" max="9522" width="1.625" style="2" customWidth="1"/>
    <col min="9523" max="9556" width="2.5" style="2" customWidth="1"/>
    <col min="9557" max="9559" width="9" style="2"/>
    <col min="9560" max="9560" width="3" style="2" customWidth="1"/>
    <col min="9561" max="9728" width="9" style="2"/>
    <col min="9729" max="9729" width="2.375" style="2" customWidth="1"/>
    <col min="9730" max="9745" width="2.5" style="2" customWidth="1"/>
    <col min="9746" max="9769" width="2.375" style="2" customWidth="1"/>
    <col min="9770" max="9777" width="2.5" style="2" customWidth="1"/>
    <col min="9778" max="9778" width="1.625" style="2" customWidth="1"/>
    <col min="9779" max="9812" width="2.5" style="2" customWidth="1"/>
    <col min="9813" max="9815" width="9" style="2"/>
    <col min="9816" max="9816" width="3" style="2" customWidth="1"/>
    <col min="9817" max="9984" width="9" style="2"/>
    <col min="9985" max="9985" width="2.375" style="2" customWidth="1"/>
    <col min="9986" max="10001" width="2.5" style="2" customWidth="1"/>
    <col min="10002" max="10025" width="2.375" style="2" customWidth="1"/>
    <col min="10026" max="10033" width="2.5" style="2" customWidth="1"/>
    <col min="10034" max="10034" width="1.625" style="2" customWidth="1"/>
    <col min="10035" max="10068" width="2.5" style="2" customWidth="1"/>
    <col min="10069" max="10071" width="9" style="2"/>
    <col min="10072" max="10072" width="3" style="2" customWidth="1"/>
    <col min="10073" max="10240" width="9" style="2"/>
    <col min="10241" max="10241" width="2.375" style="2" customWidth="1"/>
    <col min="10242" max="10257" width="2.5" style="2" customWidth="1"/>
    <col min="10258" max="10281" width="2.375" style="2" customWidth="1"/>
    <col min="10282" max="10289" width="2.5" style="2" customWidth="1"/>
    <col min="10290" max="10290" width="1.625" style="2" customWidth="1"/>
    <col min="10291" max="10324" width="2.5" style="2" customWidth="1"/>
    <col min="10325" max="10327" width="9" style="2"/>
    <col min="10328" max="10328" width="3" style="2" customWidth="1"/>
    <col min="10329" max="10496" width="9" style="2"/>
    <col min="10497" max="10497" width="2.375" style="2" customWidth="1"/>
    <col min="10498" max="10513" width="2.5" style="2" customWidth="1"/>
    <col min="10514" max="10537" width="2.375" style="2" customWidth="1"/>
    <col min="10538" max="10545" width="2.5" style="2" customWidth="1"/>
    <col min="10546" max="10546" width="1.625" style="2" customWidth="1"/>
    <col min="10547" max="10580" width="2.5" style="2" customWidth="1"/>
    <col min="10581" max="10583" width="9" style="2"/>
    <col min="10584" max="10584" width="3" style="2" customWidth="1"/>
    <col min="10585" max="10752" width="9" style="2"/>
    <col min="10753" max="10753" width="2.375" style="2" customWidth="1"/>
    <col min="10754" max="10769" width="2.5" style="2" customWidth="1"/>
    <col min="10770" max="10793" width="2.375" style="2" customWidth="1"/>
    <col min="10794" max="10801" width="2.5" style="2" customWidth="1"/>
    <col min="10802" max="10802" width="1.625" style="2" customWidth="1"/>
    <col min="10803" max="10836" width="2.5" style="2" customWidth="1"/>
    <col min="10837" max="10839" width="9" style="2"/>
    <col min="10840" max="10840" width="3" style="2" customWidth="1"/>
    <col min="10841" max="11008" width="9" style="2"/>
    <col min="11009" max="11009" width="2.375" style="2" customWidth="1"/>
    <col min="11010" max="11025" width="2.5" style="2" customWidth="1"/>
    <col min="11026" max="11049" width="2.375" style="2" customWidth="1"/>
    <col min="11050" max="11057" width="2.5" style="2" customWidth="1"/>
    <col min="11058" max="11058" width="1.625" style="2" customWidth="1"/>
    <col min="11059" max="11092" width="2.5" style="2" customWidth="1"/>
    <col min="11093" max="11095" width="9" style="2"/>
    <col min="11096" max="11096" width="3" style="2" customWidth="1"/>
    <col min="11097" max="11264" width="9" style="2"/>
    <col min="11265" max="11265" width="2.375" style="2" customWidth="1"/>
    <col min="11266" max="11281" width="2.5" style="2" customWidth="1"/>
    <col min="11282" max="11305" width="2.375" style="2" customWidth="1"/>
    <col min="11306" max="11313" width="2.5" style="2" customWidth="1"/>
    <col min="11314" max="11314" width="1.625" style="2" customWidth="1"/>
    <col min="11315" max="11348" width="2.5" style="2" customWidth="1"/>
    <col min="11349" max="11351" width="9" style="2"/>
    <col min="11352" max="11352" width="3" style="2" customWidth="1"/>
    <col min="11353" max="11520" width="9" style="2"/>
    <col min="11521" max="11521" width="2.375" style="2" customWidth="1"/>
    <col min="11522" max="11537" width="2.5" style="2" customWidth="1"/>
    <col min="11538" max="11561" width="2.375" style="2" customWidth="1"/>
    <col min="11562" max="11569" width="2.5" style="2" customWidth="1"/>
    <col min="11570" max="11570" width="1.625" style="2" customWidth="1"/>
    <col min="11571" max="11604" width="2.5" style="2" customWidth="1"/>
    <col min="11605" max="11607" width="9" style="2"/>
    <col min="11608" max="11608" width="3" style="2" customWidth="1"/>
    <col min="11609" max="11776" width="9" style="2"/>
    <col min="11777" max="11777" width="2.375" style="2" customWidth="1"/>
    <col min="11778" max="11793" width="2.5" style="2" customWidth="1"/>
    <col min="11794" max="11817" width="2.375" style="2" customWidth="1"/>
    <col min="11818" max="11825" width="2.5" style="2" customWidth="1"/>
    <col min="11826" max="11826" width="1.625" style="2" customWidth="1"/>
    <col min="11827" max="11860" width="2.5" style="2" customWidth="1"/>
    <col min="11861" max="11863" width="9" style="2"/>
    <col min="11864" max="11864" width="3" style="2" customWidth="1"/>
    <col min="11865" max="12032" width="9" style="2"/>
    <col min="12033" max="12033" width="2.375" style="2" customWidth="1"/>
    <col min="12034" max="12049" width="2.5" style="2" customWidth="1"/>
    <col min="12050" max="12073" width="2.375" style="2" customWidth="1"/>
    <col min="12074" max="12081" width="2.5" style="2" customWidth="1"/>
    <col min="12082" max="12082" width="1.625" style="2" customWidth="1"/>
    <col min="12083" max="12116" width="2.5" style="2" customWidth="1"/>
    <col min="12117" max="12119" width="9" style="2"/>
    <col min="12120" max="12120" width="3" style="2" customWidth="1"/>
    <col min="12121" max="12288" width="9" style="2"/>
    <col min="12289" max="12289" width="2.375" style="2" customWidth="1"/>
    <col min="12290" max="12305" width="2.5" style="2" customWidth="1"/>
    <col min="12306" max="12329" width="2.375" style="2" customWidth="1"/>
    <col min="12330" max="12337" width="2.5" style="2" customWidth="1"/>
    <col min="12338" max="12338" width="1.625" style="2" customWidth="1"/>
    <col min="12339" max="12372" width="2.5" style="2" customWidth="1"/>
    <col min="12373" max="12375" width="9" style="2"/>
    <col min="12376" max="12376" width="3" style="2" customWidth="1"/>
    <col min="12377" max="12544" width="9" style="2"/>
    <col min="12545" max="12545" width="2.375" style="2" customWidth="1"/>
    <col min="12546" max="12561" width="2.5" style="2" customWidth="1"/>
    <col min="12562" max="12585" width="2.375" style="2" customWidth="1"/>
    <col min="12586" max="12593" width="2.5" style="2" customWidth="1"/>
    <col min="12594" max="12594" width="1.625" style="2" customWidth="1"/>
    <col min="12595" max="12628" width="2.5" style="2" customWidth="1"/>
    <col min="12629" max="12631" width="9" style="2"/>
    <col min="12632" max="12632" width="3" style="2" customWidth="1"/>
    <col min="12633" max="12800" width="9" style="2"/>
    <col min="12801" max="12801" width="2.375" style="2" customWidth="1"/>
    <col min="12802" max="12817" width="2.5" style="2" customWidth="1"/>
    <col min="12818" max="12841" width="2.375" style="2" customWidth="1"/>
    <col min="12842" max="12849" width="2.5" style="2" customWidth="1"/>
    <col min="12850" max="12850" width="1.625" style="2" customWidth="1"/>
    <col min="12851" max="12884" width="2.5" style="2" customWidth="1"/>
    <col min="12885" max="12887" width="9" style="2"/>
    <col min="12888" max="12888" width="3" style="2" customWidth="1"/>
    <col min="12889" max="13056" width="9" style="2"/>
    <col min="13057" max="13057" width="2.375" style="2" customWidth="1"/>
    <col min="13058" max="13073" width="2.5" style="2" customWidth="1"/>
    <col min="13074" max="13097" width="2.375" style="2" customWidth="1"/>
    <col min="13098" max="13105" width="2.5" style="2" customWidth="1"/>
    <col min="13106" max="13106" width="1.625" style="2" customWidth="1"/>
    <col min="13107" max="13140" width="2.5" style="2" customWidth="1"/>
    <col min="13141" max="13143" width="9" style="2"/>
    <col min="13144" max="13144" width="3" style="2" customWidth="1"/>
    <col min="13145" max="13312" width="9" style="2"/>
    <col min="13313" max="13313" width="2.375" style="2" customWidth="1"/>
    <col min="13314" max="13329" width="2.5" style="2" customWidth="1"/>
    <col min="13330" max="13353" width="2.375" style="2" customWidth="1"/>
    <col min="13354" max="13361" width="2.5" style="2" customWidth="1"/>
    <col min="13362" max="13362" width="1.625" style="2" customWidth="1"/>
    <col min="13363" max="13396" width="2.5" style="2" customWidth="1"/>
    <col min="13397" max="13399" width="9" style="2"/>
    <col min="13400" max="13400" width="3" style="2" customWidth="1"/>
    <col min="13401" max="13568" width="9" style="2"/>
    <col min="13569" max="13569" width="2.375" style="2" customWidth="1"/>
    <col min="13570" max="13585" width="2.5" style="2" customWidth="1"/>
    <col min="13586" max="13609" width="2.375" style="2" customWidth="1"/>
    <col min="13610" max="13617" width="2.5" style="2" customWidth="1"/>
    <col min="13618" max="13618" width="1.625" style="2" customWidth="1"/>
    <col min="13619" max="13652" width="2.5" style="2" customWidth="1"/>
    <col min="13653" max="13655" width="9" style="2"/>
    <col min="13656" max="13656" width="3" style="2" customWidth="1"/>
    <col min="13657" max="13824" width="9" style="2"/>
    <col min="13825" max="13825" width="2.375" style="2" customWidth="1"/>
    <col min="13826" max="13841" width="2.5" style="2" customWidth="1"/>
    <col min="13842" max="13865" width="2.375" style="2" customWidth="1"/>
    <col min="13866" max="13873" width="2.5" style="2" customWidth="1"/>
    <col min="13874" max="13874" width="1.625" style="2" customWidth="1"/>
    <col min="13875" max="13908" width="2.5" style="2" customWidth="1"/>
    <col min="13909" max="13911" width="9" style="2"/>
    <col min="13912" max="13912" width="3" style="2" customWidth="1"/>
    <col min="13913" max="14080" width="9" style="2"/>
    <col min="14081" max="14081" width="2.375" style="2" customWidth="1"/>
    <col min="14082" max="14097" width="2.5" style="2" customWidth="1"/>
    <col min="14098" max="14121" width="2.375" style="2" customWidth="1"/>
    <col min="14122" max="14129" width="2.5" style="2" customWidth="1"/>
    <col min="14130" max="14130" width="1.625" style="2" customWidth="1"/>
    <col min="14131" max="14164" width="2.5" style="2" customWidth="1"/>
    <col min="14165" max="14167" width="9" style="2"/>
    <col min="14168" max="14168" width="3" style="2" customWidth="1"/>
    <col min="14169" max="14336" width="9" style="2"/>
    <col min="14337" max="14337" width="2.375" style="2" customWidth="1"/>
    <col min="14338" max="14353" width="2.5" style="2" customWidth="1"/>
    <col min="14354" max="14377" width="2.375" style="2" customWidth="1"/>
    <col min="14378" max="14385" width="2.5" style="2" customWidth="1"/>
    <col min="14386" max="14386" width="1.625" style="2" customWidth="1"/>
    <col min="14387" max="14420" width="2.5" style="2" customWidth="1"/>
    <col min="14421" max="14423" width="9" style="2"/>
    <col min="14424" max="14424" width="3" style="2" customWidth="1"/>
    <col min="14425" max="14592" width="9" style="2"/>
    <col min="14593" max="14593" width="2.375" style="2" customWidth="1"/>
    <col min="14594" max="14609" width="2.5" style="2" customWidth="1"/>
    <col min="14610" max="14633" width="2.375" style="2" customWidth="1"/>
    <col min="14634" max="14641" width="2.5" style="2" customWidth="1"/>
    <col min="14642" max="14642" width="1.625" style="2" customWidth="1"/>
    <col min="14643" max="14676" width="2.5" style="2" customWidth="1"/>
    <col min="14677" max="14679" width="9" style="2"/>
    <col min="14680" max="14680" width="3" style="2" customWidth="1"/>
    <col min="14681" max="14848" width="9" style="2"/>
    <col min="14849" max="14849" width="2.375" style="2" customWidth="1"/>
    <col min="14850" max="14865" width="2.5" style="2" customWidth="1"/>
    <col min="14866" max="14889" width="2.375" style="2" customWidth="1"/>
    <col min="14890" max="14897" width="2.5" style="2" customWidth="1"/>
    <col min="14898" max="14898" width="1.625" style="2" customWidth="1"/>
    <col min="14899" max="14932" width="2.5" style="2" customWidth="1"/>
    <col min="14933" max="14935" width="9" style="2"/>
    <col min="14936" max="14936" width="3" style="2" customWidth="1"/>
    <col min="14937" max="15104" width="9" style="2"/>
    <col min="15105" max="15105" width="2.375" style="2" customWidth="1"/>
    <col min="15106" max="15121" width="2.5" style="2" customWidth="1"/>
    <col min="15122" max="15145" width="2.375" style="2" customWidth="1"/>
    <col min="15146" max="15153" width="2.5" style="2" customWidth="1"/>
    <col min="15154" max="15154" width="1.625" style="2" customWidth="1"/>
    <col min="15155" max="15188" width="2.5" style="2" customWidth="1"/>
    <col min="15189" max="15191" width="9" style="2"/>
    <col min="15192" max="15192" width="3" style="2" customWidth="1"/>
    <col min="15193" max="15360" width="9" style="2"/>
    <col min="15361" max="15361" width="2.375" style="2" customWidth="1"/>
    <col min="15362" max="15377" width="2.5" style="2" customWidth="1"/>
    <col min="15378" max="15401" width="2.375" style="2" customWidth="1"/>
    <col min="15402" max="15409" width="2.5" style="2" customWidth="1"/>
    <col min="15410" max="15410" width="1.625" style="2" customWidth="1"/>
    <col min="15411" max="15444" width="2.5" style="2" customWidth="1"/>
    <col min="15445" max="15447" width="9" style="2"/>
    <col min="15448" max="15448" width="3" style="2" customWidth="1"/>
    <col min="15449" max="15616" width="9" style="2"/>
    <col min="15617" max="15617" width="2.375" style="2" customWidth="1"/>
    <col min="15618" max="15633" width="2.5" style="2" customWidth="1"/>
    <col min="15634" max="15657" width="2.375" style="2" customWidth="1"/>
    <col min="15658" max="15665" width="2.5" style="2" customWidth="1"/>
    <col min="15666" max="15666" width="1.625" style="2" customWidth="1"/>
    <col min="15667" max="15700" width="2.5" style="2" customWidth="1"/>
    <col min="15701" max="15703" width="9" style="2"/>
    <col min="15704" max="15704" width="3" style="2" customWidth="1"/>
    <col min="15705" max="15872" width="9" style="2"/>
    <col min="15873" max="15873" width="2.375" style="2" customWidth="1"/>
    <col min="15874" max="15889" width="2.5" style="2" customWidth="1"/>
    <col min="15890" max="15913" width="2.375" style="2" customWidth="1"/>
    <col min="15914" max="15921" width="2.5" style="2" customWidth="1"/>
    <col min="15922" max="15922" width="1.625" style="2" customWidth="1"/>
    <col min="15923" max="15956" width="2.5" style="2" customWidth="1"/>
    <col min="15957" max="15959" width="9" style="2"/>
    <col min="15960" max="15960" width="3" style="2" customWidth="1"/>
    <col min="15961" max="16128" width="9" style="2"/>
    <col min="16129" max="16129" width="2.375" style="2" customWidth="1"/>
    <col min="16130" max="16145" width="2.5" style="2" customWidth="1"/>
    <col min="16146" max="16169" width="2.375" style="2" customWidth="1"/>
    <col min="16170" max="16177" width="2.5" style="2" customWidth="1"/>
    <col min="16178" max="16178" width="1.625" style="2" customWidth="1"/>
    <col min="16179" max="16212" width="2.5" style="2" customWidth="1"/>
    <col min="16213" max="16215" width="9" style="2"/>
    <col min="16216" max="16216" width="3" style="2" customWidth="1"/>
    <col min="16217" max="16384" width="9" style="2"/>
  </cols>
  <sheetData>
    <row r="1" spans="2:48" ht="18.75" customHeight="1" x14ac:dyDescent="0.15">
      <c r="B1" s="1" t="s">
        <v>254</v>
      </c>
      <c r="AR1" s="105"/>
      <c r="AS1" s="105"/>
      <c r="AT1" s="105"/>
      <c r="AU1" s="105"/>
      <c r="AV1" s="105"/>
    </row>
    <row r="2" spans="2:48" ht="18.75" customHeight="1" x14ac:dyDescent="0.15">
      <c r="B2" s="1"/>
      <c r="AR2" s="105"/>
      <c r="AS2" s="105"/>
      <c r="AT2" s="105"/>
      <c r="AU2" s="105"/>
      <c r="AV2" s="105"/>
    </row>
    <row r="3" spans="2:48" ht="22.5" customHeight="1" x14ac:dyDescent="0.15">
      <c r="B3" s="332" t="s">
        <v>160</v>
      </c>
      <c r="C3" s="332"/>
      <c r="D3" s="332"/>
      <c r="E3" s="332"/>
      <c r="F3" s="332"/>
      <c r="G3" s="332"/>
      <c r="H3" s="332"/>
      <c r="I3" s="332"/>
      <c r="J3" s="332"/>
      <c r="K3" s="332"/>
      <c r="L3" s="332"/>
      <c r="M3" s="332"/>
      <c r="N3" s="332"/>
      <c r="O3" s="332"/>
      <c r="P3" s="332"/>
      <c r="Q3" s="332"/>
      <c r="R3" s="332"/>
      <c r="S3" s="332"/>
      <c r="T3" s="332"/>
      <c r="U3" s="332"/>
      <c r="V3" s="332"/>
      <c r="W3" s="332"/>
      <c r="X3" s="332"/>
      <c r="Y3" s="332"/>
      <c r="Z3" s="332"/>
      <c r="AA3" s="332"/>
      <c r="AB3" s="332"/>
      <c r="AC3" s="332"/>
      <c r="AD3" s="332"/>
      <c r="AE3" s="332"/>
      <c r="AF3" s="332"/>
      <c r="AG3" s="332"/>
      <c r="AH3" s="332"/>
      <c r="AI3" s="332"/>
      <c r="AJ3" s="332"/>
      <c r="AK3" s="332"/>
      <c r="AL3" s="332"/>
      <c r="AM3" s="332"/>
      <c r="AN3" s="332"/>
      <c r="AO3" s="332"/>
      <c r="AP3" s="106"/>
      <c r="AQ3" s="106"/>
      <c r="AR3" s="106"/>
      <c r="AS3" s="106"/>
      <c r="AT3" s="106"/>
      <c r="AU3" s="106"/>
      <c r="AV3" s="105"/>
    </row>
    <row r="4" spans="2:48" ht="15" customHeight="1" x14ac:dyDescent="0.15">
      <c r="B4" s="107"/>
      <c r="C4" s="108"/>
      <c r="D4" s="108"/>
      <c r="E4" s="108"/>
      <c r="F4" s="108"/>
    </row>
    <row r="5" spans="2:48" s="3" customFormat="1" ht="15" customHeight="1" x14ac:dyDescent="0.15">
      <c r="B5" s="260" t="s">
        <v>0</v>
      </c>
      <c r="C5" s="261"/>
      <c r="D5" s="261"/>
      <c r="E5" s="261"/>
      <c r="F5" s="261"/>
      <c r="G5" s="261"/>
      <c r="H5" s="261"/>
      <c r="I5" s="261"/>
      <c r="J5" s="261"/>
      <c r="K5" s="262"/>
      <c r="L5" s="260" t="s">
        <v>1</v>
      </c>
      <c r="M5" s="261"/>
      <c r="N5" s="261"/>
      <c r="O5" s="261"/>
      <c r="P5" s="261"/>
      <c r="Q5" s="261"/>
      <c r="R5" s="261"/>
      <c r="S5" s="261"/>
      <c r="T5" s="261"/>
      <c r="U5" s="262"/>
      <c r="V5" s="260" t="s">
        <v>29</v>
      </c>
      <c r="W5" s="261"/>
      <c r="X5" s="261"/>
      <c r="Y5" s="261"/>
      <c r="Z5" s="261"/>
      <c r="AA5" s="261"/>
      <c r="AB5" s="261"/>
      <c r="AC5" s="261"/>
      <c r="AD5" s="261"/>
      <c r="AE5" s="262"/>
      <c r="AF5" s="260" t="s">
        <v>30</v>
      </c>
      <c r="AG5" s="261"/>
      <c r="AH5" s="261"/>
      <c r="AI5" s="261"/>
      <c r="AJ5" s="261"/>
      <c r="AK5" s="261"/>
      <c r="AL5" s="261"/>
      <c r="AM5" s="261"/>
      <c r="AN5" s="261"/>
      <c r="AO5" s="262"/>
    </row>
    <row r="6" spans="2:48" s="3" customFormat="1" ht="15" customHeight="1" x14ac:dyDescent="0.15">
      <c r="B6" s="245"/>
      <c r="C6" s="246"/>
      <c r="D6" s="246"/>
      <c r="E6" s="246"/>
      <c r="F6" s="246"/>
      <c r="G6" s="246"/>
      <c r="H6" s="246"/>
      <c r="I6" s="246"/>
      <c r="J6" s="246"/>
      <c r="K6" s="247"/>
      <c r="L6" s="245"/>
      <c r="M6" s="246"/>
      <c r="N6" s="246"/>
      <c r="O6" s="246"/>
      <c r="P6" s="246"/>
      <c r="Q6" s="246"/>
      <c r="R6" s="246"/>
      <c r="S6" s="246"/>
      <c r="T6" s="246"/>
      <c r="U6" s="247"/>
      <c r="V6" s="245"/>
      <c r="W6" s="246"/>
      <c r="X6" s="246"/>
      <c r="Y6" s="246"/>
      <c r="Z6" s="246"/>
      <c r="AA6" s="246"/>
      <c r="AB6" s="246"/>
      <c r="AC6" s="246"/>
      <c r="AD6" s="246"/>
      <c r="AE6" s="247"/>
      <c r="AF6" s="245"/>
      <c r="AG6" s="246"/>
      <c r="AH6" s="246"/>
      <c r="AI6" s="246"/>
      <c r="AJ6" s="246"/>
      <c r="AK6" s="246"/>
      <c r="AL6" s="246"/>
      <c r="AM6" s="246"/>
      <c r="AN6" s="246"/>
      <c r="AO6" s="247"/>
    </row>
    <row r="7" spans="2:48" s="3" customFormat="1" ht="15" customHeight="1" x14ac:dyDescent="0.15">
      <c r="B7" s="260"/>
      <c r="C7" s="261"/>
      <c r="D7" s="261"/>
      <c r="E7" s="261"/>
      <c r="F7" s="261"/>
      <c r="G7" s="261"/>
      <c r="H7" s="261"/>
      <c r="I7" s="261"/>
      <c r="J7" s="261"/>
      <c r="K7" s="262"/>
      <c r="L7" s="260"/>
      <c r="M7" s="261"/>
      <c r="N7" s="261"/>
      <c r="O7" s="261"/>
      <c r="P7" s="261"/>
      <c r="Q7" s="261"/>
      <c r="R7" s="261"/>
      <c r="S7" s="261"/>
      <c r="T7" s="261"/>
      <c r="U7" s="262"/>
      <c r="V7" s="260"/>
      <c r="W7" s="261"/>
      <c r="X7" s="261"/>
      <c r="Y7" s="261"/>
      <c r="Z7" s="261"/>
      <c r="AA7" s="261"/>
      <c r="AB7" s="261"/>
      <c r="AC7" s="261"/>
      <c r="AD7" s="261"/>
      <c r="AE7" s="262"/>
      <c r="AF7" s="260"/>
      <c r="AG7" s="261"/>
      <c r="AH7" s="261"/>
      <c r="AI7" s="261"/>
      <c r="AJ7" s="261"/>
      <c r="AK7" s="261"/>
      <c r="AL7" s="261"/>
      <c r="AM7" s="261"/>
      <c r="AN7" s="261"/>
      <c r="AO7" s="262"/>
    </row>
    <row r="8" spans="2:48" s="3" customFormat="1" ht="15" customHeight="1" x14ac:dyDescent="0.15">
      <c r="B8" s="245"/>
      <c r="C8" s="246"/>
      <c r="D8" s="246"/>
      <c r="E8" s="246"/>
      <c r="F8" s="246"/>
      <c r="G8" s="246"/>
      <c r="H8" s="246"/>
      <c r="I8" s="246"/>
      <c r="J8" s="246"/>
      <c r="K8" s="247"/>
      <c r="L8" s="245"/>
      <c r="M8" s="246"/>
      <c r="N8" s="246"/>
      <c r="O8" s="246"/>
      <c r="P8" s="246"/>
      <c r="Q8" s="246"/>
      <c r="R8" s="246"/>
      <c r="S8" s="246"/>
      <c r="T8" s="246"/>
      <c r="U8" s="247"/>
      <c r="V8" s="245"/>
      <c r="W8" s="246"/>
      <c r="X8" s="246"/>
      <c r="Y8" s="246"/>
      <c r="Z8" s="246"/>
      <c r="AA8" s="246"/>
      <c r="AB8" s="246"/>
      <c r="AC8" s="246"/>
      <c r="AD8" s="246"/>
      <c r="AE8" s="247"/>
      <c r="AF8" s="245"/>
      <c r="AG8" s="246"/>
      <c r="AH8" s="246"/>
      <c r="AI8" s="246"/>
      <c r="AJ8" s="246"/>
      <c r="AK8" s="246"/>
      <c r="AL8" s="246"/>
      <c r="AM8" s="246"/>
      <c r="AN8" s="246"/>
      <c r="AO8" s="247"/>
    </row>
    <row r="9" spans="2:48" ht="15" customHeight="1" x14ac:dyDescent="0.15"/>
    <row r="10" spans="2:48" ht="15" customHeight="1" x14ac:dyDescent="0.15">
      <c r="B10" s="4" t="s">
        <v>125</v>
      </c>
      <c r="C10" s="5"/>
      <c r="D10" s="5"/>
      <c r="E10" s="5"/>
      <c r="F10" s="5"/>
      <c r="G10" s="5"/>
      <c r="H10" s="5"/>
      <c r="I10" s="5"/>
      <c r="J10" s="5"/>
      <c r="K10" s="5"/>
      <c r="L10" s="5"/>
      <c r="M10" s="5"/>
      <c r="N10" s="5"/>
      <c r="O10" s="5"/>
      <c r="P10" s="5"/>
      <c r="Q10" s="5"/>
      <c r="R10" s="5"/>
      <c r="S10" s="5"/>
      <c r="T10" s="5"/>
      <c r="U10" s="5"/>
      <c r="V10" s="5"/>
      <c r="W10" s="5"/>
      <c r="X10" s="5"/>
      <c r="Y10" s="5"/>
      <c r="Z10" s="5"/>
      <c r="AA10" s="5"/>
      <c r="AB10" s="109"/>
      <c r="AC10" s="109"/>
      <c r="AD10" s="109"/>
      <c r="AE10" s="109"/>
      <c r="AF10" s="109"/>
      <c r="AG10" s="109"/>
      <c r="AH10" s="109"/>
      <c r="AI10" s="109"/>
      <c r="AJ10" s="109"/>
      <c r="AK10" s="109"/>
      <c r="AL10" s="110"/>
      <c r="AM10" s="110"/>
      <c r="AN10" s="110"/>
      <c r="AO10" s="111"/>
      <c r="AP10" s="110"/>
      <c r="AQ10" s="110"/>
      <c r="AR10" s="110"/>
      <c r="AS10" s="110"/>
      <c r="AT10" s="110"/>
    </row>
    <row r="11" spans="2:48" s="3" customFormat="1" ht="6.75" customHeight="1" x14ac:dyDescent="0.15">
      <c r="B11" s="6"/>
      <c r="C11" s="6"/>
      <c r="D11" s="6"/>
      <c r="E11" s="6"/>
      <c r="F11" s="6"/>
      <c r="G11" s="6"/>
      <c r="H11" s="6"/>
      <c r="I11" s="6"/>
      <c r="J11" s="6"/>
      <c r="K11" s="6"/>
      <c r="L11" s="6"/>
      <c r="M11" s="6"/>
      <c r="N11" s="6"/>
      <c r="O11" s="6"/>
      <c r="P11" s="6"/>
      <c r="Q11" s="6"/>
      <c r="R11" s="6"/>
      <c r="S11" s="6"/>
      <c r="T11" s="6"/>
      <c r="U11" s="33"/>
      <c r="V11" s="33"/>
      <c r="W11" s="33"/>
      <c r="X11" s="33"/>
      <c r="Y11" s="33"/>
      <c r="Z11" s="33"/>
      <c r="AA11" s="33"/>
      <c r="AB11" s="33"/>
      <c r="AC11" s="33"/>
      <c r="AD11" s="33"/>
      <c r="AE11" s="33"/>
      <c r="AF11" s="33"/>
      <c r="AG11" s="33"/>
      <c r="AH11" s="33"/>
      <c r="AI11" s="112"/>
      <c r="AJ11" s="112"/>
      <c r="AO11" s="113"/>
    </row>
    <row r="12" spans="2:48" s="3" customFormat="1" ht="15" customHeight="1" x14ac:dyDescent="0.15">
      <c r="B12" s="260" t="s">
        <v>72</v>
      </c>
      <c r="C12" s="261"/>
      <c r="D12" s="261"/>
      <c r="E12" s="261"/>
      <c r="F12" s="261"/>
      <c r="G12" s="261"/>
      <c r="H12" s="261"/>
      <c r="I12" s="261"/>
      <c r="J12" s="261"/>
      <c r="K12" s="262"/>
      <c r="L12" s="284" t="s">
        <v>73</v>
      </c>
      <c r="M12" s="261"/>
      <c r="N12" s="261"/>
      <c r="O12" s="261"/>
      <c r="P12" s="261"/>
      <c r="Q12" s="261"/>
      <c r="R12" s="261"/>
      <c r="S12" s="261"/>
      <c r="T12" s="261"/>
      <c r="U12" s="262"/>
      <c r="V12" s="284" t="s">
        <v>74</v>
      </c>
      <c r="W12" s="261"/>
      <c r="X12" s="261"/>
      <c r="Y12" s="261"/>
      <c r="Z12" s="261"/>
      <c r="AA12" s="261"/>
      <c r="AB12" s="261"/>
      <c r="AC12" s="261"/>
      <c r="AD12" s="261"/>
      <c r="AE12" s="262"/>
      <c r="AF12" s="284" t="s">
        <v>105</v>
      </c>
      <c r="AG12" s="261"/>
      <c r="AH12" s="261"/>
      <c r="AI12" s="261"/>
      <c r="AJ12" s="261"/>
      <c r="AK12" s="261"/>
      <c r="AL12" s="261"/>
      <c r="AM12" s="261"/>
      <c r="AN12" s="261"/>
      <c r="AO12" s="262"/>
    </row>
    <row r="13" spans="2:48" s="3" customFormat="1" ht="15" customHeight="1" x14ac:dyDescent="0.15">
      <c r="B13" s="279"/>
      <c r="C13" s="280"/>
      <c r="D13" s="280"/>
      <c r="E13" s="280"/>
      <c r="F13" s="280"/>
      <c r="G13" s="280"/>
      <c r="H13" s="280"/>
      <c r="I13" s="280"/>
      <c r="J13" s="280"/>
      <c r="K13" s="281"/>
      <c r="L13" s="279"/>
      <c r="M13" s="280"/>
      <c r="N13" s="280"/>
      <c r="O13" s="280"/>
      <c r="P13" s="280"/>
      <c r="Q13" s="280"/>
      <c r="R13" s="280"/>
      <c r="S13" s="280"/>
      <c r="T13" s="280"/>
      <c r="U13" s="281"/>
      <c r="V13" s="279"/>
      <c r="W13" s="280"/>
      <c r="X13" s="280"/>
      <c r="Y13" s="280"/>
      <c r="Z13" s="280"/>
      <c r="AA13" s="280"/>
      <c r="AB13" s="280"/>
      <c r="AC13" s="280"/>
      <c r="AD13" s="280"/>
      <c r="AE13" s="281"/>
      <c r="AF13" s="279"/>
      <c r="AG13" s="280"/>
      <c r="AH13" s="280"/>
      <c r="AI13" s="280"/>
      <c r="AJ13" s="280"/>
      <c r="AK13" s="280"/>
      <c r="AL13" s="280"/>
      <c r="AM13" s="280"/>
      <c r="AN13" s="280"/>
      <c r="AO13" s="281"/>
    </row>
    <row r="14" spans="2:48" s="3" customFormat="1" ht="15" customHeight="1" x14ac:dyDescent="0.15">
      <c r="B14" s="245"/>
      <c r="C14" s="246"/>
      <c r="D14" s="246"/>
      <c r="E14" s="246"/>
      <c r="F14" s="246"/>
      <c r="G14" s="246"/>
      <c r="H14" s="246"/>
      <c r="I14" s="246"/>
      <c r="J14" s="246"/>
      <c r="K14" s="247"/>
      <c r="L14" s="245"/>
      <c r="M14" s="246"/>
      <c r="N14" s="246"/>
      <c r="O14" s="246"/>
      <c r="P14" s="246"/>
      <c r="Q14" s="246"/>
      <c r="R14" s="246"/>
      <c r="S14" s="246"/>
      <c r="T14" s="246"/>
      <c r="U14" s="247"/>
      <c r="V14" s="245"/>
      <c r="W14" s="246"/>
      <c r="X14" s="246"/>
      <c r="Y14" s="246"/>
      <c r="Z14" s="246"/>
      <c r="AA14" s="246"/>
      <c r="AB14" s="246"/>
      <c r="AC14" s="246"/>
      <c r="AD14" s="246"/>
      <c r="AE14" s="247"/>
      <c r="AF14" s="245"/>
      <c r="AG14" s="246"/>
      <c r="AH14" s="246"/>
      <c r="AI14" s="246"/>
      <c r="AJ14" s="246"/>
      <c r="AK14" s="246"/>
      <c r="AL14" s="246"/>
      <c r="AM14" s="246"/>
      <c r="AN14" s="246"/>
      <c r="AO14" s="247"/>
    </row>
    <row r="15" spans="2:48" s="3" customFormat="1" ht="15" customHeight="1" x14ac:dyDescent="0.15">
      <c r="B15" s="260" t="s">
        <v>76</v>
      </c>
      <c r="C15" s="261"/>
      <c r="D15" s="261"/>
      <c r="E15" s="261"/>
      <c r="F15" s="261"/>
      <c r="G15" s="261"/>
      <c r="H15" s="261"/>
      <c r="I15" s="261"/>
      <c r="J15" s="261"/>
      <c r="K15" s="262"/>
      <c r="L15" s="260"/>
      <c r="M15" s="261"/>
      <c r="N15" s="261"/>
      <c r="O15" s="261"/>
      <c r="P15" s="261"/>
      <c r="Q15" s="261"/>
      <c r="R15" s="261"/>
      <c r="S15" s="261"/>
      <c r="T15" s="261"/>
      <c r="U15" s="262"/>
      <c r="V15" s="260"/>
      <c r="W15" s="261"/>
      <c r="X15" s="261"/>
      <c r="Y15" s="261"/>
      <c r="Z15" s="261"/>
      <c r="AA15" s="261"/>
      <c r="AB15" s="261"/>
      <c r="AC15" s="261"/>
      <c r="AD15" s="261"/>
      <c r="AE15" s="262"/>
      <c r="AF15" s="260"/>
      <c r="AG15" s="261"/>
      <c r="AH15" s="261"/>
      <c r="AI15" s="261"/>
      <c r="AJ15" s="261"/>
      <c r="AK15" s="261"/>
      <c r="AL15" s="261"/>
      <c r="AM15" s="261"/>
      <c r="AN15" s="261"/>
      <c r="AO15" s="262"/>
    </row>
    <row r="16" spans="2:48" s="3" customFormat="1" ht="15" customHeight="1" x14ac:dyDescent="0.15">
      <c r="B16" s="245"/>
      <c r="C16" s="246"/>
      <c r="D16" s="246"/>
      <c r="E16" s="246"/>
      <c r="F16" s="246"/>
      <c r="G16" s="246"/>
      <c r="H16" s="246"/>
      <c r="I16" s="246"/>
      <c r="J16" s="246"/>
      <c r="K16" s="247"/>
      <c r="L16" s="245"/>
      <c r="M16" s="246"/>
      <c r="N16" s="246"/>
      <c r="O16" s="246"/>
      <c r="P16" s="246"/>
      <c r="Q16" s="246"/>
      <c r="R16" s="246"/>
      <c r="S16" s="246"/>
      <c r="T16" s="246"/>
      <c r="U16" s="247"/>
      <c r="V16" s="245"/>
      <c r="W16" s="246"/>
      <c r="X16" s="246"/>
      <c r="Y16" s="246"/>
      <c r="Z16" s="246"/>
      <c r="AA16" s="246"/>
      <c r="AB16" s="246"/>
      <c r="AC16" s="246"/>
      <c r="AD16" s="246"/>
      <c r="AE16" s="247"/>
      <c r="AF16" s="245"/>
      <c r="AG16" s="246"/>
      <c r="AH16" s="246"/>
      <c r="AI16" s="246"/>
      <c r="AJ16" s="246"/>
      <c r="AK16" s="246"/>
      <c r="AL16" s="246"/>
      <c r="AM16" s="246"/>
      <c r="AN16" s="246"/>
      <c r="AO16" s="247"/>
    </row>
    <row r="17" spans="2:47" s="3" customFormat="1" ht="15" customHeight="1" x14ac:dyDescent="0.15">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row>
    <row r="18" spans="2:47" ht="15" customHeight="1" x14ac:dyDescent="0.15">
      <c r="B18" s="4" t="s">
        <v>126</v>
      </c>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9"/>
    </row>
    <row r="19" spans="2:47" ht="7.5" customHeight="1" x14ac:dyDescent="0.15">
      <c r="B19" s="4"/>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9"/>
    </row>
    <row r="20" spans="2:47" ht="15" customHeight="1" x14ac:dyDescent="0.15">
      <c r="B20" s="326" t="s">
        <v>86</v>
      </c>
      <c r="C20" s="326"/>
      <c r="D20" s="326"/>
      <c r="E20" s="326"/>
      <c r="F20" s="326"/>
      <c r="G20" s="326"/>
      <c r="H20" s="326"/>
      <c r="I20" s="326"/>
      <c r="J20" s="326"/>
      <c r="K20" s="326"/>
      <c r="L20" s="284" t="s">
        <v>73</v>
      </c>
      <c r="M20" s="285"/>
      <c r="N20" s="285"/>
      <c r="O20" s="285"/>
      <c r="P20" s="285"/>
      <c r="Q20" s="285"/>
      <c r="R20" s="285"/>
      <c r="S20" s="285"/>
      <c r="T20" s="285"/>
      <c r="U20" s="286"/>
      <c r="V20" s="284" t="s">
        <v>128</v>
      </c>
      <c r="W20" s="285"/>
      <c r="X20" s="285"/>
      <c r="Y20" s="285"/>
      <c r="Z20" s="285"/>
      <c r="AA20" s="285"/>
      <c r="AB20" s="285"/>
      <c r="AC20" s="285"/>
      <c r="AD20" s="285"/>
      <c r="AE20" s="286"/>
      <c r="AF20" s="284" t="s">
        <v>105</v>
      </c>
      <c r="AG20" s="285"/>
      <c r="AH20" s="285"/>
      <c r="AI20" s="285"/>
      <c r="AJ20" s="285"/>
      <c r="AK20" s="285"/>
      <c r="AL20" s="285"/>
      <c r="AM20" s="285"/>
      <c r="AN20" s="285"/>
      <c r="AO20" s="286"/>
    </row>
    <row r="21" spans="2:47" ht="15" customHeight="1" x14ac:dyDescent="0.15">
      <c r="B21" s="326"/>
      <c r="C21" s="326"/>
      <c r="D21" s="326"/>
      <c r="E21" s="326"/>
      <c r="F21" s="326"/>
      <c r="G21" s="326"/>
      <c r="H21" s="326"/>
      <c r="I21" s="326"/>
      <c r="J21" s="326"/>
      <c r="K21" s="326"/>
      <c r="L21" s="287"/>
      <c r="M21" s="288"/>
      <c r="N21" s="288"/>
      <c r="O21" s="288"/>
      <c r="P21" s="288"/>
      <c r="Q21" s="288"/>
      <c r="R21" s="288"/>
      <c r="S21" s="288"/>
      <c r="T21" s="288"/>
      <c r="U21" s="289"/>
      <c r="V21" s="287"/>
      <c r="W21" s="288"/>
      <c r="X21" s="288"/>
      <c r="Y21" s="288"/>
      <c r="Z21" s="288"/>
      <c r="AA21" s="288"/>
      <c r="AB21" s="288"/>
      <c r="AC21" s="288"/>
      <c r="AD21" s="288"/>
      <c r="AE21" s="289"/>
      <c r="AF21" s="287"/>
      <c r="AG21" s="288"/>
      <c r="AH21" s="288"/>
      <c r="AI21" s="288"/>
      <c r="AJ21" s="288"/>
      <c r="AK21" s="288"/>
      <c r="AL21" s="288"/>
      <c r="AM21" s="288"/>
      <c r="AN21" s="288"/>
      <c r="AO21" s="289"/>
    </row>
    <row r="22" spans="2:47" ht="15" customHeight="1" x14ac:dyDescent="0.15">
      <c r="B22" s="326"/>
      <c r="C22" s="326"/>
      <c r="D22" s="326"/>
      <c r="E22" s="326"/>
      <c r="F22" s="326"/>
      <c r="G22" s="326"/>
      <c r="H22" s="326"/>
      <c r="I22" s="326"/>
      <c r="J22" s="326"/>
      <c r="K22" s="326"/>
      <c r="L22" s="308"/>
      <c r="M22" s="309"/>
      <c r="N22" s="309"/>
      <c r="O22" s="309"/>
      <c r="P22" s="309"/>
      <c r="Q22" s="309"/>
      <c r="R22" s="309"/>
      <c r="S22" s="309"/>
      <c r="T22" s="309"/>
      <c r="U22" s="310"/>
      <c r="V22" s="308"/>
      <c r="W22" s="309"/>
      <c r="X22" s="309"/>
      <c r="Y22" s="309"/>
      <c r="Z22" s="309"/>
      <c r="AA22" s="309"/>
      <c r="AB22" s="309"/>
      <c r="AC22" s="309"/>
      <c r="AD22" s="309"/>
      <c r="AE22" s="310"/>
      <c r="AF22" s="308"/>
      <c r="AG22" s="309"/>
      <c r="AH22" s="309"/>
      <c r="AI22" s="309"/>
      <c r="AJ22" s="309"/>
      <c r="AK22" s="309"/>
      <c r="AL22" s="309"/>
      <c r="AM22" s="309"/>
      <c r="AN22" s="309"/>
      <c r="AO22" s="310"/>
    </row>
    <row r="23" spans="2:47" ht="15" customHeight="1" x14ac:dyDescent="0.15">
      <c r="B23" s="312" t="s">
        <v>123</v>
      </c>
      <c r="C23" s="326"/>
      <c r="D23" s="326"/>
      <c r="E23" s="326"/>
      <c r="F23" s="326"/>
      <c r="G23" s="326"/>
      <c r="H23" s="326"/>
      <c r="I23" s="326"/>
      <c r="J23" s="326"/>
      <c r="K23" s="326"/>
      <c r="L23" s="312"/>
      <c r="M23" s="312"/>
      <c r="N23" s="312"/>
      <c r="O23" s="312"/>
      <c r="P23" s="312"/>
      <c r="Q23" s="312"/>
      <c r="R23" s="312"/>
      <c r="S23" s="312"/>
      <c r="T23" s="312"/>
      <c r="U23" s="312"/>
      <c r="V23" s="312"/>
      <c r="W23" s="312"/>
      <c r="X23" s="312"/>
      <c r="Y23" s="312"/>
      <c r="Z23" s="312"/>
      <c r="AA23" s="312"/>
      <c r="AB23" s="312"/>
      <c r="AC23" s="312"/>
      <c r="AD23" s="312"/>
      <c r="AE23" s="312"/>
      <c r="AF23" s="312"/>
      <c r="AG23" s="312"/>
      <c r="AH23" s="312"/>
      <c r="AI23" s="312"/>
      <c r="AJ23" s="312"/>
      <c r="AK23" s="312"/>
      <c r="AL23" s="312"/>
      <c r="AM23" s="312"/>
      <c r="AN23" s="312"/>
      <c r="AO23" s="312"/>
    </row>
    <row r="24" spans="2:47" ht="15" customHeight="1" x14ac:dyDescent="0.15">
      <c r="B24" s="326"/>
      <c r="C24" s="326"/>
      <c r="D24" s="326"/>
      <c r="E24" s="326"/>
      <c r="F24" s="326"/>
      <c r="G24" s="326"/>
      <c r="H24" s="326"/>
      <c r="I24" s="326"/>
      <c r="J24" s="326"/>
      <c r="K24" s="326"/>
      <c r="L24" s="312"/>
      <c r="M24" s="312"/>
      <c r="N24" s="312"/>
      <c r="O24" s="312"/>
      <c r="P24" s="312"/>
      <c r="Q24" s="312"/>
      <c r="R24" s="312"/>
      <c r="S24" s="312"/>
      <c r="T24" s="312"/>
      <c r="U24" s="312"/>
      <c r="V24" s="312"/>
      <c r="W24" s="312"/>
      <c r="X24" s="312"/>
      <c r="Y24" s="312"/>
      <c r="Z24" s="312"/>
      <c r="AA24" s="312"/>
      <c r="AB24" s="312"/>
      <c r="AC24" s="312"/>
      <c r="AD24" s="312"/>
      <c r="AE24" s="312"/>
      <c r="AF24" s="312"/>
      <c r="AG24" s="312"/>
      <c r="AH24" s="312"/>
      <c r="AI24" s="312"/>
      <c r="AJ24" s="312"/>
      <c r="AK24" s="312"/>
      <c r="AL24" s="312"/>
      <c r="AM24" s="312"/>
      <c r="AN24" s="312"/>
      <c r="AO24" s="312"/>
    </row>
    <row r="25" spans="2:47" s="3" customFormat="1" ht="15" customHeight="1" x14ac:dyDescent="0.15">
      <c r="B25" s="6"/>
      <c r="C25" s="33"/>
      <c r="D25" s="33"/>
      <c r="E25" s="33"/>
      <c r="F25" s="33"/>
      <c r="G25" s="33"/>
      <c r="H25" s="33"/>
      <c r="I25" s="33"/>
      <c r="J25" s="33"/>
      <c r="K25" s="33"/>
      <c r="L25" s="33"/>
      <c r="M25" s="33"/>
      <c r="N25" s="33"/>
      <c r="O25" s="33"/>
      <c r="P25" s="33"/>
      <c r="Q25" s="33"/>
      <c r="R25" s="33"/>
      <c r="S25" s="33"/>
      <c r="T25" s="33"/>
      <c r="U25" s="114"/>
      <c r="V25" s="114"/>
      <c r="W25" s="114"/>
      <c r="X25" s="114"/>
      <c r="Y25" s="114"/>
      <c r="Z25" s="114"/>
      <c r="AA25" s="114"/>
      <c r="AB25" s="114"/>
      <c r="AC25" s="114"/>
      <c r="AD25" s="114"/>
      <c r="AE25" s="114"/>
      <c r="AF25" s="114"/>
      <c r="AG25" s="114"/>
      <c r="AH25" s="114"/>
      <c r="AI25" s="112"/>
      <c r="AJ25" s="112"/>
    </row>
    <row r="26" spans="2:47" s="1" customFormat="1" ht="15" customHeight="1" x14ac:dyDescent="0.15">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row>
    <row r="27" spans="2:47" s="3" customFormat="1" ht="15" customHeight="1" x14ac:dyDescent="0.15">
      <c r="B27" s="1" t="s">
        <v>27</v>
      </c>
      <c r="C27" s="33"/>
      <c r="D27" s="33"/>
      <c r="E27" s="33"/>
      <c r="F27" s="33"/>
      <c r="G27" s="33"/>
      <c r="H27" s="33"/>
      <c r="I27" s="33"/>
      <c r="J27" s="33"/>
      <c r="K27" s="33"/>
      <c r="L27" s="33"/>
      <c r="M27" s="33"/>
      <c r="N27" s="33"/>
      <c r="O27" s="33"/>
      <c r="P27" s="33"/>
      <c r="Q27" s="33"/>
      <c r="R27" s="33"/>
      <c r="S27" s="33"/>
      <c r="T27" s="33"/>
      <c r="U27" s="114"/>
      <c r="V27" s="114"/>
      <c r="W27" s="114"/>
      <c r="X27" s="114"/>
      <c r="Y27" s="114"/>
      <c r="Z27" s="114"/>
      <c r="AA27" s="114"/>
      <c r="AB27" s="114"/>
      <c r="AC27" s="114"/>
      <c r="AD27" s="114"/>
      <c r="AE27" s="114"/>
      <c r="AF27" s="114"/>
      <c r="AG27" s="114"/>
      <c r="AH27" s="114"/>
      <c r="AI27" s="112"/>
      <c r="AJ27" s="112"/>
    </row>
    <row r="28" spans="2:47" s="3" customFormat="1" ht="15" customHeight="1" x14ac:dyDescent="0.15">
      <c r="B28" s="115" t="s">
        <v>395</v>
      </c>
      <c r="C28" s="115"/>
      <c r="D28" s="115"/>
      <c r="E28" s="115"/>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c r="AH28" s="115"/>
      <c r="AI28" s="115"/>
      <c r="AJ28" s="115"/>
      <c r="AK28" s="115"/>
      <c r="AL28" s="115"/>
      <c r="AM28" s="115"/>
      <c r="AN28" s="115"/>
      <c r="AO28" s="115"/>
      <c r="AP28" s="115"/>
      <c r="AQ28" s="115"/>
      <c r="AR28" s="115"/>
      <c r="AS28" s="115"/>
      <c r="AT28" s="115"/>
      <c r="AU28" s="115"/>
    </row>
    <row r="29" spans="2:47" s="3" customFormat="1" ht="15" customHeight="1" x14ac:dyDescent="0.15">
      <c r="B29" s="21" t="s">
        <v>297</v>
      </c>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row>
    <row r="30" spans="2:47" s="3" customFormat="1" ht="5.25" customHeight="1" x14ac:dyDescent="0.15">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row>
    <row r="31" spans="2:47" s="3" customFormat="1" ht="15" customHeight="1" x14ac:dyDescent="0.15">
      <c r="B31" s="115" t="s">
        <v>250</v>
      </c>
      <c r="C31" s="115"/>
      <c r="D31" s="115"/>
      <c r="E31" s="115"/>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5"/>
      <c r="AK31" s="115"/>
      <c r="AL31" s="115"/>
      <c r="AM31" s="115"/>
      <c r="AN31" s="115"/>
      <c r="AO31" s="115"/>
      <c r="AP31" s="115"/>
      <c r="AQ31" s="115"/>
      <c r="AR31" s="115"/>
      <c r="AS31" s="115"/>
      <c r="AT31" s="115"/>
      <c r="AU31" s="115"/>
    </row>
    <row r="32" spans="2:47" s="1" customFormat="1" ht="5.25" customHeight="1" x14ac:dyDescent="0.15">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row>
    <row r="33" spans="2:2" s="1" customFormat="1" ht="5.25" customHeight="1" x14ac:dyDescent="0.15"/>
    <row r="34" spans="2:2" s="1" customFormat="1" ht="15" customHeight="1" x14ac:dyDescent="0.15">
      <c r="B34" s="115" t="s">
        <v>251</v>
      </c>
    </row>
    <row r="35" spans="2:2" s="1" customFormat="1" ht="15" customHeight="1" x14ac:dyDescent="0.15">
      <c r="B35" s="1" t="s">
        <v>298</v>
      </c>
    </row>
    <row r="36" spans="2:2" s="1" customFormat="1" ht="15" customHeight="1" x14ac:dyDescent="0.15"/>
    <row r="37" spans="2:2" s="1" customFormat="1" ht="15" customHeight="1" x14ac:dyDescent="0.15"/>
    <row r="38" spans="2:2" s="1" customFormat="1" ht="15" customHeight="1" x14ac:dyDescent="0.15"/>
    <row r="39" spans="2:2" s="1" customFormat="1" ht="15" customHeight="1" x14ac:dyDescent="0.15"/>
    <row r="40" spans="2:2" s="1" customFormat="1" ht="15" customHeight="1" x14ac:dyDescent="0.15">
      <c r="B40" s="21"/>
    </row>
    <row r="41" spans="2:2" s="1" customFormat="1" ht="15" customHeight="1" x14ac:dyDescent="0.15">
      <c r="B41" s="21"/>
    </row>
    <row r="42" spans="2:2" s="1" customFormat="1" ht="15" customHeight="1" x14ac:dyDescent="0.15"/>
    <row r="43" spans="2:2" s="1" customFormat="1" ht="15" customHeight="1" x14ac:dyDescent="0.15"/>
    <row r="44" spans="2:2" s="1" customFormat="1" ht="15" customHeight="1" x14ac:dyDescent="0.15"/>
    <row r="45" spans="2:2" ht="15" customHeight="1" x14ac:dyDescent="0.15"/>
    <row r="46" spans="2:2" ht="15" customHeight="1" x14ac:dyDescent="0.15">
      <c r="B46" s="3"/>
    </row>
    <row r="47" spans="2:2" ht="15" customHeight="1" x14ac:dyDescent="0.15"/>
    <row r="48" spans="2:2"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sheetData>
  <mergeCells count="25">
    <mergeCell ref="B23:K24"/>
    <mergeCell ref="L20:U22"/>
    <mergeCell ref="V20:AE22"/>
    <mergeCell ref="AF20:AO22"/>
    <mergeCell ref="L23:U24"/>
    <mergeCell ref="V23:AE24"/>
    <mergeCell ref="AF23:AO24"/>
    <mergeCell ref="B15:K16"/>
    <mergeCell ref="L15:U16"/>
    <mergeCell ref="V15:AE16"/>
    <mergeCell ref="AF15:AO16"/>
    <mergeCell ref="B20:K22"/>
    <mergeCell ref="B7:K8"/>
    <mergeCell ref="L7:U8"/>
    <mergeCell ref="V7:AE8"/>
    <mergeCell ref="AF7:AO8"/>
    <mergeCell ref="B12:K14"/>
    <mergeCell ref="L12:U14"/>
    <mergeCell ref="V12:AE14"/>
    <mergeCell ref="AF12:AO14"/>
    <mergeCell ref="B3:AO3"/>
    <mergeCell ref="B5:K6"/>
    <mergeCell ref="L5:U6"/>
    <mergeCell ref="V5:AE6"/>
    <mergeCell ref="AF5:AO6"/>
  </mergeCells>
  <phoneticPr fontId="2"/>
  <printOptions horizontalCentered="1"/>
  <pageMargins left="0.19685039370078741" right="0.19685039370078741" top="0.56000000000000005" bottom="0.19685039370078741" header="0.19685039370078741" footer="0.27559055118110237"/>
  <pageSetup paperSize="9" scale="90" orientation="portrait" r:id="rId1"/>
  <headerFooter alignWithMargins="0"/>
  <rowBreaks count="1" manualBreakCount="1">
    <brk id="43" max="49"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E25"/>
  <sheetViews>
    <sheetView zoomScaleNormal="100" workbookViewId="0">
      <selection activeCell="B17" sqref="B17"/>
    </sheetView>
  </sheetViews>
  <sheetFormatPr defaultRowHeight="13.5" x14ac:dyDescent="0.15"/>
  <cols>
    <col min="1" max="1" width="1" style="121" customWidth="1"/>
    <col min="2" max="2" width="9" style="121"/>
    <col min="3" max="3" width="12.625" style="121" customWidth="1"/>
    <col min="4" max="4" width="56.5" style="121" customWidth="1"/>
    <col min="5" max="5" width="1.375" style="121" customWidth="1"/>
    <col min="6" max="252" width="9" style="121"/>
    <col min="253" max="254" width="12.625" style="121" customWidth="1"/>
    <col min="255" max="255" width="50.625" style="121" customWidth="1"/>
    <col min="256" max="508" width="9" style="121"/>
    <col min="509" max="510" width="12.625" style="121" customWidth="1"/>
    <col min="511" max="511" width="50.625" style="121" customWidth="1"/>
    <col min="512" max="764" width="9" style="121"/>
    <col min="765" max="766" width="12.625" style="121" customWidth="1"/>
    <col min="767" max="767" width="50.625" style="121" customWidth="1"/>
    <col min="768" max="1020" width="9" style="121"/>
    <col min="1021" max="1022" width="12.625" style="121" customWidth="1"/>
    <col min="1023" max="1023" width="50.625" style="121" customWidth="1"/>
    <col min="1024" max="1276" width="9" style="121"/>
    <col min="1277" max="1278" width="12.625" style="121" customWidth="1"/>
    <col min="1279" max="1279" width="50.625" style="121" customWidth="1"/>
    <col min="1280" max="1532" width="9" style="121"/>
    <col min="1533" max="1534" width="12.625" style="121" customWidth="1"/>
    <col min="1535" max="1535" width="50.625" style="121" customWidth="1"/>
    <col min="1536" max="1788" width="9" style="121"/>
    <col min="1789" max="1790" width="12.625" style="121" customWidth="1"/>
    <col min="1791" max="1791" width="50.625" style="121" customWidth="1"/>
    <col min="1792" max="2044" width="9" style="121"/>
    <col min="2045" max="2046" width="12.625" style="121" customWidth="1"/>
    <col min="2047" max="2047" width="50.625" style="121" customWidth="1"/>
    <col min="2048" max="2300" width="9" style="121"/>
    <col min="2301" max="2302" width="12.625" style="121" customWidth="1"/>
    <col min="2303" max="2303" width="50.625" style="121" customWidth="1"/>
    <col min="2304" max="2556" width="9" style="121"/>
    <col min="2557" max="2558" width="12.625" style="121" customWidth="1"/>
    <col min="2559" max="2559" width="50.625" style="121" customWidth="1"/>
    <col min="2560" max="2812" width="9" style="121"/>
    <col min="2813" max="2814" width="12.625" style="121" customWidth="1"/>
    <col min="2815" max="2815" width="50.625" style="121" customWidth="1"/>
    <col min="2816" max="3068" width="9" style="121"/>
    <col min="3069" max="3070" width="12.625" style="121" customWidth="1"/>
    <col min="3071" max="3071" width="50.625" style="121" customWidth="1"/>
    <col min="3072" max="3324" width="9" style="121"/>
    <col min="3325" max="3326" width="12.625" style="121" customWidth="1"/>
    <col min="3327" max="3327" width="50.625" style="121" customWidth="1"/>
    <col min="3328" max="3580" width="9" style="121"/>
    <col min="3581" max="3582" width="12.625" style="121" customWidth="1"/>
    <col min="3583" max="3583" width="50.625" style="121" customWidth="1"/>
    <col min="3584" max="3836" width="9" style="121"/>
    <col min="3837" max="3838" width="12.625" style="121" customWidth="1"/>
    <col min="3839" max="3839" width="50.625" style="121" customWidth="1"/>
    <col min="3840" max="4092" width="9" style="121"/>
    <col min="4093" max="4094" width="12.625" style="121" customWidth="1"/>
    <col min="4095" max="4095" width="50.625" style="121" customWidth="1"/>
    <col min="4096" max="4348" width="9" style="121"/>
    <col min="4349" max="4350" width="12.625" style="121" customWidth="1"/>
    <col min="4351" max="4351" width="50.625" style="121" customWidth="1"/>
    <col min="4352" max="4604" width="9" style="121"/>
    <col min="4605" max="4606" width="12.625" style="121" customWidth="1"/>
    <col min="4607" max="4607" width="50.625" style="121" customWidth="1"/>
    <col min="4608" max="4860" width="9" style="121"/>
    <col min="4861" max="4862" width="12.625" style="121" customWidth="1"/>
    <col min="4863" max="4863" width="50.625" style="121" customWidth="1"/>
    <col min="4864" max="5116" width="9" style="121"/>
    <col min="5117" max="5118" width="12.625" style="121" customWidth="1"/>
    <col min="5119" max="5119" width="50.625" style="121" customWidth="1"/>
    <col min="5120" max="5372" width="9" style="121"/>
    <col min="5373" max="5374" width="12.625" style="121" customWidth="1"/>
    <col min="5375" max="5375" width="50.625" style="121" customWidth="1"/>
    <col min="5376" max="5628" width="9" style="121"/>
    <col min="5629" max="5630" width="12.625" style="121" customWidth="1"/>
    <col min="5631" max="5631" width="50.625" style="121" customWidth="1"/>
    <col min="5632" max="5884" width="9" style="121"/>
    <col min="5885" max="5886" width="12.625" style="121" customWidth="1"/>
    <col min="5887" max="5887" width="50.625" style="121" customWidth="1"/>
    <col min="5888" max="6140" width="9" style="121"/>
    <col min="6141" max="6142" width="12.625" style="121" customWidth="1"/>
    <col min="6143" max="6143" width="50.625" style="121" customWidth="1"/>
    <col min="6144" max="6396" width="9" style="121"/>
    <col min="6397" max="6398" width="12.625" style="121" customWidth="1"/>
    <col min="6399" max="6399" width="50.625" style="121" customWidth="1"/>
    <col min="6400" max="6652" width="9" style="121"/>
    <col min="6653" max="6654" width="12.625" style="121" customWidth="1"/>
    <col min="6655" max="6655" width="50.625" style="121" customWidth="1"/>
    <col min="6656" max="6908" width="9" style="121"/>
    <col min="6909" max="6910" width="12.625" style="121" customWidth="1"/>
    <col min="6911" max="6911" width="50.625" style="121" customWidth="1"/>
    <col min="6912" max="7164" width="9" style="121"/>
    <col min="7165" max="7166" width="12.625" style="121" customWidth="1"/>
    <col min="7167" max="7167" width="50.625" style="121" customWidth="1"/>
    <col min="7168" max="7420" width="9" style="121"/>
    <col min="7421" max="7422" width="12.625" style="121" customWidth="1"/>
    <col min="7423" max="7423" width="50.625" style="121" customWidth="1"/>
    <col min="7424" max="7676" width="9" style="121"/>
    <col min="7677" max="7678" width="12.625" style="121" customWidth="1"/>
    <col min="7679" max="7679" width="50.625" style="121" customWidth="1"/>
    <col min="7680" max="7932" width="9" style="121"/>
    <col min="7933" max="7934" width="12.625" style="121" customWidth="1"/>
    <col min="7935" max="7935" width="50.625" style="121" customWidth="1"/>
    <col min="7936" max="8188" width="9" style="121"/>
    <col min="8189" max="8190" width="12.625" style="121" customWidth="1"/>
    <col min="8191" max="8191" width="50.625" style="121" customWidth="1"/>
    <col min="8192" max="8444" width="9" style="121"/>
    <col min="8445" max="8446" width="12.625" style="121" customWidth="1"/>
    <col min="8447" max="8447" width="50.625" style="121" customWidth="1"/>
    <col min="8448" max="8700" width="9" style="121"/>
    <col min="8701" max="8702" width="12.625" style="121" customWidth="1"/>
    <col min="8703" max="8703" width="50.625" style="121" customWidth="1"/>
    <col min="8704" max="8956" width="9" style="121"/>
    <col min="8957" max="8958" width="12.625" style="121" customWidth="1"/>
    <col min="8959" max="8959" width="50.625" style="121" customWidth="1"/>
    <col min="8960" max="9212" width="9" style="121"/>
    <col min="9213" max="9214" width="12.625" style="121" customWidth="1"/>
    <col min="9215" max="9215" width="50.625" style="121" customWidth="1"/>
    <col min="9216" max="9468" width="9" style="121"/>
    <col min="9469" max="9470" width="12.625" style="121" customWidth="1"/>
    <col min="9471" max="9471" width="50.625" style="121" customWidth="1"/>
    <col min="9472" max="9724" width="9" style="121"/>
    <col min="9725" max="9726" width="12.625" style="121" customWidth="1"/>
    <col min="9727" max="9727" width="50.625" style="121" customWidth="1"/>
    <col min="9728" max="9980" width="9" style="121"/>
    <col min="9981" max="9982" width="12.625" style="121" customWidth="1"/>
    <col min="9983" max="9983" width="50.625" style="121" customWidth="1"/>
    <col min="9984" max="10236" width="9" style="121"/>
    <col min="10237" max="10238" width="12.625" style="121" customWidth="1"/>
    <col min="10239" max="10239" width="50.625" style="121" customWidth="1"/>
    <col min="10240" max="10492" width="9" style="121"/>
    <col min="10493" max="10494" width="12.625" style="121" customWidth="1"/>
    <col min="10495" max="10495" width="50.625" style="121" customWidth="1"/>
    <col min="10496" max="10748" width="9" style="121"/>
    <col min="10749" max="10750" width="12.625" style="121" customWidth="1"/>
    <col min="10751" max="10751" width="50.625" style="121" customWidth="1"/>
    <col min="10752" max="11004" width="9" style="121"/>
    <col min="11005" max="11006" width="12.625" style="121" customWidth="1"/>
    <col min="11007" max="11007" width="50.625" style="121" customWidth="1"/>
    <col min="11008" max="11260" width="9" style="121"/>
    <col min="11261" max="11262" width="12.625" style="121" customWidth="1"/>
    <col min="11263" max="11263" width="50.625" style="121" customWidth="1"/>
    <col min="11264" max="11516" width="9" style="121"/>
    <col min="11517" max="11518" width="12.625" style="121" customWidth="1"/>
    <col min="11519" max="11519" width="50.625" style="121" customWidth="1"/>
    <col min="11520" max="11772" width="9" style="121"/>
    <col min="11773" max="11774" width="12.625" style="121" customWidth="1"/>
    <col min="11775" max="11775" width="50.625" style="121" customWidth="1"/>
    <col min="11776" max="12028" width="9" style="121"/>
    <col min="12029" max="12030" width="12.625" style="121" customWidth="1"/>
    <col min="12031" max="12031" width="50.625" style="121" customWidth="1"/>
    <col min="12032" max="12284" width="9" style="121"/>
    <col min="12285" max="12286" width="12.625" style="121" customWidth="1"/>
    <col min="12287" max="12287" width="50.625" style="121" customWidth="1"/>
    <col min="12288" max="12540" width="9" style="121"/>
    <col min="12541" max="12542" width="12.625" style="121" customWidth="1"/>
    <col min="12543" max="12543" width="50.625" style="121" customWidth="1"/>
    <col min="12544" max="12796" width="9" style="121"/>
    <col min="12797" max="12798" width="12.625" style="121" customWidth="1"/>
    <col min="12799" max="12799" width="50.625" style="121" customWidth="1"/>
    <col min="12800" max="13052" width="9" style="121"/>
    <col min="13053" max="13054" width="12.625" style="121" customWidth="1"/>
    <col min="13055" max="13055" width="50.625" style="121" customWidth="1"/>
    <col min="13056" max="13308" width="9" style="121"/>
    <col min="13309" max="13310" width="12.625" style="121" customWidth="1"/>
    <col min="13311" max="13311" width="50.625" style="121" customWidth="1"/>
    <col min="13312" max="13564" width="9" style="121"/>
    <col min="13565" max="13566" width="12.625" style="121" customWidth="1"/>
    <col min="13567" max="13567" width="50.625" style="121" customWidth="1"/>
    <col min="13568" max="13820" width="9" style="121"/>
    <col min="13821" max="13822" width="12.625" style="121" customWidth="1"/>
    <col min="13823" max="13823" width="50.625" style="121" customWidth="1"/>
    <col min="13824" max="14076" width="9" style="121"/>
    <col min="14077" max="14078" width="12.625" style="121" customWidth="1"/>
    <col min="14079" max="14079" width="50.625" style="121" customWidth="1"/>
    <col min="14080" max="14332" width="9" style="121"/>
    <col min="14333" max="14334" width="12.625" style="121" customWidth="1"/>
    <col min="14335" max="14335" width="50.625" style="121" customWidth="1"/>
    <col min="14336" max="14588" width="9" style="121"/>
    <col min="14589" max="14590" width="12.625" style="121" customWidth="1"/>
    <col min="14591" max="14591" width="50.625" style="121" customWidth="1"/>
    <col min="14592" max="14844" width="9" style="121"/>
    <col min="14845" max="14846" width="12.625" style="121" customWidth="1"/>
    <col min="14847" max="14847" width="50.625" style="121" customWidth="1"/>
    <col min="14848" max="15100" width="9" style="121"/>
    <col min="15101" max="15102" width="12.625" style="121" customWidth="1"/>
    <col min="15103" max="15103" width="50.625" style="121" customWidth="1"/>
    <col min="15104" max="15356" width="9" style="121"/>
    <col min="15357" max="15358" width="12.625" style="121" customWidth="1"/>
    <col min="15359" max="15359" width="50.625" style="121" customWidth="1"/>
    <col min="15360" max="15612" width="9" style="121"/>
    <col min="15613" max="15614" width="12.625" style="121" customWidth="1"/>
    <col min="15615" max="15615" width="50.625" style="121" customWidth="1"/>
    <col min="15616" max="15868" width="9" style="121"/>
    <col min="15869" max="15870" width="12.625" style="121" customWidth="1"/>
    <col min="15871" max="15871" width="50.625" style="121" customWidth="1"/>
    <col min="15872" max="16124" width="9" style="121"/>
    <col min="16125" max="16126" width="12.625" style="121" customWidth="1"/>
    <col min="16127" max="16127" width="50.625" style="121" customWidth="1"/>
    <col min="16128" max="16384" width="9" style="121"/>
  </cols>
  <sheetData>
    <row r="1" spans="2:5" s="116" customFormat="1" ht="13.5" customHeight="1" x14ac:dyDescent="0.15">
      <c r="B1" s="1" t="s">
        <v>265</v>
      </c>
    </row>
    <row r="2" spans="2:5" s="116" customFormat="1" ht="20.100000000000001" customHeight="1" x14ac:dyDescent="0.15">
      <c r="B2" s="332" t="s">
        <v>238</v>
      </c>
      <c r="C2" s="332"/>
      <c r="D2" s="332"/>
    </row>
    <row r="3" spans="2:5" s="117" customFormat="1" ht="17.100000000000001" customHeight="1" x14ac:dyDescent="0.15"/>
    <row r="4" spans="2:5" s="117" customFormat="1" ht="17.100000000000001" customHeight="1" x14ac:dyDescent="0.15">
      <c r="B4" s="706" t="s">
        <v>232</v>
      </c>
      <c r="C4" s="706"/>
      <c r="D4" s="118"/>
    </row>
    <row r="5" spans="2:5" s="117" customFormat="1" ht="17.100000000000001" customHeight="1" x14ac:dyDescent="0.15">
      <c r="B5" s="707"/>
      <c r="C5" s="707"/>
      <c r="D5" s="118"/>
    </row>
    <row r="6" spans="2:5" s="117" customFormat="1" ht="17.100000000000001" customHeight="1" x14ac:dyDescent="0.15"/>
    <row r="7" spans="2:5" s="117" customFormat="1" ht="17.100000000000001" customHeight="1" x14ac:dyDescent="0.15">
      <c r="B7" s="708" t="s">
        <v>233</v>
      </c>
      <c r="C7" s="706" t="s">
        <v>234</v>
      </c>
      <c r="D7" s="706" t="s">
        <v>235</v>
      </c>
    </row>
    <row r="8" spans="2:5" s="117" customFormat="1" ht="17.100000000000001" customHeight="1" x14ac:dyDescent="0.15">
      <c r="B8" s="708"/>
      <c r="C8" s="707"/>
      <c r="D8" s="707"/>
    </row>
    <row r="9" spans="2:5" s="117" customFormat="1" ht="26.25" customHeight="1" x14ac:dyDescent="0.15">
      <c r="B9" s="119"/>
      <c r="C9" s="119"/>
      <c r="D9" s="120"/>
    </row>
    <row r="10" spans="2:5" s="117" customFormat="1" ht="26.25" customHeight="1" x14ac:dyDescent="0.15">
      <c r="B10" s="119"/>
      <c r="C10" s="119"/>
      <c r="D10" s="120"/>
    </row>
    <row r="11" spans="2:5" s="117" customFormat="1" ht="26.25" customHeight="1" x14ac:dyDescent="0.15">
      <c r="B11" s="119"/>
      <c r="C11" s="119"/>
      <c r="D11" s="120"/>
    </row>
    <row r="12" spans="2:5" s="117" customFormat="1" ht="9.75" customHeight="1" x14ac:dyDescent="0.15">
      <c r="B12" s="118"/>
      <c r="C12" s="118"/>
      <c r="D12" s="118"/>
      <c r="E12" s="118"/>
    </row>
    <row r="13" spans="2:5" s="117" customFormat="1" ht="17.100000000000001" customHeight="1" x14ac:dyDescent="0.15">
      <c r="B13" s="703" t="s">
        <v>381</v>
      </c>
      <c r="C13" s="704"/>
      <c r="D13" s="704"/>
      <c r="E13" s="118"/>
    </row>
    <row r="14" spans="2:5" s="117" customFormat="1" ht="17.100000000000001" customHeight="1" x14ac:dyDescent="0.15">
      <c r="B14" s="704"/>
      <c r="C14" s="704"/>
      <c r="D14" s="704"/>
      <c r="E14" s="118"/>
    </row>
    <row r="15" spans="2:5" s="117" customFormat="1" ht="17.100000000000001" customHeight="1" x14ac:dyDescent="0.15">
      <c r="B15" s="703" t="s">
        <v>382</v>
      </c>
      <c r="C15" s="705"/>
      <c r="D15" s="705"/>
      <c r="E15" s="118"/>
    </row>
    <row r="16" spans="2:5" s="117" customFormat="1" ht="17.100000000000001" customHeight="1" x14ac:dyDescent="0.15">
      <c r="B16" s="705"/>
      <c r="C16" s="705"/>
      <c r="D16" s="705"/>
      <c r="E16" s="118"/>
    </row>
    <row r="17" spans="2:5" s="117" customFormat="1" ht="17.100000000000001" customHeight="1" x14ac:dyDescent="0.15">
      <c r="B17" s="117" t="s">
        <v>299</v>
      </c>
      <c r="D17" s="118"/>
      <c r="E17" s="118"/>
    </row>
    <row r="18" spans="2:5" s="117" customFormat="1" ht="13.5" customHeight="1" x14ac:dyDescent="0.15">
      <c r="C18" s="118"/>
      <c r="D18" s="118"/>
      <c r="E18" s="118"/>
    </row>
    <row r="19" spans="2:5" s="117" customFormat="1" ht="13.5" customHeight="1" x14ac:dyDescent="0.15">
      <c r="D19" s="118"/>
      <c r="E19" s="118"/>
    </row>
    <row r="20" spans="2:5" s="117" customFormat="1" ht="13.5" customHeight="1" x14ac:dyDescent="0.15">
      <c r="D20" s="118"/>
      <c r="E20" s="118"/>
    </row>
    <row r="21" spans="2:5" s="117" customFormat="1" ht="13.5" customHeight="1" x14ac:dyDescent="0.15">
      <c r="D21" s="118"/>
      <c r="E21" s="118"/>
    </row>
    <row r="22" spans="2:5" s="117" customFormat="1" ht="13.5" customHeight="1" x14ac:dyDescent="0.15">
      <c r="D22" s="118"/>
      <c r="E22" s="118"/>
    </row>
    <row r="23" spans="2:5" s="5" customFormat="1" ht="11.25" x14ac:dyDescent="0.15"/>
    <row r="24" spans="2:5" s="5" customFormat="1" ht="11.25" x14ac:dyDescent="0.15"/>
    <row r="25" spans="2:5" s="5" customFormat="1" ht="11.25" x14ac:dyDescent="0.15"/>
  </sheetData>
  <mergeCells count="8">
    <mergeCell ref="B13:D14"/>
    <mergeCell ref="B15:D16"/>
    <mergeCell ref="B2:D2"/>
    <mergeCell ref="B4:B5"/>
    <mergeCell ref="C4:C5"/>
    <mergeCell ref="B7:B8"/>
    <mergeCell ref="C7:C8"/>
    <mergeCell ref="D7:D8"/>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（別紙様式２－１）</vt:lpstr>
      <vt:lpstr>（別添１）</vt:lpstr>
      <vt:lpstr>参考</vt:lpstr>
      <vt:lpstr>（別添２）</vt:lpstr>
      <vt:lpstr>（様式２－３）</vt:lpstr>
      <vt:lpstr>（別紙様式２－３別添１）</vt:lpstr>
      <vt:lpstr>整理番号表（融資活用・追加的信用供与）</vt:lpstr>
      <vt:lpstr>(別紙様式２－10)</vt:lpstr>
      <vt:lpstr>（別紙様式２－10号別添１）</vt:lpstr>
      <vt:lpstr>（別紙様式２－10号別添２）</vt:lpstr>
      <vt:lpstr>'（別紙様式２－１）'!Print_Area</vt:lpstr>
      <vt:lpstr>'(別紙様式２－10)'!Print_Area</vt:lpstr>
      <vt:lpstr>'（別紙様式２－10号別添１）'!Print_Area</vt:lpstr>
      <vt:lpstr>'（別紙様式２－10号別添２）'!Print_Area</vt:lpstr>
      <vt:lpstr>'（別紙様式２－３別添１）'!Print_Area</vt:lpstr>
      <vt:lpstr>'（別添１）'!Print_Area</vt:lpstr>
      <vt:lpstr>'（様式２－３）'!Print_Area</vt:lpstr>
      <vt:lpstr>'整理番号表（融資活用・追加的信用供与）'!Print_Area</vt:lpstr>
    </vt:vector>
  </TitlesOfParts>
  <Company>農林水産省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農業経営課</cp:lastModifiedBy>
  <cp:lastPrinted>2015-09-11T07:02:48Z</cp:lastPrinted>
  <dcterms:created xsi:type="dcterms:W3CDTF">2009-06-23T08:36:54Z</dcterms:created>
  <dcterms:modified xsi:type="dcterms:W3CDTF">2015-11-02T13:18:55Z</dcterms:modified>
</cp:coreProperties>
</file>