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zVHRXiWe/llItlPFkyygtWuliQm8SI0wC8UxRpY7Qyfwne2CirJoKU82vPZwz9gQClTqmw4scV84ZzJ5zkhzg==" workbookSaltValue="yhD0ehI6zhwdG4+N/yYA6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<sst xmlns="http://schemas.openxmlformats.org/spreadsheetml/2006/main" count="236" uniqueCount="119">
  <si>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</si>
  <si>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</si>
  <si>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</si>
  <si>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</si>
  <si>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</si>
  <si>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</si>
  <si>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</si>
  <si>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</si>
  <si>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</si>
  <si>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</si>
  <si>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</si>
  <si>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</si>
  <si>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</si>
  <si>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</si>
  <si>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</si>
  <si>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</si>
  <si>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</si>
  <si>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</si>
  <si>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</si>
  <si>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</si>
  <si>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</si>
  <si>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</si>
  <si>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</si>
  <si>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</si>
  <si>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</si>
  <si>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</si>
  <si>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</si>
  <si>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</si>
  <si>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</si>
  <si>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</si>
  <si>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</si>
  <si>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</si>
  <si>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</si>
  <si>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</si>
  <si>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</si>
  <si>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</si>
  <si>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</si>
  <si>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</si>
  <si>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</si>
  <si>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</si>
  <si>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</si>
  <si>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</si>
  <si>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</si>
  <si>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</si>
  <si>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</si>
  <si>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</si>
  <si>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</si>
  <si>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</si>
  <si>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</si>
  <si>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</si>
  <si>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</si>
  <si>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</si>
  <si>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</si>
  <si>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</si>
  <si>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</si>
  <si>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</si>
  <si>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</si>
  <si>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</si>
  <si>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</si>
  <si>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</si>
  <si>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</si>
  <si>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</si>
  <si>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</si>
  <si>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</si>
  <si>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</si>
  <si>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</si>
  <si>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</si>
  <si>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</si>
  <si>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</si>
  <si>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</si>
  <si>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</si>
  <si>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</si>
  <si>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</si>
  <si>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</si>
  <si>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</si>
  <si>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</si>
  <si>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</si>
  <si>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</si>
  <si>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</si>
  <si>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</si>
  <si>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</si>
  <si>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</si>
  <si>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</si>
  <si>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</si>
  <si>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</si>
  <si>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</si>
  <si>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</si>
  <si>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</si>
  <si>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</si>
  <si>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</si>
  <si>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</si>
  <si>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</si>
  <si>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</si>
  <si>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</si>
  <si>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</si>
  <si>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</si>
  <si>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</si>
  <si>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幕別町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</si>
  <si>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</si>
  <si>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</si>
  <si>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</si>
  <si>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</si>
  <si>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</si>
  <si>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</si>
  <si>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</si>
  <si>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</si>
  <si>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</si>
  <si>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</si>
  <si>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</si>
  <si>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</si>
  <si>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</si>
  <si>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</si>
  <si>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</si>
  <si>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</si>
  <si>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</si>
  <si>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</si>
  <si>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管渠については、平成６年度からの整備で更新時期を迎えていない。
　施設については、機械電気設備の計画的な修繕や更新が必要になってくるため、計画的な更新を実施する。
</t>
    <phoneticPr fontId="4"/>
  </si>
  <si>
    <t xml:space="preserve">　料金収入のみで事業を継続することは難しく、今後も一般会計からの繰入金に依存する状況は続くため、施設の計画的な更新・適切な維持管理を進めていく必要がある。
　また、持続可能な経営を確保するため、令和５年度から公営企業会計を適用し、中長期的な視点に立った企業経営に努める。
</t>
    <rPh sb="22" eb="24">
      <t>コンゴ</t>
    </rPh>
    <phoneticPr fontId="4"/>
  </si>
  <si>
    <t>　収益的収支比率については、地方債償還金の増加などに伴い、費用の総額が増加したことなどを要因として、前年度から約５％マイナスとなった。
　経費回収率については、指標が約30％と類似団体平均より低い状態となっていることから、事業運営における一般会計繰入金への依存度の高さが懸念され、経営改善に向けた取組みが必要である。</t>
    <rPh sb="1" eb="3">
      <t>シュウエキ</t>
    </rPh>
    <rPh sb="3" eb="4">
      <t>テキ</t>
    </rPh>
    <rPh sb="4" eb="6">
      <t>シュウシ</t>
    </rPh>
    <rPh sb="6" eb="8">
      <t>ヒリツ</t>
    </rPh>
    <rPh sb="14" eb="17">
      <t>チホウサイ</t>
    </rPh>
    <rPh sb="17" eb="20">
      <t>ショウカンキン</t>
    </rPh>
    <rPh sb="21" eb="23">
      <t>ゾウカ</t>
    </rPh>
    <rPh sb="26" eb="27">
      <t>トモナ</t>
    </rPh>
    <rPh sb="29" eb="31">
      <t>ヒヨウ</t>
    </rPh>
    <rPh sb="32" eb="34">
      <t>ソウガク</t>
    </rPh>
    <rPh sb="35" eb="37">
      <t>ゾウカ</t>
    </rPh>
    <rPh sb="44" eb="46">
      <t>ヨウイン</t>
    </rPh>
    <rPh sb="50" eb="53">
      <t>ゼンネンド</t>
    </rPh>
    <rPh sb="55" eb="56">
      <t>ヤク</t>
    </rPh>
    <rPh sb="69" eb="71">
      <t>ケイヒ</t>
    </rPh>
    <rPh sb="71" eb="73">
      <t>カイシュウ</t>
    </rPh>
    <rPh sb="73" eb="74">
      <t>リツ</t>
    </rPh>
    <rPh sb="80" eb="82">
      <t>シヒョウ</t>
    </rPh>
    <rPh sb="83" eb="84">
      <t>ヤク</t>
    </rPh>
    <rPh sb="88" eb="90">
      <t>ルイジ</t>
    </rPh>
    <rPh sb="140" eb="142">
      <t>ケイエイ</t>
    </rPh>
    <rPh sb="142" eb="144">
      <t>カイゼン</t>
    </rPh>
    <rPh sb="145" eb="146">
      <t>ム</t>
    </rPh>
    <rPh sb="148" eb="150">
      <t>トリク</t>
    </rPh>
    <rPh sb="152" eb="1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</si>
</sst>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8C-4A3F-A3E7-874EEEAF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68736"/>
        <c:axId val="11807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8C-4A3F-A3E7-874EEEAF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68736"/>
        <c:axId val="118070656"/>
      </c:lineChart>
      <c:dateAx>
        <c:axId val="118068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070656"/>
        <c:crosses val="autoZero"/>
        <c:auto val="1"/>
        <c:lblOffset val="100"/>
        <c:baseTimeUnit val="years"/>
      </c:dateAx>
      <c:valAx>
        <c:axId val="11807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06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77.650000000000006</c:v>
                </c:pt>
                <c:pt idx="1">
                  <c:v>76.89</c:v>
                </c:pt>
                <c:pt idx="2">
                  <c:v>77.08</c:v>
                </c:pt>
                <c:pt idx="3">
                  <c:v>75.95</c:v>
                </c:pt>
                <c:pt idx="4">
                  <c:v>75.19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C-460C-BFB2-47D9540AC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7568"/>
        <c:axId val="11895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EC-460C-BFB2-47D9540AC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7568"/>
        <c:axId val="118959488"/>
      </c:lineChart>
      <c:dateAx>
        <c:axId val="118957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959488"/>
        <c:crosses val="autoZero"/>
        <c:auto val="1"/>
        <c:lblOffset val="100"/>
        <c:baseTimeUnit val="years"/>
      </c:dateAx>
      <c:valAx>
        <c:axId val="11895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5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94.23</c:v>
                </c:pt>
                <c:pt idx="1">
                  <c:v>94.88</c:v>
                </c:pt>
                <c:pt idx="2">
                  <c:v>96.43</c:v>
                </c:pt>
                <c:pt idx="3">
                  <c:v>95.68</c:v>
                </c:pt>
                <c:pt idx="4">
                  <c:v>95.48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20-4A33-8A7E-6DAA7B34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03008"/>
        <c:axId val="11900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20-4A33-8A7E-6DAA7B34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03008"/>
        <c:axId val="119009280"/>
      </c:lineChart>
      <c:dateAx>
        <c:axId val="119003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9009280"/>
        <c:crosses val="autoZero"/>
        <c:auto val="1"/>
        <c:lblOffset val="100"/>
        <c:baseTimeUnit val="years"/>
      </c:dateAx>
      <c:valAx>
        <c:axId val="11900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00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</c:v>
                </c:pt>
                <c:pt idx="1">
                  <c:v>98.44</c:v>
                </c:pt>
                <c:pt idx="2">
                  <c:v>97.84</c:v>
                </c:pt>
                <c:pt idx="3">
                  <c:v>100.89</c:v>
                </c:pt>
                <c:pt idx="4">
                  <c:v>96.32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8F-41ED-8225-579193CDE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1344"/>
        <c:axId val="11877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F-41ED-8225-579193CDE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1344"/>
        <c:axId val="118771712"/>
      </c:lineChart>
      <c:dateAx>
        <c:axId val="118761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771712"/>
        <c:crosses val="autoZero"/>
        <c:auto val="1"/>
        <c:lblOffset val="100"/>
        <c:baseTimeUnit val="years"/>
      </c:dateAx>
      <c:valAx>
        <c:axId val="11877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6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7-4A45-8BB5-75383B19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98592"/>
        <c:axId val="1184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27-4A45-8BB5-75383B19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98592"/>
        <c:axId val="118497664"/>
      </c:lineChart>
      <c:dateAx>
        <c:axId val="118798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497664"/>
        <c:crosses val="autoZero"/>
        <c:auto val="1"/>
        <c:lblOffset val="100"/>
        <c:baseTimeUnit val="years"/>
      </c:dateAx>
      <c:valAx>
        <c:axId val="1184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36-40B6-A292-D2A412CD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24544"/>
        <c:axId val="11853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36-40B6-A292-D2A412CD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4544"/>
        <c:axId val="118530816"/>
      </c:lineChart>
      <c:dateAx>
        <c:axId val="118524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530816"/>
        <c:crosses val="autoZero"/>
        <c:auto val="1"/>
        <c:lblOffset val="100"/>
        <c:baseTimeUnit val="years"/>
      </c:dateAx>
      <c:valAx>
        <c:axId val="11853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A0-40EC-822F-D8134D0C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8080"/>
        <c:axId val="11864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A0-40EC-822F-D8134D0C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38080"/>
        <c:axId val="118640000"/>
      </c:lineChart>
      <c:dateAx>
        <c:axId val="118638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640000"/>
        <c:crosses val="autoZero"/>
        <c:auto val="1"/>
        <c:lblOffset val="100"/>
        <c:baseTimeUnit val="years"/>
      </c:dateAx>
      <c:valAx>
        <c:axId val="11864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3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47-4E1B-9470-DF0EB152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73792"/>
        <c:axId val="11867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47-4E1B-9470-DF0EB152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73792"/>
        <c:axId val="118675712"/>
      </c:lineChart>
      <c:dateAx>
        <c:axId val="118673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675712"/>
        <c:crosses val="autoZero"/>
        <c:auto val="1"/>
        <c:lblOffset val="100"/>
        <c:baseTimeUnit val="years"/>
      </c:dateAx>
      <c:valAx>
        <c:axId val="11867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738.37</c:v>
                </c:pt>
                <c:pt idx="1">
                  <c:v>1070.9100000000001</c:v>
                </c:pt>
                <c:pt idx="2">
                  <c:v>966.77</c:v>
                </c:pt>
                <c:pt idx="3">
                  <c:v>921.95</c:v>
                </c:pt>
                <c:pt idx="4">
                  <c:v>822.69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5-4CA9-99C2-D9D5B6B1E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27424"/>
        <c:axId val="1187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5-4CA9-99C2-D9D5B6B1E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7424"/>
        <c:axId val="118729344"/>
      </c:lineChart>
      <c:dateAx>
        <c:axId val="118727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729344"/>
        <c:crosses val="autoZero"/>
        <c:auto val="1"/>
        <c:lblOffset val="100"/>
        <c:baseTimeUnit val="years"/>
      </c:dateAx>
      <c:valAx>
        <c:axId val="1187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2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34.630000000000003</c:v>
                </c:pt>
                <c:pt idx="1">
                  <c:v>35.119999999999997</c:v>
                </c:pt>
                <c:pt idx="2">
                  <c:v>34.64</c:v>
                </c:pt>
                <c:pt idx="3">
                  <c:v>34.909999999999997</c:v>
                </c:pt>
                <c:pt idx="4">
                  <c:v>31.22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FC-4F34-9ADD-207EBD02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33920"/>
        <c:axId val="11883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FC-4F34-9ADD-207EBD02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3920"/>
        <c:axId val="118835840"/>
      </c:lineChart>
      <c:dateAx>
        <c:axId val="118833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835840"/>
        <c:crosses val="autoZero"/>
        <c:auto val="1"/>
        <c:lblOffset val="100"/>
        <c:baseTimeUnit val="years"/>
      </c:dateAx>
      <c:valAx>
        <c:axId val="11883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536.95000000000005</c:v>
                </c:pt>
                <c:pt idx="1">
                  <c:v>530.71</c:v>
                </c:pt>
                <c:pt idx="2">
                  <c:v>544.58000000000004</c:v>
                </c:pt>
                <c:pt idx="3">
                  <c:v>527.95000000000005</c:v>
                </c:pt>
                <c:pt idx="4">
                  <c:v>571.41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0-406A-B648-59A8D09D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2976"/>
        <c:axId val="11886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A0-406A-B648-59A8D09D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2976"/>
        <c:axId val="118864896"/>
      </c:lineChart>
      <c:dateAx>
        <c:axId val="118862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8864896"/>
        <c:crosses val="autoZero"/>
        <c:auto val="1"/>
        <c:lblOffset val="100"/>
        <c:baseTimeUnit val="years"/>
      </c:dateAx>
      <c:valAx>
        <c:axId val="11886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幕別町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26443</v>
      </c>
      <c r="AM8" s="69"/>
      <c r="AN8" s="69"/>
      <c r="AO8" s="69"/>
      <c r="AP8" s="69"/>
      <c r="AQ8" s="69"/>
      <c r="AR8" s="69"/>
      <c r="AS8" s="69"/>
      <c r="AT8" s="68">
        <f>データ!T6</f>
        <v>477.64</v>
      </c>
      <c r="AU8" s="68"/>
      <c r="AV8" s="68"/>
      <c r="AW8" s="68"/>
      <c r="AX8" s="68"/>
      <c r="AY8" s="68"/>
      <c r="AZ8" s="68"/>
      <c r="BA8" s="68"/>
      <c r="BB8" s="68">
        <f>データ!U6</f>
        <v>55.36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3.94</v>
      </c>
      <c r="Q10" s="68"/>
      <c r="R10" s="68"/>
      <c r="S10" s="68"/>
      <c r="T10" s="68"/>
      <c r="U10" s="68"/>
      <c r="V10" s="68"/>
      <c r="W10" s="68">
        <f>データ!Q6</f>
        <v>82.69</v>
      </c>
      <c r="X10" s="68"/>
      <c r="Y10" s="68"/>
      <c r="Z10" s="68"/>
      <c r="AA10" s="68"/>
      <c r="AB10" s="68"/>
      <c r="AC10" s="68"/>
      <c r="AD10" s="69">
        <f>データ!R6</f>
        <v>3220</v>
      </c>
      <c r="AE10" s="69"/>
      <c r="AF10" s="69"/>
      <c r="AG10" s="69"/>
      <c r="AH10" s="69"/>
      <c r="AI10" s="69"/>
      <c r="AJ10" s="69"/>
      <c r="AK10" s="2"/>
      <c r="AL10" s="69">
        <f>データ!V6</f>
        <v>1039</v>
      </c>
      <c r="AM10" s="69"/>
      <c r="AN10" s="69"/>
      <c r="AO10" s="69"/>
      <c r="AP10" s="69"/>
      <c r="AQ10" s="69"/>
      <c r="AR10" s="69"/>
      <c r="AS10" s="69"/>
      <c r="AT10" s="68">
        <f>データ!W6</f>
        <v>1.1100000000000001</v>
      </c>
      <c r="AU10" s="68"/>
      <c r="AV10" s="68"/>
      <c r="AW10" s="68"/>
      <c r="AX10" s="68"/>
      <c r="AY10" s="68"/>
      <c r="AZ10" s="68"/>
      <c r="BA10" s="68"/>
      <c r="BB10" s="68">
        <f>データ!X6</f>
        <v>936.04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Rs+BjpIWYUUi60qCUUqNFMshATtJnt6vJVM6VLyZOjRuWa6dHGzGswGfP95fqQMgPb5qF0HtZTlA3KBmF9mbLA==" saltValue="41MzIKdl1DGeqyyoanII7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16438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北海道　幕別町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3.94</v>
      </c>
      <c r="Q6" s="34">
        <f t="shared" si="3"/>
        <v>82.69</v>
      </c>
      <c r="R6" s="34">
        <f t="shared" si="3"/>
        <v>3220</v>
      </c>
      <c r="S6" s="34">
        <f t="shared" si="3"/>
        <v>26443</v>
      </c>
      <c r="T6" s="34">
        <f t="shared" si="3"/>
        <v>477.64</v>
      </c>
      <c r="U6" s="34">
        <f t="shared" si="3"/>
        <v>55.36</v>
      </c>
      <c r="V6" s="34">
        <f t="shared" si="3"/>
        <v>1039</v>
      </c>
      <c r="W6" s="34">
        <f t="shared" si="3"/>
        <v>1.1100000000000001</v>
      </c>
      <c r="X6" s="34">
        <f t="shared" si="3"/>
        <v>936.04</v>
      </c>
      <c r="Y6" s="35">
        <f>IF(Y7="",NA(),Y7)</f>
        <v>99.1</v>
      </c>
      <c r="Z6" s="35">
        <f t="shared" ref="Z6:AH6" si="4">IF(Z7="",NA(),Z7)</f>
        <v>98.44</v>
      </c>
      <c r="AA6" s="35">
        <f t="shared" si="4"/>
        <v>97.84</v>
      </c>
      <c r="AB6" s="35">
        <f t="shared" si="4"/>
        <v>100.89</v>
      </c>
      <c r="AC6" s="35">
        <f t="shared" si="4"/>
        <v>96.32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738.37</v>
      </c>
      <c r="BG6" s="35">
        <f t="shared" ref="BG6:BO6" si="7">IF(BG7="",NA(),BG7)</f>
        <v>1070.9100000000001</v>
      </c>
      <c r="BH6" s="35">
        <f t="shared" si="7"/>
        <v>966.77</v>
      </c>
      <c r="BI6" s="35">
        <f t="shared" si="7"/>
        <v>921.95</v>
      </c>
      <c r="BJ6" s="35">
        <f t="shared" si="7"/>
        <v>822.69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34.630000000000003</v>
      </c>
      <c r="BR6" s="35">
        <f t="shared" ref="BR6:BZ6" si="8">IF(BR7="",NA(),BR7)</f>
        <v>35.119999999999997</v>
      </c>
      <c r="BS6" s="35">
        <f t="shared" si="8"/>
        <v>34.64</v>
      </c>
      <c r="BT6" s="35">
        <f t="shared" si="8"/>
        <v>34.909999999999997</v>
      </c>
      <c r="BU6" s="35">
        <f t="shared" si="8"/>
        <v>31.22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536.95000000000005</v>
      </c>
      <c r="CC6" s="35">
        <f t="shared" ref="CC6:CK6" si="9">IF(CC7="",NA(),CC7)</f>
        <v>530.71</v>
      </c>
      <c r="CD6" s="35">
        <f t="shared" si="9"/>
        <v>544.58000000000004</v>
      </c>
      <c r="CE6" s="35">
        <f t="shared" si="9"/>
        <v>527.95000000000005</v>
      </c>
      <c r="CF6" s="35">
        <f t="shared" si="9"/>
        <v>571.41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77.650000000000006</v>
      </c>
      <c r="CN6" s="35">
        <f t="shared" ref="CN6:CV6" si="10">IF(CN7="",NA(),CN7)</f>
        <v>76.89</v>
      </c>
      <c r="CO6" s="35">
        <f t="shared" si="10"/>
        <v>77.08</v>
      </c>
      <c r="CP6" s="35">
        <f t="shared" si="10"/>
        <v>75.95</v>
      </c>
      <c r="CQ6" s="35">
        <f t="shared" si="10"/>
        <v>75.19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94.23</v>
      </c>
      <c r="CY6" s="35">
        <f t="shared" ref="CY6:DG6" si="11">IF(CY7="",NA(),CY7)</f>
        <v>94.88</v>
      </c>
      <c r="CZ6" s="35">
        <f t="shared" si="11"/>
        <v>96.43</v>
      </c>
      <c r="DA6" s="35">
        <f t="shared" si="11"/>
        <v>95.68</v>
      </c>
      <c r="DB6" s="35">
        <f t="shared" si="11"/>
        <v>95.48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16438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3.94</v>
      </c>
      <c r="Q7" s="38">
        <v>82.69</v>
      </c>
      <c r="R7" s="38">
        <v>3220</v>
      </c>
      <c r="S7" s="38">
        <v>26443</v>
      </c>
      <c r="T7" s="38">
        <v>477.64</v>
      </c>
      <c r="U7" s="38">
        <v>55.36</v>
      </c>
      <c r="V7" s="38">
        <v>1039</v>
      </c>
      <c r="W7" s="38">
        <v>1.1100000000000001</v>
      </c>
      <c r="X7" s="38">
        <v>936.04</v>
      </c>
      <c r="Y7" s="38">
        <v>99.1</v>
      </c>
      <c r="Z7" s="38">
        <v>98.44</v>
      </c>
      <c r="AA7" s="38">
        <v>97.84</v>
      </c>
      <c r="AB7" s="38">
        <v>100.89</v>
      </c>
      <c r="AC7" s="38">
        <v>96.32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738.37</v>
      </c>
      <c r="BG7" s="38">
        <v>1070.9100000000001</v>
      </c>
      <c r="BH7" s="38">
        <v>966.77</v>
      </c>
      <c r="BI7" s="38">
        <v>921.95</v>
      </c>
      <c r="BJ7" s="38">
        <v>822.69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34.630000000000003</v>
      </c>
      <c r="BR7" s="38">
        <v>35.119999999999997</v>
      </c>
      <c r="BS7" s="38">
        <v>34.64</v>
      </c>
      <c r="BT7" s="38">
        <v>34.909999999999997</v>
      </c>
      <c r="BU7" s="38">
        <v>31.22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536.95000000000005</v>
      </c>
      <c r="CC7" s="38">
        <v>530.71</v>
      </c>
      <c r="CD7" s="38">
        <v>544.58000000000004</v>
      </c>
      <c r="CE7" s="38">
        <v>527.95000000000005</v>
      </c>
      <c r="CF7" s="38">
        <v>571.41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77.650000000000006</v>
      </c>
      <c r="CN7" s="38">
        <v>76.89</v>
      </c>
      <c r="CO7" s="38">
        <v>77.08</v>
      </c>
      <c r="CP7" s="38">
        <v>75.95</v>
      </c>
      <c r="CQ7" s="38">
        <v>75.19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94.23</v>
      </c>
      <c r="CY7" s="38">
        <v>94.88</v>
      </c>
      <c r="CZ7" s="38">
        <v>96.43</v>
      </c>
      <c r="DA7" s="38">
        <v>95.68</v>
      </c>
      <c r="DB7" s="38">
        <v>95.48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小林 翔</cp:lastModifiedBy>
  <cp:lastPrinted>2022-01-22T02:33:04Z</cp:lastPrinted>
  <dcterms:created xsi:type="dcterms:W3CDTF">2021-12-03T07:54:06Z</dcterms:created>
  <dcterms:modified xsi:type="dcterms:W3CDTF">2022-02-25T02:02:27Z</dcterms:modified>
  <cp:category/>
</cp:coreProperties>
</file>