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C3jFZTYPLPOTOBw00avuuezpd0+rQLM4yXVIsMQZk361eFT6L8tkM3YJlEquWYITH8esAtqbmyBlOhBG9w3bA==" workbookSaltValue="jrwhEentNcakFN1kehLix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<sst xmlns="http://schemas.openxmlformats.org/spreadsheetml/2006/main" count="236" uniqueCount="120">
  <si>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</si>
  <si>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</si>
  <si>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</si>
  <si>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</si>
  <si>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</si>
  <si>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</si>
  <si>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</si>
  <si>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</si>
  <si>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</si>
  <si>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</si>
  <si>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</si>
  <si>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</si>
  <si>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</si>
  <si>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</si>
  <si>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</si>
  <si>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</si>
  <si>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</si>
  <si>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</si>
  <si>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</si>
  <si>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</si>
  <si>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</si>
  <si>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</si>
  <si>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</si>
  <si>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</si>
  <si>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</si>
  <si>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</si>
  <si>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</si>
  <si>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</si>
  <si>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</si>
  <si>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</si>
  <si>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</si>
  <si>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</si>
  <si>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</si>
  <si>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</si>
  <si>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</si>
  <si>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</si>
  <si>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</si>
  <si>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</si>
  <si>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</si>
  <si>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</si>
  <si>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</si>
  <si>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</si>
  <si>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</si>
  <si>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</si>
  <si>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</si>
  <si>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</si>
  <si>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</si>
  <si>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</si>
  <si>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</si>
  <si>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</si>
  <si>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</si>
  <si>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</si>
  <si>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</si>
  <si>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</si>
  <si>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</si>
  <si>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</si>
  <si>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</si>
  <si>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</si>
  <si>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</si>
  <si>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</si>
  <si>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</si>
  <si>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</si>
  <si>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</si>
  <si>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</si>
  <si>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</si>
  <si>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</si>
  <si>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</si>
  <si>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</si>
  <si>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</si>
  <si>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</si>
  <si>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</si>
  <si>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</si>
  <si>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</si>
  <si>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</si>
  <si>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</si>
  <si>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</si>
  <si>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</si>
  <si>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</si>
  <si>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</si>
  <si>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</si>
  <si>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</si>
  <si>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</si>
  <si>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</si>
  <si>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</si>
  <si>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</si>
  <si>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</si>
  <si>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</si>
  <si>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</si>
  <si>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</si>
  <si>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</si>
  <si>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</si>
  <si>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</si>
  <si>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</si>
  <si>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</si>
  <si>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</si>
  <si>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</si>
  <si>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</si>
  <si>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</si>
  <si>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</si>
  <si>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</si>
  <si>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</si>
  <si>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</si>
  <si>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</si>
  <si>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</si>
  <si>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</si>
  <si>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</si>
  <si>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</si>
  <si>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</si>
  <si>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</si>
  <si>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</si>
  <si>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</si>
  <si>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</si>
  <si>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</si>
  <si>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</si>
  <si>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</si>
  <si>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</si>
  <si>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</si>
  <si>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管渠については、昭和52年からの整備で更新時期は迎えていない。
　処理場及びポンプ場については、ストックマネジメント計画による計画的な機器の更新を実施している。
</t>
    <phoneticPr fontId="4"/>
  </si>
  <si>
    <t xml:space="preserve">　施設規模の適正化・効率化・適切な維持管理を進め改善していくために、事業統合を行う。
　また、持続可能な経営を確保するため、令和５年度から公営企業会計を適用し、中長期的な視点に立った企業経営に努める。
</t>
    <phoneticPr fontId="4"/>
  </si>
  <si>
    <t xml:space="preserve">　合併により市街地が２極化しており、資本費が割高となっていることから、収益的収支比率・経費回収率ともに100％を下回っている。
　このことから、事業運営における一般会計からの繰入金に依存する体質が続いているが、地方債償還金の減少により繰入金も減少傾向にある。
</t>
    <rPh sb="1" eb="3">
      <t>ガッペイ</t>
    </rPh>
    <rPh sb="72" eb="74">
      <t>ジギョウ</t>
    </rPh>
    <rPh sb="74" eb="76">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</si>
</sst>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81-4EA9-9B91-38549E127FDF}"/>
            </c:ext>
          </c:extLst>
        </c:ser>
        <c:dLbls>
          <c:showLegendKey val="0"/>
          <c:showVal val="0"/>
          <c:showCatName val="0"/>
          <c:showSerName val="0"/>
          <c:showPercent val="0"/>
          <c:showBubbleSize val="0"/>
        </c:dLbls>
        <c:gapWidth val="150"/>
        <c:axId val="113219072"/>
        <c:axId val="1132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xmlns:c16r2="http://schemas.microsoft.com/office/drawing/2015/06/chart">
            <c:ext xmlns:c16="http://schemas.microsoft.com/office/drawing/2014/chart" uri="{C3380CC4-5D6E-409C-BE32-E72D297353CC}">
              <c16:uniqueId val="{00000001-4F81-4EA9-9B91-38549E127FDF}"/>
            </c:ext>
          </c:extLst>
        </c:ser>
        <c:dLbls>
          <c:showLegendKey val="0"/>
          <c:showVal val="0"/>
          <c:showCatName val="0"/>
          <c:showSerName val="0"/>
          <c:showPercent val="0"/>
          <c:showBubbleSize val="0"/>
        </c:dLbls>
        <c:marker val="1"/>
        <c:smooth val="0"/>
        <c:axId val="113219072"/>
        <c:axId val="113220992"/>
      </c:lineChart>
      <c:dateAx>
        <c:axId val="113219072"/>
        <c:scaling>
          <c:orientation val="minMax"/>
        </c:scaling>
        <c:delete val="1"/>
        <c:axPos val="b"/>
        <c:numFmt formatCode="&quot;H&quot;yy" sourceLinked="1"/>
        <c:majorTickMark val="none"/>
        <c:minorTickMark val="none"/>
        <c:tickLblPos val="none"/>
        <c:crossAx val="113220992"/>
        <c:crosses val="autoZero"/>
        <c:auto val="1"/>
        <c:lblOffset val="100"/>
        <c:baseTimeUnit val="years"/>
      </c:dateAx>
      <c:valAx>
        <c:axId val="1132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78.45</c:v>
                </c:pt>
                <c:pt idx="1">
                  <c:v>78.209999999999994</c:v>
                </c:pt>
                <c:pt idx="2">
                  <c:v>78.209999999999994</c:v>
                </c:pt>
                <c:pt idx="3">
                  <c:v>78.209999999999994</c:v>
                </c:pt>
                <c:pt idx="4">
                  <c:v>78.53</c:v>
                </c:pt>
              </c:numCache>
            </c:numRef>
          </c:val>
          <c:extLst xmlns:c16r2="http://schemas.microsoft.com/office/drawing/2015/06/chart">
            <c:ext xmlns:c16="http://schemas.microsoft.com/office/drawing/2014/chart" uri="{C3380CC4-5D6E-409C-BE32-E72D297353CC}">
              <c16:uniqueId val="{00000000-6EA1-4EDC-8120-E25A5EC2B78B}"/>
            </c:ext>
          </c:extLst>
        </c:ser>
        <c:dLbls>
          <c:showLegendKey val="0"/>
          <c:showVal val="0"/>
          <c:showCatName val="0"/>
          <c:showSerName val="0"/>
          <c:showPercent val="0"/>
          <c:showBubbleSize val="0"/>
        </c:dLbls>
        <c:gapWidth val="150"/>
        <c:axId val="115353088"/>
        <c:axId val="11535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xmlns:c16r2="http://schemas.microsoft.com/office/drawing/2015/06/chart">
            <c:ext xmlns:c16="http://schemas.microsoft.com/office/drawing/2014/chart" uri="{C3380CC4-5D6E-409C-BE32-E72D297353CC}">
              <c16:uniqueId val="{00000001-6EA1-4EDC-8120-E25A5EC2B78B}"/>
            </c:ext>
          </c:extLst>
        </c:ser>
        <c:dLbls>
          <c:showLegendKey val="0"/>
          <c:showVal val="0"/>
          <c:showCatName val="0"/>
          <c:showSerName val="0"/>
          <c:showPercent val="0"/>
          <c:showBubbleSize val="0"/>
        </c:dLbls>
        <c:marker val="1"/>
        <c:smooth val="0"/>
        <c:axId val="115353088"/>
        <c:axId val="115355008"/>
      </c:lineChart>
      <c:dateAx>
        <c:axId val="115353088"/>
        <c:scaling>
          <c:orientation val="minMax"/>
        </c:scaling>
        <c:delete val="1"/>
        <c:axPos val="b"/>
        <c:numFmt formatCode="&quot;H&quot;yy" sourceLinked="1"/>
        <c:majorTickMark val="none"/>
        <c:minorTickMark val="none"/>
        <c:tickLblPos val="none"/>
        <c:crossAx val="115355008"/>
        <c:crosses val="autoZero"/>
        <c:auto val="1"/>
        <c:lblOffset val="100"/>
        <c:baseTimeUnit val="years"/>
      </c:dateAx>
      <c:valAx>
        <c:axId val="1153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98.17</c:v>
                </c:pt>
                <c:pt idx="1">
                  <c:v>98.65</c:v>
                </c:pt>
                <c:pt idx="2">
                  <c:v>98.85</c:v>
                </c:pt>
                <c:pt idx="3">
                  <c:v>99.06</c:v>
                </c:pt>
                <c:pt idx="4">
                  <c:v>99.08</c:v>
                </c:pt>
              </c:numCache>
            </c:numRef>
          </c:val>
          <c:extLst xmlns:c16r2="http://schemas.microsoft.com/office/drawing/2015/06/chart">
            <c:ext xmlns:c16="http://schemas.microsoft.com/office/drawing/2014/chart" uri="{C3380CC4-5D6E-409C-BE32-E72D297353CC}">
              <c16:uniqueId val="{00000000-9658-4A0D-B135-C77E8BD3636C}"/>
            </c:ext>
          </c:extLst>
        </c:ser>
        <c:dLbls>
          <c:showLegendKey val="0"/>
          <c:showVal val="0"/>
          <c:showCatName val="0"/>
          <c:showSerName val="0"/>
          <c:showPercent val="0"/>
          <c:showBubbleSize val="0"/>
        </c:dLbls>
        <c:gapWidth val="150"/>
        <c:axId val="115398528"/>
        <c:axId val="1154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xmlns:c16r2="http://schemas.microsoft.com/office/drawing/2015/06/chart">
            <c:ext xmlns:c16="http://schemas.microsoft.com/office/drawing/2014/chart" uri="{C3380CC4-5D6E-409C-BE32-E72D297353CC}">
              <c16:uniqueId val="{00000001-9658-4A0D-B135-C77E8BD3636C}"/>
            </c:ext>
          </c:extLst>
        </c:ser>
        <c:dLbls>
          <c:showLegendKey val="0"/>
          <c:showVal val="0"/>
          <c:showCatName val="0"/>
          <c:showSerName val="0"/>
          <c:showPercent val="0"/>
          <c:showBubbleSize val="0"/>
        </c:dLbls>
        <c:marker val="1"/>
        <c:smooth val="0"/>
        <c:axId val="115398528"/>
        <c:axId val="115404800"/>
      </c:lineChart>
      <c:dateAx>
        <c:axId val="115398528"/>
        <c:scaling>
          <c:orientation val="minMax"/>
        </c:scaling>
        <c:delete val="1"/>
        <c:axPos val="b"/>
        <c:numFmt formatCode="&quot;H&quot;yy" sourceLinked="1"/>
        <c:majorTickMark val="none"/>
        <c:minorTickMark val="none"/>
        <c:tickLblPos val="none"/>
        <c:crossAx val="115404800"/>
        <c:crosses val="autoZero"/>
        <c:auto val="1"/>
        <c:lblOffset val="100"/>
        <c:baseTimeUnit val="years"/>
      </c:dateAx>
      <c:valAx>
        <c:axId val="1154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70.13</c:v>
                </c:pt>
                <c:pt idx="1">
                  <c:v>69.16</c:v>
                </c:pt>
                <c:pt idx="2">
                  <c:v>72.02</c:v>
                </c:pt>
                <c:pt idx="3">
                  <c:v>76.760000000000005</c:v>
                </c:pt>
                <c:pt idx="4">
                  <c:v>77.59</c:v>
                </c:pt>
              </c:numCache>
            </c:numRef>
          </c:val>
          <c:extLst xmlns:c16r2="http://schemas.microsoft.com/office/drawing/2015/06/chart">
            <c:ext xmlns:c16="http://schemas.microsoft.com/office/drawing/2014/chart" uri="{C3380CC4-5D6E-409C-BE32-E72D297353CC}">
              <c16:uniqueId val="{00000000-94AF-4878-A08C-2DD37B4C74C3}"/>
            </c:ext>
          </c:extLst>
        </c:ser>
        <c:dLbls>
          <c:showLegendKey val="0"/>
          <c:showVal val="0"/>
          <c:showCatName val="0"/>
          <c:showSerName val="0"/>
          <c:showPercent val="0"/>
          <c:showBubbleSize val="0"/>
        </c:dLbls>
        <c:gapWidth val="150"/>
        <c:axId val="113649536"/>
        <c:axId val="11366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AF-4878-A08C-2DD37B4C74C3}"/>
            </c:ext>
          </c:extLst>
        </c:ser>
        <c:dLbls>
          <c:showLegendKey val="0"/>
          <c:showVal val="0"/>
          <c:showCatName val="0"/>
          <c:showSerName val="0"/>
          <c:showPercent val="0"/>
          <c:showBubbleSize val="0"/>
        </c:dLbls>
        <c:marker val="1"/>
        <c:smooth val="0"/>
        <c:axId val="113649536"/>
        <c:axId val="113664000"/>
      </c:lineChart>
      <c:dateAx>
        <c:axId val="113649536"/>
        <c:scaling>
          <c:orientation val="minMax"/>
        </c:scaling>
        <c:delete val="1"/>
        <c:axPos val="b"/>
        <c:numFmt formatCode="&quot;H&quot;yy" sourceLinked="1"/>
        <c:majorTickMark val="none"/>
        <c:minorTickMark val="none"/>
        <c:tickLblPos val="none"/>
        <c:crossAx val="113664000"/>
        <c:crosses val="autoZero"/>
        <c:auto val="1"/>
        <c:lblOffset val="100"/>
        <c:baseTimeUnit val="years"/>
      </c:dateAx>
      <c:valAx>
        <c:axId val="1136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8B-4830-90F9-BFB984479358}"/>
            </c:ext>
          </c:extLst>
        </c:ser>
        <c:dLbls>
          <c:showLegendKey val="0"/>
          <c:showVal val="0"/>
          <c:showCatName val="0"/>
          <c:showSerName val="0"/>
          <c:showPercent val="0"/>
          <c:showBubbleSize val="0"/>
        </c:dLbls>
        <c:gapWidth val="150"/>
        <c:axId val="113690880"/>
        <c:axId val="113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8B-4830-90F9-BFB984479358}"/>
            </c:ext>
          </c:extLst>
        </c:ser>
        <c:dLbls>
          <c:showLegendKey val="0"/>
          <c:showVal val="0"/>
          <c:showCatName val="0"/>
          <c:showSerName val="0"/>
          <c:showPercent val="0"/>
          <c:showBubbleSize val="0"/>
        </c:dLbls>
        <c:marker val="1"/>
        <c:smooth val="0"/>
        <c:axId val="113690880"/>
        <c:axId val="113713536"/>
      </c:lineChart>
      <c:dateAx>
        <c:axId val="113690880"/>
        <c:scaling>
          <c:orientation val="minMax"/>
        </c:scaling>
        <c:delete val="1"/>
        <c:axPos val="b"/>
        <c:numFmt formatCode="&quot;H&quot;yy" sourceLinked="1"/>
        <c:majorTickMark val="none"/>
        <c:minorTickMark val="none"/>
        <c:tickLblPos val="none"/>
        <c:crossAx val="113713536"/>
        <c:crosses val="autoZero"/>
        <c:auto val="1"/>
        <c:lblOffset val="100"/>
        <c:baseTimeUnit val="years"/>
      </c:dateAx>
      <c:valAx>
        <c:axId val="113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8A-4210-8298-5822F61D12E3}"/>
            </c:ext>
          </c:extLst>
        </c:ser>
        <c:dLbls>
          <c:showLegendKey val="0"/>
          <c:showVal val="0"/>
          <c:showCatName val="0"/>
          <c:showSerName val="0"/>
          <c:showPercent val="0"/>
          <c:showBubbleSize val="0"/>
        </c:dLbls>
        <c:gapWidth val="150"/>
        <c:axId val="113740416"/>
        <c:axId val="1137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8A-4210-8298-5822F61D12E3}"/>
            </c:ext>
          </c:extLst>
        </c:ser>
        <c:dLbls>
          <c:showLegendKey val="0"/>
          <c:showVal val="0"/>
          <c:showCatName val="0"/>
          <c:showSerName val="0"/>
          <c:showPercent val="0"/>
          <c:showBubbleSize val="0"/>
        </c:dLbls>
        <c:marker val="1"/>
        <c:smooth val="0"/>
        <c:axId val="113740416"/>
        <c:axId val="113746688"/>
      </c:lineChart>
      <c:dateAx>
        <c:axId val="113740416"/>
        <c:scaling>
          <c:orientation val="minMax"/>
        </c:scaling>
        <c:delete val="1"/>
        <c:axPos val="b"/>
        <c:numFmt formatCode="&quot;H&quot;yy" sourceLinked="1"/>
        <c:majorTickMark val="none"/>
        <c:minorTickMark val="none"/>
        <c:tickLblPos val="none"/>
        <c:crossAx val="113746688"/>
        <c:crosses val="autoZero"/>
        <c:auto val="1"/>
        <c:lblOffset val="100"/>
        <c:baseTimeUnit val="years"/>
      </c:dateAx>
      <c:valAx>
        <c:axId val="1137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AB-4D46-9758-59EB1F7DF3F6}"/>
            </c:ext>
          </c:extLst>
        </c:ser>
        <c:dLbls>
          <c:showLegendKey val="0"/>
          <c:showVal val="0"/>
          <c:showCatName val="0"/>
          <c:showSerName val="0"/>
          <c:showPercent val="0"/>
          <c:showBubbleSize val="0"/>
        </c:dLbls>
        <c:gapWidth val="150"/>
        <c:axId val="115424640"/>
        <c:axId val="1154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AB-4D46-9758-59EB1F7DF3F6}"/>
            </c:ext>
          </c:extLst>
        </c:ser>
        <c:dLbls>
          <c:showLegendKey val="0"/>
          <c:showVal val="0"/>
          <c:showCatName val="0"/>
          <c:showSerName val="0"/>
          <c:showPercent val="0"/>
          <c:showBubbleSize val="0"/>
        </c:dLbls>
        <c:marker val="1"/>
        <c:smooth val="0"/>
        <c:axId val="115424640"/>
        <c:axId val="115435008"/>
      </c:lineChart>
      <c:dateAx>
        <c:axId val="115424640"/>
        <c:scaling>
          <c:orientation val="minMax"/>
        </c:scaling>
        <c:delete val="1"/>
        <c:axPos val="b"/>
        <c:numFmt formatCode="&quot;H&quot;yy" sourceLinked="1"/>
        <c:majorTickMark val="none"/>
        <c:minorTickMark val="none"/>
        <c:tickLblPos val="none"/>
        <c:crossAx val="115435008"/>
        <c:crosses val="autoZero"/>
        <c:auto val="1"/>
        <c:lblOffset val="100"/>
        <c:baseTimeUnit val="years"/>
      </c:dateAx>
      <c:valAx>
        <c:axId val="1154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4F-4A45-B532-0E5956A24FBC}"/>
            </c:ext>
          </c:extLst>
        </c:ser>
        <c:dLbls>
          <c:showLegendKey val="0"/>
          <c:showVal val="0"/>
          <c:showCatName val="0"/>
          <c:showSerName val="0"/>
          <c:showPercent val="0"/>
          <c:showBubbleSize val="0"/>
        </c:dLbls>
        <c:gapWidth val="150"/>
        <c:axId val="115464064"/>
        <c:axId val="115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4F-4A45-B532-0E5956A24FBC}"/>
            </c:ext>
          </c:extLst>
        </c:ser>
        <c:dLbls>
          <c:showLegendKey val="0"/>
          <c:showVal val="0"/>
          <c:showCatName val="0"/>
          <c:showSerName val="0"/>
          <c:showPercent val="0"/>
          <c:showBubbleSize val="0"/>
        </c:dLbls>
        <c:marker val="1"/>
        <c:smooth val="0"/>
        <c:axId val="115464064"/>
        <c:axId val="115466240"/>
      </c:lineChart>
      <c:dateAx>
        <c:axId val="115464064"/>
        <c:scaling>
          <c:orientation val="minMax"/>
        </c:scaling>
        <c:delete val="1"/>
        <c:axPos val="b"/>
        <c:numFmt formatCode="&quot;H&quot;yy" sourceLinked="1"/>
        <c:majorTickMark val="none"/>
        <c:minorTickMark val="none"/>
        <c:tickLblPos val="none"/>
        <c:crossAx val="115466240"/>
        <c:crosses val="autoZero"/>
        <c:auto val="1"/>
        <c:lblOffset val="100"/>
        <c:baseTimeUnit val="years"/>
      </c:dateAx>
      <c:valAx>
        <c:axId val="115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1085.3900000000001</c:v>
                </c:pt>
                <c:pt idx="1">
                  <c:v>2159.8200000000002</c:v>
                </c:pt>
                <c:pt idx="2">
                  <c:v>2043.28</c:v>
                </c:pt>
                <c:pt idx="3">
                  <c:v>1866.7</c:v>
                </c:pt>
                <c:pt idx="4">
                  <c:v>1767.65</c:v>
                </c:pt>
              </c:numCache>
            </c:numRef>
          </c:val>
          <c:extLst xmlns:c16r2="http://schemas.microsoft.com/office/drawing/2015/06/chart">
            <c:ext xmlns:c16="http://schemas.microsoft.com/office/drawing/2014/chart" uri="{C3380CC4-5D6E-409C-BE32-E72D297353CC}">
              <c16:uniqueId val="{00000000-935A-438C-B783-12635DD69294}"/>
            </c:ext>
          </c:extLst>
        </c:ser>
        <c:dLbls>
          <c:showLegendKey val="0"/>
          <c:showVal val="0"/>
          <c:showCatName val="0"/>
          <c:showSerName val="0"/>
          <c:showPercent val="0"/>
          <c:showBubbleSize val="0"/>
        </c:dLbls>
        <c:gapWidth val="150"/>
        <c:axId val="115185536"/>
        <c:axId val="1152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xmlns:c16r2="http://schemas.microsoft.com/office/drawing/2015/06/chart">
            <c:ext xmlns:c16="http://schemas.microsoft.com/office/drawing/2014/chart" uri="{C3380CC4-5D6E-409C-BE32-E72D297353CC}">
              <c16:uniqueId val="{00000001-935A-438C-B783-12635DD69294}"/>
            </c:ext>
          </c:extLst>
        </c:ser>
        <c:dLbls>
          <c:showLegendKey val="0"/>
          <c:showVal val="0"/>
          <c:showCatName val="0"/>
          <c:showSerName val="0"/>
          <c:showPercent val="0"/>
          <c:showBubbleSize val="0"/>
        </c:dLbls>
        <c:marker val="1"/>
        <c:smooth val="0"/>
        <c:axId val="115185536"/>
        <c:axId val="115200000"/>
      </c:lineChart>
      <c:dateAx>
        <c:axId val="115185536"/>
        <c:scaling>
          <c:orientation val="minMax"/>
        </c:scaling>
        <c:delete val="1"/>
        <c:axPos val="b"/>
        <c:numFmt formatCode="&quot;H&quot;yy" sourceLinked="1"/>
        <c:majorTickMark val="none"/>
        <c:minorTickMark val="none"/>
        <c:tickLblPos val="none"/>
        <c:crossAx val="115200000"/>
        <c:crosses val="autoZero"/>
        <c:auto val="1"/>
        <c:lblOffset val="100"/>
        <c:baseTimeUnit val="years"/>
      </c:dateAx>
      <c:valAx>
        <c:axId val="1152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8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54.78</c:v>
                </c:pt>
                <c:pt idx="1">
                  <c:v>53.69</c:v>
                </c:pt>
                <c:pt idx="2">
                  <c:v>56.44</c:v>
                </c:pt>
                <c:pt idx="3">
                  <c:v>59.28</c:v>
                </c:pt>
                <c:pt idx="4">
                  <c:v>68.47</c:v>
                </c:pt>
              </c:numCache>
            </c:numRef>
          </c:val>
          <c:extLst xmlns:c16r2="http://schemas.microsoft.com/office/drawing/2015/06/chart">
            <c:ext xmlns:c16="http://schemas.microsoft.com/office/drawing/2014/chart" uri="{C3380CC4-5D6E-409C-BE32-E72D297353CC}">
              <c16:uniqueId val="{00000000-9F0A-4A35-B613-0D4E7F78384C}"/>
            </c:ext>
          </c:extLst>
        </c:ser>
        <c:dLbls>
          <c:showLegendKey val="0"/>
          <c:showVal val="0"/>
          <c:showCatName val="0"/>
          <c:showSerName val="0"/>
          <c:showPercent val="0"/>
          <c:showBubbleSize val="0"/>
        </c:dLbls>
        <c:gapWidth val="150"/>
        <c:axId val="115229440"/>
        <c:axId val="1152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xmlns:c16r2="http://schemas.microsoft.com/office/drawing/2015/06/chart">
            <c:ext xmlns:c16="http://schemas.microsoft.com/office/drawing/2014/chart" uri="{C3380CC4-5D6E-409C-BE32-E72D297353CC}">
              <c16:uniqueId val="{00000001-9F0A-4A35-B613-0D4E7F78384C}"/>
            </c:ext>
          </c:extLst>
        </c:ser>
        <c:dLbls>
          <c:showLegendKey val="0"/>
          <c:showVal val="0"/>
          <c:showCatName val="0"/>
          <c:showSerName val="0"/>
          <c:showPercent val="0"/>
          <c:showBubbleSize val="0"/>
        </c:dLbls>
        <c:marker val="1"/>
        <c:smooth val="0"/>
        <c:axId val="115229440"/>
        <c:axId val="115231360"/>
      </c:lineChart>
      <c:dateAx>
        <c:axId val="115229440"/>
        <c:scaling>
          <c:orientation val="minMax"/>
        </c:scaling>
        <c:delete val="1"/>
        <c:axPos val="b"/>
        <c:numFmt formatCode="&quot;H&quot;yy" sourceLinked="1"/>
        <c:majorTickMark val="none"/>
        <c:minorTickMark val="none"/>
        <c:tickLblPos val="none"/>
        <c:crossAx val="115231360"/>
        <c:crosses val="autoZero"/>
        <c:auto val="1"/>
        <c:lblOffset val="100"/>
        <c:baseTimeUnit val="years"/>
      </c:dateAx>
      <c:valAx>
        <c:axId val="1152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318.22000000000003</c:v>
                </c:pt>
                <c:pt idx="1">
                  <c:v>326.44</c:v>
                </c:pt>
                <c:pt idx="2">
                  <c:v>313.62</c:v>
                </c:pt>
                <c:pt idx="3">
                  <c:v>296.77</c:v>
                </c:pt>
                <c:pt idx="4">
                  <c:v>250.91</c:v>
                </c:pt>
              </c:numCache>
            </c:numRef>
          </c:val>
          <c:extLst xmlns:c16r2="http://schemas.microsoft.com/office/drawing/2015/06/chart">
            <c:ext xmlns:c16="http://schemas.microsoft.com/office/drawing/2014/chart" uri="{C3380CC4-5D6E-409C-BE32-E72D297353CC}">
              <c16:uniqueId val="{00000000-4443-4831-8B9D-B0422BA81D86}"/>
            </c:ext>
          </c:extLst>
        </c:ser>
        <c:dLbls>
          <c:showLegendKey val="0"/>
          <c:showVal val="0"/>
          <c:showCatName val="0"/>
          <c:showSerName val="0"/>
          <c:showPercent val="0"/>
          <c:showBubbleSize val="0"/>
        </c:dLbls>
        <c:gapWidth val="150"/>
        <c:axId val="115258496"/>
        <c:axId val="1152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xmlns:c16r2="http://schemas.microsoft.com/office/drawing/2015/06/chart">
            <c:ext xmlns:c16="http://schemas.microsoft.com/office/drawing/2014/chart" uri="{C3380CC4-5D6E-409C-BE32-E72D297353CC}">
              <c16:uniqueId val="{00000001-4443-4831-8B9D-B0422BA81D86}"/>
            </c:ext>
          </c:extLst>
        </c:ser>
        <c:dLbls>
          <c:showLegendKey val="0"/>
          <c:showVal val="0"/>
          <c:showCatName val="0"/>
          <c:showSerName val="0"/>
          <c:showPercent val="0"/>
          <c:showBubbleSize val="0"/>
        </c:dLbls>
        <c:marker val="1"/>
        <c:smooth val="0"/>
        <c:axId val="115258496"/>
        <c:axId val="115260416"/>
      </c:lineChart>
      <c:dateAx>
        <c:axId val="115258496"/>
        <c:scaling>
          <c:orientation val="minMax"/>
        </c:scaling>
        <c:delete val="1"/>
        <c:axPos val="b"/>
        <c:numFmt formatCode="&quot;H&quot;yy" sourceLinked="1"/>
        <c:majorTickMark val="none"/>
        <c:minorTickMark val="none"/>
        <c:tickLblPos val="none"/>
        <c:crossAx val="115260416"/>
        <c:crosses val="autoZero"/>
        <c:auto val="1"/>
        <c:lblOffset val="100"/>
        <c:baseTimeUnit val="years"/>
      </c:dateAx>
      <c:valAx>
        <c:axId val="1152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B56" sqref="BB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幕別町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26443</v>
      </c>
      <c r="AM8" s="51"/>
      <c r="AN8" s="51"/>
      <c r="AO8" s="51"/>
      <c r="AP8" s="51"/>
      <c r="AQ8" s="51"/>
      <c r="AR8" s="51"/>
      <c r="AS8" s="51"/>
      <c r="AT8" s="46">
        <f>データ!T6</f>
        <v>477.64</v>
      </c>
      <c r="AU8" s="46"/>
      <c r="AV8" s="46"/>
      <c r="AW8" s="46"/>
      <c r="AX8" s="46"/>
      <c r="AY8" s="46"/>
      <c r="AZ8" s="46"/>
      <c r="BA8" s="46"/>
      <c r="BB8" s="46">
        <f>データ!U6</f>
        <v>55.36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83.22</v>
      </c>
      <c r="Q10" s="46"/>
      <c r="R10" s="46"/>
      <c r="S10" s="46"/>
      <c r="T10" s="46"/>
      <c r="U10" s="46"/>
      <c r="V10" s="46"/>
      <c r="W10" s="46">
        <f>データ!Q6</f>
        <v>88.68</v>
      </c>
      <c r="X10" s="46"/>
      <c r="Y10" s="46"/>
      <c r="Z10" s="46"/>
      <c r="AA10" s="46"/>
      <c r="AB10" s="46"/>
      <c r="AC10" s="46"/>
      <c r="AD10" s="51">
        <f>データ!R6</f>
        <v>3220</v>
      </c>
      <c r="AE10" s="51"/>
      <c r="AF10" s="51"/>
      <c r="AG10" s="51"/>
      <c r="AH10" s="51"/>
      <c r="AI10" s="51"/>
      <c r="AJ10" s="51"/>
      <c r="AK10" s="2"/>
      <c r="AL10" s="51">
        <f>データ!V6</f>
        <v>21955</v>
      </c>
      <c r="AM10" s="51"/>
      <c r="AN10" s="51"/>
      <c r="AO10" s="51"/>
      <c r="AP10" s="51"/>
      <c r="AQ10" s="51"/>
      <c r="AR10" s="51"/>
      <c r="AS10" s="51"/>
      <c r="AT10" s="46">
        <f>データ!W6</f>
        <v>6.64</v>
      </c>
      <c r="AU10" s="46"/>
      <c r="AV10" s="46"/>
      <c r="AW10" s="46"/>
      <c r="AX10" s="46"/>
      <c r="AY10" s="46"/>
      <c r="AZ10" s="46"/>
      <c r="BA10" s="46"/>
      <c r="BB10" s="46">
        <f>データ!X6</f>
        <v>3306.48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mmKfzeXwdPjCKQj21PCVNe9HCuSOHhP4bDpuICkC5WwNYHdMbMbIznSVpYanVfNdr237oH+weY0wuVEKAlprDA==" saltValue="q4SfJHrN82fBhDsxz9MQ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16438</v>
      </c>
      <c r="D6" s="33">
        <f t="shared" si="3"/>
        <v>47</v>
      </c>
      <c r="E6" s="33">
        <f t="shared" si="3"/>
        <v>17</v>
      </c>
      <c r="F6" s="33">
        <f t="shared" si="3"/>
        <v>1</v>
      </c>
      <c r="G6" s="33">
        <f t="shared" si="3"/>
        <v>0</v>
      </c>
      <c r="H6" s="33" t="str">
        <f t="shared" si="3"/>
        <v>北海道　幕別町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83.22</v>
      </c>
      <c r="Q6" s="34">
        <f t="shared" si="3"/>
        <v>88.68</v>
      </c>
      <c r="R6" s="34">
        <f t="shared" si="3"/>
        <v>3220</v>
      </c>
      <c r="S6" s="34">
        <f t="shared" si="3"/>
        <v>26443</v>
      </c>
      <c r="T6" s="34">
        <f t="shared" si="3"/>
        <v>477.64</v>
      </c>
      <c r="U6" s="34">
        <f t="shared" si="3"/>
        <v>55.36</v>
      </c>
      <c r="V6" s="34">
        <f t="shared" si="3"/>
        <v>21955</v>
      </c>
      <c r="W6" s="34">
        <f t="shared" si="3"/>
        <v>6.64</v>
      </c>
      <c r="X6" s="34">
        <f t="shared" si="3"/>
        <v>3306.48</v>
      </c>
      <c r="Y6" s="35">
        <f>IF(Y7="",NA(),Y7)</f>
        <v>70.13</v>
      </c>
      <c r="Z6" s="35">
        <f t="shared" ref="Z6:AH6" si="4">IF(Z7="",NA(),Z7)</f>
        <v>69.16</v>
      </c>
      <c r="AA6" s="35">
        <f t="shared" si="4"/>
        <v>72.02</v>
      </c>
      <c r="AB6" s="35">
        <f t="shared" si="4"/>
        <v>76.760000000000005</v>
      </c>
      <c r="AC6" s="35">
        <f t="shared" si="4"/>
        <v>77.59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1085.3900000000001</v>
      </c>
      <c r="BG6" s="35">
        <f t="shared" ref="BG6:BO6" si="7">IF(BG7="",NA(),BG7)</f>
        <v>2159.8200000000002</v>
      </c>
      <c r="BH6" s="35">
        <f t="shared" si="7"/>
        <v>2043.28</v>
      </c>
      <c r="BI6" s="35">
        <f t="shared" si="7"/>
        <v>1866.7</v>
      </c>
      <c r="BJ6" s="35">
        <f t="shared" si="7"/>
        <v>1767.65</v>
      </c>
      <c r="BK6" s="35">
        <f t="shared" si="7"/>
        <v>716.96</v>
      </c>
      <c r="BL6" s="35">
        <f t="shared" si="7"/>
        <v>799.11</v>
      </c>
      <c r="BM6" s="35">
        <f t="shared" si="7"/>
        <v>768.62</v>
      </c>
      <c r="BN6" s="35">
        <f t="shared" si="7"/>
        <v>789.44</v>
      </c>
      <c r="BO6" s="35">
        <f t="shared" si="7"/>
        <v>789.08</v>
      </c>
      <c r="BP6" s="34" t="str">
        <f>IF(BP7="","",IF(BP7="-","【-】","【"&amp;SUBSTITUTE(TEXT(BP7,"#,##0.00"),"-","△")&amp;"】"))</f>
        <v>【705.21】</v>
      </c>
      <c r="BQ6" s="35">
        <f>IF(BQ7="",NA(),BQ7)</f>
        <v>54.78</v>
      </c>
      <c r="BR6" s="35">
        <f t="shared" ref="BR6:BZ6" si="8">IF(BR7="",NA(),BR7)</f>
        <v>53.69</v>
      </c>
      <c r="BS6" s="35">
        <f t="shared" si="8"/>
        <v>56.44</v>
      </c>
      <c r="BT6" s="35">
        <f t="shared" si="8"/>
        <v>59.28</v>
      </c>
      <c r="BU6" s="35">
        <f t="shared" si="8"/>
        <v>68.47</v>
      </c>
      <c r="BV6" s="35">
        <f t="shared" si="8"/>
        <v>88.09</v>
      </c>
      <c r="BW6" s="35">
        <f t="shared" si="8"/>
        <v>87.69</v>
      </c>
      <c r="BX6" s="35">
        <f t="shared" si="8"/>
        <v>88.06</v>
      </c>
      <c r="BY6" s="35">
        <f t="shared" si="8"/>
        <v>87.29</v>
      </c>
      <c r="BZ6" s="35">
        <f t="shared" si="8"/>
        <v>88.25</v>
      </c>
      <c r="CA6" s="34" t="str">
        <f>IF(CA7="","",IF(CA7="-","【-】","【"&amp;SUBSTITUTE(TEXT(CA7,"#,##0.00"),"-","△")&amp;"】"))</f>
        <v>【98.96】</v>
      </c>
      <c r="CB6" s="35">
        <f>IF(CB7="",NA(),CB7)</f>
        <v>318.22000000000003</v>
      </c>
      <c r="CC6" s="35">
        <f t="shared" ref="CC6:CK6" si="9">IF(CC7="",NA(),CC7)</f>
        <v>326.44</v>
      </c>
      <c r="CD6" s="35">
        <f t="shared" si="9"/>
        <v>313.62</v>
      </c>
      <c r="CE6" s="35">
        <f t="shared" si="9"/>
        <v>296.77</v>
      </c>
      <c r="CF6" s="35">
        <f t="shared" si="9"/>
        <v>250.91</v>
      </c>
      <c r="CG6" s="35">
        <f t="shared" si="9"/>
        <v>181.8</v>
      </c>
      <c r="CH6" s="35">
        <f t="shared" si="9"/>
        <v>180.07</v>
      </c>
      <c r="CI6" s="35">
        <f t="shared" si="9"/>
        <v>179.32</v>
      </c>
      <c r="CJ6" s="35">
        <f t="shared" si="9"/>
        <v>176.67</v>
      </c>
      <c r="CK6" s="35">
        <f t="shared" si="9"/>
        <v>176.37</v>
      </c>
      <c r="CL6" s="34" t="str">
        <f>IF(CL7="","",IF(CL7="-","【-】","【"&amp;SUBSTITUTE(TEXT(CL7,"#,##0.00"),"-","△")&amp;"】"))</f>
        <v>【134.52】</v>
      </c>
      <c r="CM6" s="35">
        <f>IF(CM7="",NA(),CM7)</f>
        <v>78.45</v>
      </c>
      <c r="CN6" s="35">
        <f t="shared" ref="CN6:CV6" si="10">IF(CN7="",NA(),CN7)</f>
        <v>78.209999999999994</v>
      </c>
      <c r="CO6" s="35">
        <f t="shared" si="10"/>
        <v>78.209999999999994</v>
      </c>
      <c r="CP6" s="35">
        <f t="shared" si="10"/>
        <v>78.209999999999994</v>
      </c>
      <c r="CQ6" s="35">
        <f t="shared" si="10"/>
        <v>78.53</v>
      </c>
      <c r="CR6" s="35">
        <f t="shared" si="10"/>
        <v>59.35</v>
      </c>
      <c r="CS6" s="35">
        <f t="shared" si="10"/>
        <v>58.4</v>
      </c>
      <c r="CT6" s="35">
        <f t="shared" si="10"/>
        <v>58</v>
      </c>
      <c r="CU6" s="35">
        <f t="shared" si="10"/>
        <v>57.42</v>
      </c>
      <c r="CV6" s="35">
        <f t="shared" si="10"/>
        <v>56.72</v>
      </c>
      <c r="CW6" s="34" t="str">
        <f>IF(CW7="","",IF(CW7="-","【-】","【"&amp;SUBSTITUTE(TEXT(CW7,"#,##0.00"),"-","△")&amp;"】"))</f>
        <v>【59.57】</v>
      </c>
      <c r="CX6" s="35">
        <f>IF(CX7="",NA(),CX7)</f>
        <v>98.17</v>
      </c>
      <c r="CY6" s="35">
        <f t="shared" ref="CY6:DG6" si="11">IF(CY7="",NA(),CY7)</f>
        <v>98.65</v>
      </c>
      <c r="CZ6" s="35">
        <f t="shared" si="11"/>
        <v>98.85</v>
      </c>
      <c r="DA6" s="35">
        <f t="shared" si="11"/>
        <v>99.06</v>
      </c>
      <c r="DB6" s="35">
        <f t="shared" si="11"/>
        <v>99.08</v>
      </c>
      <c r="DC6" s="35">
        <f t="shared" si="11"/>
        <v>89.88</v>
      </c>
      <c r="DD6" s="35">
        <f t="shared" si="11"/>
        <v>89.68</v>
      </c>
      <c r="DE6" s="35">
        <f t="shared" si="11"/>
        <v>89.79</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5" s="36" customFormat="1" x14ac:dyDescent="0.15">
      <c r="A7" s="28"/>
      <c r="B7" s="37">
        <v>2020</v>
      </c>
      <c r="C7" s="37">
        <v>16438</v>
      </c>
      <c r="D7" s="37">
        <v>47</v>
      </c>
      <c r="E7" s="37">
        <v>17</v>
      </c>
      <c r="F7" s="37">
        <v>1</v>
      </c>
      <c r="G7" s="37">
        <v>0</v>
      </c>
      <c r="H7" s="37" t="s">
        <v>98</v>
      </c>
      <c r="I7" s="37" t="s">
        <v>99</v>
      </c>
      <c r="J7" s="37" t="s">
        <v>100</v>
      </c>
      <c r="K7" s="37" t="s">
        <v>101</v>
      </c>
      <c r="L7" s="37" t="s">
        <v>102</v>
      </c>
      <c r="M7" s="37" t="s">
        <v>103</v>
      </c>
      <c r="N7" s="38" t="s">
        <v>104</v>
      </c>
      <c r="O7" s="38" t="s">
        <v>105</v>
      </c>
      <c r="P7" s="38">
        <v>83.22</v>
      </c>
      <c r="Q7" s="38">
        <v>88.68</v>
      </c>
      <c r="R7" s="38">
        <v>3220</v>
      </c>
      <c r="S7" s="38">
        <v>26443</v>
      </c>
      <c r="T7" s="38">
        <v>477.64</v>
      </c>
      <c r="U7" s="38">
        <v>55.36</v>
      </c>
      <c r="V7" s="38">
        <v>21955</v>
      </c>
      <c r="W7" s="38">
        <v>6.64</v>
      </c>
      <c r="X7" s="38">
        <v>3306.48</v>
      </c>
      <c r="Y7" s="38">
        <v>70.13</v>
      </c>
      <c r="Z7" s="38">
        <v>69.16</v>
      </c>
      <c r="AA7" s="38">
        <v>72.02</v>
      </c>
      <c r="AB7" s="38">
        <v>76.760000000000005</v>
      </c>
      <c r="AC7" s="38">
        <v>77.59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1085.3900000000001</v>
      </c>
      <c r="BG7" s="38">
        <v>2159.8200000000002</v>
      </c>
      <c r="BH7" s="38">
        <v>2043.28</v>
      </c>
      <c r="BI7" s="38">
        <v>1866.7</v>
      </c>
      <c r="BJ7" s="38">
        <v>1767.65</v>
      </c>
      <c r="BK7" s="38">
        <v>716.96</v>
      </c>
      <c r="BL7" s="38">
        <v>799.11</v>
      </c>
      <c r="BM7" s="38">
        <v>768.62</v>
      </c>
      <c r="BN7" s="38">
        <v>789.44</v>
      </c>
      <c r="BO7" s="38">
        <v>789.08</v>
      </c>
      <c r="BP7" s="38">
        <v>705.21</v>
      </c>
      <c r="BQ7" s="38">
        <v>54.78</v>
      </c>
      <c r="BR7" s="38">
        <v>53.69</v>
      </c>
      <c r="BS7" s="38">
        <v>56.44</v>
      </c>
      <c r="BT7" s="38">
        <v>59.28</v>
      </c>
      <c r="BU7" s="38">
        <v>68.47</v>
      </c>
      <c r="BV7" s="38">
        <v>88.09</v>
      </c>
      <c r="BW7" s="38">
        <v>87.69</v>
      </c>
      <c r="BX7" s="38">
        <v>88.06</v>
      </c>
      <c r="BY7" s="38">
        <v>87.29</v>
      </c>
      <c r="BZ7" s="38">
        <v>88.25</v>
      </c>
      <c r="CA7" s="38">
        <v>98.96</v>
      </c>
      <c r="CB7" s="38">
        <v>318.22000000000003</v>
      </c>
      <c r="CC7" s="38">
        <v>326.44</v>
      </c>
      <c r="CD7" s="38">
        <v>313.62</v>
      </c>
      <c r="CE7" s="38">
        <v>296.77</v>
      </c>
      <c r="CF7" s="38">
        <v>250.91</v>
      </c>
      <c r="CG7" s="38">
        <v>181.8</v>
      </c>
      <c r="CH7" s="38">
        <v>180.07</v>
      </c>
      <c r="CI7" s="38">
        <v>179.32</v>
      </c>
      <c r="CJ7" s="38">
        <v>176.67</v>
      </c>
      <c r="CK7" s="38">
        <v>176.37</v>
      </c>
      <c r="CL7" s="38">
        <v>134.52000000000001</v>
      </c>
      <c r="CM7" s="38">
        <v>78.45</v>
      </c>
      <c r="CN7" s="38">
        <v>78.209999999999994</v>
      </c>
      <c r="CO7" s="38">
        <v>78.209999999999994</v>
      </c>
      <c r="CP7" s="38">
        <v>78.209999999999994</v>
      </c>
      <c r="CQ7" s="38">
        <v>78.53</v>
      </c>
      <c r="CR7" s="38">
        <v>59.35</v>
      </c>
      <c r="CS7" s="38">
        <v>58.4</v>
      </c>
      <c r="CT7" s="38">
        <v>58</v>
      </c>
      <c r="CU7" s="38">
        <v>57.42</v>
      </c>
      <c r="CV7" s="38">
        <v>56.72</v>
      </c>
      <c r="CW7" s="38">
        <v>59.57</v>
      </c>
      <c r="CX7" s="38">
        <v>98.17</v>
      </c>
      <c r="CY7" s="38">
        <v>98.65</v>
      </c>
      <c r="CZ7" s="38">
        <v>98.85</v>
      </c>
      <c r="DA7" s="38">
        <v>99.06</v>
      </c>
      <c r="DB7" s="38">
        <v>99.08</v>
      </c>
      <c r="DC7" s="38">
        <v>89.88</v>
      </c>
      <c r="DD7" s="38">
        <v>89.68</v>
      </c>
      <c r="DE7" s="38">
        <v>89.79</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0.23</v>
      </c>
      <c r="EL7" s="38">
        <v>0.21</v>
      </c>
      <c r="EM7" s="38">
        <v>0.17</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翔</cp:lastModifiedBy>
  <cp:lastPrinted>2022-01-22T02:30:13Z</cp:lastPrinted>
  <dcterms:created xsi:type="dcterms:W3CDTF">2021-12-03T07:42:46Z</dcterms:created>
  <dcterms:modified xsi:type="dcterms:W3CDTF">2022-02-25T02:02:01Z</dcterms:modified>
  <cp:category/>
</cp:coreProperties>
</file>