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eelatG2gKUdH0eIPJHOWnLWxfg7Q8/XzvqaQRRnevm5UUYhZc49AndUIcQdGJhUAtKlWOZbjJHlBkpi47YVsA==" workbookSaltValue="KPnDeBskIX7pbBx9I1lEn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BB10" i="4"/>
  <c r="AT10" i="4"/>
  <c r="AL10" i="4"/>
  <c r="W10" i="4"/>
  <c r="I10" i="4"/>
  <c r="BB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<sst xmlns="http://schemas.openxmlformats.org/spreadsheetml/2006/main" count="247" uniqueCount="120">
  <si>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</si>
  <si>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</si>
  <si>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</si>
  <si>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</si>
  <si>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</si>
  <si>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</si>
  <si>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</si>
  <si>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</si>
  <si>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</si>
  <si>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</si>
  <si>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</si>
  <si>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</si>
  <si>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</si>
  <si>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</si>
  <si>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</si>
  <si>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</si>
  <si>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</si>
  <si>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</si>
  <si>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</si>
  <si>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</si>
  <si>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</si>
  <si>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</si>
  <si>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</si>
  <si>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</si>
  <si>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</si>
  <si>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</si>
  <si>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</si>
  <si>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</si>
  <si>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</si>
  <si>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</si>
  <si>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</si>
  <si>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</si>
  <si>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</si>
  <si>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</si>
  <si>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</si>
  <si>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</si>
  <si>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</si>
  <si>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</si>
  <si>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</si>
  <si>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</si>
  <si>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</si>
  <si>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</si>
  <si>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</si>
  <si>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</si>
  <si>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</si>
  <si>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</si>
  <si>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</si>
  <si>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</si>
  <si>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</si>
  <si>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</si>
  <si>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</si>
  <si>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</si>
  <si>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</si>
  <si>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</si>
  <si>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</si>
  <si>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</si>
  <si>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</si>
  <si>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</si>
  <si>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</si>
  <si>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</si>
  <si>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</si>
  <si>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</si>
  <si>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</si>
  <si>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</si>
  <si>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</si>
  <si>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</si>
  <si>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</si>
  <si>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</si>
  <si>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</si>
  <si>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</si>
  <si>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</si>
  <si>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</si>
  <si>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</si>
  <si>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</si>
  <si>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</si>
  <si>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</si>
  <si>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</si>
  <si>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</si>
  <si>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</si>
  <si>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</si>
  <si>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</si>
  <si>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</si>
  <si>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</si>
  <si>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</si>
  <si>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</si>
  <si>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</si>
  <si>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</si>
  <si>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</si>
  <si>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</si>
  <si>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</si>
  <si>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</si>
  <si>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</si>
  <si>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</si>
  <si>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</si>
  <si>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</si>
  <si>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</si>
  <si>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</si>
  <si>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</si>
  <si>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幕別町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</si>
  <si>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</si>
  <si>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</si>
  <si>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</si>
  <si>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</si>
  <si>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</si>
  <si>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</si>
  <si>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</si>
  <si>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</si>
  <si>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</si>
  <si>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</si>
  <si>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</si>
  <si>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</si>
  <si>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</si>
  <si>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</si>
  <si>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</si>
  <si>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</si>
  <si>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</si>
  <si>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</si>
  <si>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平成８年度の事業開始から20年以上経過しているため、今後、浄化槽や附帯設備など更新等について検討していく必要がある。
</t>
    <phoneticPr fontId="4"/>
  </si>
  <si>
    <t>　収益的収支比率については、指標が100％未満であり、経費回収率も約40％と類似団体平均より低い状態となっていることから、事業運営における一般会計繰入金への依存度の高さが懸念され、経営改善に向けた取組みが必要である。</t>
    <rPh sb="14" eb="16">
      <t>シヒョウ</t>
    </rPh>
    <rPh sb="21" eb="23">
      <t>ミマン</t>
    </rPh>
    <rPh sb="33" eb="34">
      <t>ヤク</t>
    </rPh>
    <phoneticPr fontId="4"/>
  </si>
  <si>
    <t>　料金収入のみで事業を継続することは難しく、一般会計からの繰入金に依存する状況は続くため、施設規模の適正化・効率化・適切な維持管理を進めていく必要がある。
　また、持続可能な経営を確保するため、令和５年度から公営企業会計を適用し、中長期的な視点に立った企業経営に努める。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</si>
</sst>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E6-42FA-BAF0-1BA869BAC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17984"/>
        <c:axId val="1094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E6-42FA-BAF0-1BA869BAC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17984"/>
        <c:axId val="109419904"/>
      </c:lineChart>
      <c:dateAx>
        <c:axId val="109417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419904"/>
        <c:crosses val="autoZero"/>
        <c:auto val="1"/>
        <c:lblOffset val="100"/>
        <c:baseTimeUnit val="years"/>
      </c:dateAx>
      <c:valAx>
        <c:axId val="1094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41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37.26</c:v>
                </c:pt>
                <c:pt idx="1">
                  <c:v>36.119999999999997</c:v>
                </c:pt>
                <c:pt idx="2">
                  <c:v>35.44</c:v>
                </c:pt>
                <c:pt idx="3">
                  <c:v>29.95</c:v>
                </c:pt>
                <c:pt idx="4">
                  <c:v>28.46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78-45B7-8081-F2DFA2B7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07200"/>
        <c:axId val="11031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132.99</c:v>
                </c:pt>
                <c:pt idx="1">
                  <c:v>51.71</c:v>
                </c:pt>
                <c:pt idx="2">
                  <c:v>50.56</c:v>
                </c:pt>
                <c:pt idx="3">
                  <c:v>47.35</c:v>
                </c:pt>
                <c:pt idx="4">
                  <c:v>46.36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78-45B7-8081-F2DFA2B7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07200"/>
        <c:axId val="110313472"/>
      </c:lineChart>
      <c:dateAx>
        <c:axId val="110307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313472"/>
        <c:crosses val="autoZero"/>
        <c:auto val="1"/>
        <c:lblOffset val="100"/>
        <c:baseTimeUnit val="years"/>
      </c:dateAx>
      <c:valAx>
        <c:axId val="11031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30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66.569999999999993</c:v>
                </c:pt>
                <c:pt idx="1">
                  <c:v>67.89</c:v>
                </c:pt>
                <c:pt idx="2">
                  <c:v>71.78</c:v>
                </c:pt>
                <c:pt idx="3">
                  <c:v>63.76</c:v>
                </c:pt>
                <c:pt idx="4">
                  <c:v>63.05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DA-44E5-AF5A-84BED595A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52256"/>
        <c:axId val="11035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82.94</c:v>
                </c:pt>
                <c:pt idx="1">
                  <c:v>82.91</c:v>
                </c:pt>
                <c:pt idx="2">
                  <c:v>83.85</c:v>
                </c:pt>
                <c:pt idx="3">
                  <c:v>81.209999999999994</c:v>
                </c:pt>
                <c:pt idx="4">
                  <c:v>83.08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DA-44E5-AF5A-84BED595A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52256"/>
        <c:axId val="110358528"/>
      </c:lineChart>
      <c:dateAx>
        <c:axId val="110352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358528"/>
        <c:crosses val="autoZero"/>
        <c:auto val="1"/>
        <c:lblOffset val="100"/>
        <c:baseTimeUnit val="years"/>
      </c:dateAx>
      <c:valAx>
        <c:axId val="11035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35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90.36</c:v>
                </c:pt>
                <c:pt idx="1">
                  <c:v>86.41</c:v>
                </c:pt>
                <c:pt idx="2">
                  <c:v>89.17</c:v>
                </c:pt>
                <c:pt idx="3">
                  <c:v>89.68</c:v>
                </c:pt>
                <c:pt idx="4">
                  <c:v>88.6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69-4091-A9FB-2B6CC7D41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10592"/>
        <c:axId val="11012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69-4091-A9FB-2B6CC7D41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0592"/>
        <c:axId val="110120960"/>
      </c:lineChart>
      <c:dateAx>
        <c:axId val="110110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120960"/>
        <c:crosses val="autoZero"/>
        <c:auto val="1"/>
        <c:lblOffset val="100"/>
        <c:baseTimeUnit val="years"/>
      </c:dateAx>
      <c:valAx>
        <c:axId val="11012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1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EA-470B-81DA-B2EFD2180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47840"/>
        <c:axId val="10984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EA-470B-81DA-B2EFD2180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47840"/>
        <c:axId val="109846912"/>
      </c:lineChart>
      <c:dateAx>
        <c:axId val="110147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846912"/>
        <c:crosses val="autoZero"/>
        <c:auto val="1"/>
        <c:lblOffset val="100"/>
        <c:baseTimeUnit val="years"/>
      </c:dateAx>
      <c:valAx>
        <c:axId val="10984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4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A-4840-9E1B-FDBCA0CDB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3792"/>
        <c:axId val="10988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FA-4840-9E1B-FDBCA0CDB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3792"/>
        <c:axId val="109880064"/>
      </c:lineChart>
      <c:dateAx>
        <c:axId val="109873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880064"/>
        <c:crosses val="autoZero"/>
        <c:auto val="1"/>
        <c:lblOffset val="100"/>
        <c:baseTimeUnit val="years"/>
      </c:dateAx>
      <c:valAx>
        <c:axId val="10988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9E-4D8E-A79F-F738A3C00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87328"/>
        <c:axId val="10998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9E-4D8E-A79F-F738A3C00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87328"/>
        <c:axId val="109989248"/>
      </c:lineChart>
      <c:dateAx>
        <c:axId val="109987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989248"/>
        <c:crosses val="autoZero"/>
        <c:auto val="1"/>
        <c:lblOffset val="100"/>
        <c:baseTimeUnit val="years"/>
      </c:dateAx>
      <c:valAx>
        <c:axId val="10998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98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0-47F6-8C49-336DC60C6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24576"/>
        <c:axId val="11002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0-47F6-8C49-336DC60C6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24576"/>
        <c:axId val="110026752"/>
      </c:lineChart>
      <c:dateAx>
        <c:axId val="110024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026752"/>
        <c:crosses val="autoZero"/>
        <c:auto val="1"/>
        <c:lblOffset val="100"/>
        <c:baseTimeUnit val="years"/>
      </c:dateAx>
      <c:valAx>
        <c:axId val="11002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2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1764.86</c:v>
                </c:pt>
                <c:pt idx="1">
                  <c:v>3934.27</c:v>
                </c:pt>
                <c:pt idx="2">
                  <c:v>3910.51</c:v>
                </c:pt>
                <c:pt idx="3">
                  <c:v>3763.34</c:v>
                </c:pt>
                <c:pt idx="4">
                  <c:v>3665.2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4B-485A-8D00-205D9E6B4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74112"/>
        <c:axId val="11008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566.35</c:v>
                </c:pt>
                <c:pt idx="1">
                  <c:v>888.8</c:v>
                </c:pt>
                <c:pt idx="2">
                  <c:v>855.65</c:v>
                </c:pt>
                <c:pt idx="3">
                  <c:v>862.99</c:v>
                </c:pt>
                <c:pt idx="4">
                  <c:v>782.91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4B-485A-8D00-205D9E6B4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74112"/>
        <c:axId val="110088576"/>
      </c:lineChart>
      <c:dateAx>
        <c:axId val="110074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088576"/>
        <c:crosses val="autoZero"/>
        <c:auto val="1"/>
        <c:lblOffset val="100"/>
        <c:baseTimeUnit val="years"/>
      </c:dateAx>
      <c:valAx>
        <c:axId val="11008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7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46.24</c:v>
                </c:pt>
                <c:pt idx="1">
                  <c:v>41.41</c:v>
                </c:pt>
                <c:pt idx="2">
                  <c:v>41.98</c:v>
                </c:pt>
                <c:pt idx="3">
                  <c:v>37.33</c:v>
                </c:pt>
                <c:pt idx="4">
                  <c:v>38.479999999999997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BE-463B-93DD-1E9E70577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80992"/>
        <c:axId val="11019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52.27</c:v>
                </c:pt>
                <c:pt idx="1">
                  <c:v>52.55</c:v>
                </c:pt>
                <c:pt idx="2">
                  <c:v>52.23</c:v>
                </c:pt>
                <c:pt idx="3">
                  <c:v>50.06</c:v>
                </c:pt>
                <c:pt idx="4">
                  <c:v>49.38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BE-463B-93DD-1E9E70577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80992"/>
        <c:axId val="110191360"/>
      </c:lineChart>
      <c:dateAx>
        <c:axId val="110180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191360"/>
        <c:crosses val="autoZero"/>
        <c:auto val="1"/>
        <c:lblOffset val="100"/>
        <c:baseTimeUnit val="years"/>
      </c:dateAx>
      <c:valAx>
        <c:axId val="11019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8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413.03</c:v>
                </c:pt>
                <c:pt idx="1">
                  <c:v>477.52</c:v>
                </c:pt>
                <c:pt idx="2">
                  <c:v>472.1</c:v>
                </c:pt>
                <c:pt idx="3">
                  <c:v>630.9</c:v>
                </c:pt>
                <c:pt idx="4">
                  <c:v>640.63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06-4184-8003-DF9A6FCFC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12608"/>
        <c:axId val="11021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291.01</c:v>
                </c:pt>
                <c:pt idx="1">
                  <c:v>292.45</c:v>
                </c:pt>
                <c:pt idx="2">
                  <c:v>294.05</c:v>
                </c:pt>
                <c:pt idx="3">
                  <c:v>309.22000000000003</c:v>
                </c:pt>
                <c:pt idx="4">
                  <c:v>316.97000000000003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06-4184-8003-DF9A6FCFC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12608"/>
        <c:axId val="110214528"/>
      </c:lineChart>
      <c:dateAx>
        <c:axId val="110212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214528"/>
        <c:crosses val="autoZero"/>
        <c:auto val="1"/>
        <c:lblOffset val="100"/>
        <c:baseTimeUnit val="years"/>
      </c:dateAx>
      <c:valAx>
        <c:axId val="11021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21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幕別町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26443</v>
      </c>
      <c r="AM8" s="51"/>
      <c r="AN8" s="51"/>
      <c r="AO8" s="51"/>
      <c r="AP8" s="51"/>
      <c r="AQ8" s="51"/>
      <c r="AR8" s="51"/>
      <c r="AS8" s="51"/>
      <c r="AT8" s="46">
        <f>データ!T6</f>
        <v>477.64</v>
      </c>
      <c r="AU8" s="46"/>
      <c r="AV8" s="46"/>
      <c r="AW8" s="46"/>
      <c r="AX8" s="46"/>
      <c r="AY8" s="46"/>
      <c r="AZ8" s="46"/>
      <c r="BA8" s="46"/>
      <c r="BB8" s="46">
        <f>データ!U6</f>
        <v>55.36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12.84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2600</v>
      </c>
      <c r="AE10" s="51"/>
      <c r="AF10" s="51"/>
      <c r="AG10" s="51"/>
      <c r="AH10" s="51"/>
      <c r="AI10" s="51"/>
      <c r="AJ10" s="51"/>
      <c r="AK10" s="2"/>
      <c r="AL10" s="51">
        <f>データ!V6</f>
        <v>3388</v>
      </c>
      <c r="AM10" s="51"/>
      <c r="AN10" s="51"/>
      <c r="AO10" s="51"/>
      <c r="AP10" s="51"/>
      <c r="AQ10" s="51"/>
      <c r="AR10" s="51"/>
      <c r="AS10" s="51"/>
      <c r="AT10" s="46">
        <f>データ!W6</f>
        <v>468.51</v>
      </c>
      <c r="AU10" s="46"/>
      <c r="AV10" s="46"/>
      <c r="AW10" s="46"/>
      <c r="AX10" s="46"/>
      <c r="AY10" s="46"/>
      <c r="AZ10" s="46"/>
      <c r="BA10" s="46"/>
      <c r="BB10" s="46">
        <f>データ!X6</f>
        <v>7.23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【780.89】</v>
      </c>
      <c r="I86" s="26" t="str">
        <f>データ!CA6</f>
        <v>【48.58】</v>
      </c>
      <c r="J86" s="26" t="str">
        <f>データ!CL6</f>
        <v>【328.08】</v>
      </c>
      <c r="K86" s="26" t="str">
        <f>データ!CW6</f>
        <v>【46.74】</v>
      </c>
      <c r="L86" s="26" t="str">
        <f>データ!DH6</f>
        <v>【81.12】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o83yjqMo1KP5PrRCIGluTb68a9wJHNOCy8G5mOoJ9Z7Ku3VDW7jQsr9+u57tkEG5sSoKUJoy1Gz7vtCDQ0qIQQ==" saltValue="rU04/hmFs3Gl4odsssvkM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16438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北海道　幕別町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12.84</v>
      </c>
      <c r="Q6" s="34">
        <f t="shared" si="3"/>
        <v>100</v>
      </c>
      <c r="R6" s="34">
        <f t="shared" si="3"/>
        <v>2600</v>
      </c>
      <c r="S6" s="34">
        <f t="shared" si="3"/>
        <v>26443</v>
      </c>
      <c r="T6" s="34">
        <f t="shared" si="3"/>
        <v>477.64</v>
      </c>
      <c r="U6" s="34">
        <f t="shared" si="3"/>
        <v>55.36</v>
      </c>
      <c r="V6" s="34">
        <f t="shared" si="3"/>
        <v>3388</v>
      </c>
      <c r="W6" s="34">
        <f t="shared" si="3"/>
        <v>468.51</v>
      </c>
      <c r="X6" s="34">
        <f t="shared" si="3"/>
        <v>7.23</v>
      </c>
      <c r="Y6" s="35">
        <f>IF(Y7="",NA(),Y7)</f>
        <v>90.36</v>
      </c>
      <c r="Z6" s="35">
        <f t="shared" ref="Z6:AH6" si="4">IF(Z7="",NA(),Z7)</f>
        <v>86.41</v>
      </c>
      <c r="AA6" s="35">
        <f t="shared" si="4"/>
        <v>89.17</v>
      </c>
      <c r="AB6" s="35">
        <f t="shared" si="4"/>
        <v>89.68</v>
      </c>
      <c r="AC6" s="35">
        <f t="shared" si="4"/>
        <v>88.6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1764.86</v>
      </c>
      <c r="BG6" s="35">
        <f t="shared" ref="BG6:BO6" si="7">IF(BG7="",NA(),BG7)</f>
        <v>3934.27</v>
      </c>
      <c r="BH6" s="35">
        <f t="shared" si="7"/>
        <v>3910.51</v>
      </c>
      <c r="BI6" s="35">
        <f t="shared" si="7"/>
        <v>3763.34</v>
      </c>
      <c r="BJ6" s="35">
        <f t="shared" si="7"/>
        <v>3665.2</v>
      </c>
      <c r="BK6" s="35">
        <f t="shared" si="7"/>
        <v>566.35</v>
      </c>
      <c r="BL6" s="35">
        <f t="shared" si="7"/>
        <v>888.8</v>
      </c>
      <c r="BM6" s="35">
        <f t="shared" si="7"/>
        <v>855.65</v>
      </c>
      <c r="BN6" s="35">
        <f t="shared" si="7"/>
        <v>862.99</v>
      </c>
      <c r="BO6" s="35">
        <f t="shared" si="7"/>
        <v>782.91</v>
      </c>
      <c r="BP6" s="34" t="str">
        <f>IF(BP7="","",IF(BP7="-","【-】","【"&amp;SUBSTITUTE(TEXT(BP7,"#,##0.00"),"-","△")&amp;"】"))</f>
        <v>【780.89】</v>
      </c>
      <c r="BQ6" s="35">
        <f>IF(BQ7="",NA(),BQ7)</f>
        <v>46.24</v>
      </c>
      <c r="BR6" s="35">
        <f t="shared" ref="BR6:BZ6" si="8">IF(BR7="",NA(),BR7)</f>
        <v>41.41</v>
      </c>
      <c r="BS6" s="35">
        <f t="shared" si="8"/>
        <v>41.98</v>
      </c>
      <c r="BT6" s="35">
        <f t="shared" si="8"/>
        <v>37.33</v>
      </c>
      <c r="BU6" s="35">
        <f t="shared" si="8"/>
        <v>38.479999999999997</v>
      </c>
      <c r="BV6" s="35">
        <f t="shared" si="8"/>
        <v>52.27</v>
      </c>
      <c r="BW6" s="35">
        <f t="shared" si="8"/>
        <v>52.55</v>
      </c>
      <c r="BX6" s="35">
        <f t="shared" si="8"/>
        <v>52.23</v>
      </c>
      <c r="BY6" s="35">
        <f t="shared" si="8"/>
        <v>50.06</v>
      </c>
      <c r="BZ6" s="35">
        <f t="shared" si="8"/>
        <v>49.38</v>
      </c>
      <c r="CA6" s="34" t="str">
        <f>IF(CA7="","",IF(CA7="-","【-】","【"&amp;SUBSTITUTE(TEXT(CA7,"#,##0.00"),"-","△")&amp;"】"))</f>
        <v>【48.58】</v>
      </c>
      <c r="CB6" s="35">
        <f>IF(CB7="",NA(),CB7)</f>
        <v>413.03</v>
      </c>
      <c r="CC6" s="35">
        <f t="shared" ref="CC6:CK6" si="9">IF(CC7="",NA(),CC7)</f>
        <v>477.52</v>
      </c>
      <c r="CD6" s="35">
        <f t="shared" si="9"/>
        <v>472.1</v>
      </c>
      <c r="CE6" s="35">
        <f t="shared" si="9"/>
        <v>630.9</v>
      </c>
      <c r="CF6" s="35">
        <f t="shared" si="9"/>
        <v>640.63</v>
      </c>
      <c r="CG6" s="35">
        <f t="shared" si="9"/>
        <v>291.01</v>
      </c>
      <c r="CH6" s="35">
        <f t="shared" si="9"/>
        <v>292.45</v>
      </c>
      <c r="CI6" s="35">
        <f t="shared" si="9"/>
        <v>294.05</v>
      </c>
      <c r="CJ6" s="35">
        <f t="shared" si="9"/>
        <v>309.22000000000003</v>
      </c>
      <c r="CK6" s="35">
        <f t="shared" si="9"/>
        <v>316.97000000000003</v>
      </c>
      <c r="CL6" s="34" t="str">
        <f>IF(CL7="","",IF(CL7="-","【-】","【"&amp;SUBSTITUTE(TEXT(CL7,"#,##0.00"),"-","△")&amp;"】"))</f>
        <v>【328.08】</v>
      </c>
      <c r="CM6" s="35">
        <f>IF(CM7="",NA(),CM7)</f>
        <v>37.26</v>
      </c>
      <c r="CN6" s="35">
        <f t="shared" ref="CN6:CV6" si="10">IF(CN7="",NA(),CN7)</f>
        <v>36.119999999999997</v>
      </c>
      <c r="CO6" s="35">
        <f t="shared" si="10"/>
        <v>35.44</v>
      </c>
      <c r="CP6" s="35">
        <f t="shared" si="10"/>
        <v>29.95</v>
      </c>
      <c r="CQ6" s="35">
        <f t="shared" si="10"/>
        <v>28.46</v>
      </c>
      <c r="CR6" s="35">
        <f t="shared" si="10"/>
        <v>132.99</v>
      </c>
      <c r="CS6" s="35">
        <f t="shared" si="10"/>
        <v>51.71</v>
      </c>
      <c r="CT6" s="35">
        <f t="shared" si="10"/>
        <v>50.56</v>
      </c>
      <c r="CU6" s="35">
        <f t="shared" si="10"/>
        <v>47.35</v>
      </c>
      <c r="CV6" s="35">
        <f t="shared" si="10"/>
        <v>46.36</v>
      </c>
      <c r="CW6" s="34" t="str">
        <f>IF(CW7="","",IF(CW7="-","【-】","【"&amp;SUBSTITUTE(TEXT(CW7,"#,##0.00"),"-","△")&amp;"】"))</f>
        <v>【46.74】</v>
      </c>
      <c r="CX6" s="35">
        <f>IF(CX7="",NA(),CX7)</f>
        <v>66.569999999999993</v>
      </c>
      <c r="CY6" s="35">
        <f t="shared" ref="CY6:DG6" si="11">IF(CY7="",NA(),CY7)</f>
        <v>67.89</v>
      </c>
      <c r="CZ6" s="35">
        <f t="shared" si="11"/>
        <v>71.78</v>
      </c>
      <c r="DA6" s="35">
        <f t="shared" si="11"/>
        <v>63.76</v>
      </c>
      <c r="DB6" s="35">
        <f t="shared" si="11"/>
        <v>63.05</v>
      </c>
      <c r="DC6" s="35">
        <f t="shared" si="11"/>
        <v>82.94</v>
      </c>
      <c r="DD6" s="35">
        <f t="shared" si="11"/>
        <v>82.91</v>
      </c>
      <c r="DE6" s="35">
        <f t="shared" si="11"/>
        <v>83.85</v>
      </c>
      <c r="DF6" s="35">
        <f t="shared" si="11"/>
        <v>81.209999999999994</v>
      </c>
      <c r="DG6" s="35">
        <f t="shared" si="11"/>
        <v>83.08</v>
      </c>
      <c r="DH6" s="34" t="str">
        <f>IF(DH7="","",IF(DH7="-","【-】","【"&amp;SUBSTITUTE(TEXT(DH7,"#,##0.00"),"-","△")&amp;"】"))</f>
        <v>【81.12】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16438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12.84</v>
      </c>
      <c r="Q7" s="38">
        <v>100</v>
      </c>
      <c r="R7" s="38">
        <v>2600</v>
      </c>
      <c r="S7" s="38">
        <v>26443</v>
      </c>
      <c r="T7" s="38">
        <v>477.64</v>
      </c>
      <c r="U7" s="38">
        <v>55.36</v>
      </c>
      <c r="V7" s="38">
        <v>3388</v>
      </c>
      <c r="W7" s="38">
        <v>468.51</v>
      </c>
      <c r="X7" s="38">
        <v>7.23</v>
      </c>
      <c r="Y7" s="38">
        <v>90.36</v>
      </c>
      <c r="Z7" s="38">
        <v>86.41</v>
      </c>
      <c r="AA7" s="38">
        <v>89.17</v>
      </c>
      <c r="AB7" s="38">
        <v>89.68</v>
      </c>
      <c r="AC7" s="38">
        <v>88.6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1764.86</v>
      </c>
      <c r="BG7" s="38">
        <v>3934.27</v>
      </c>
      <c r="BH7" s="38">
        <v>3910.51</v>
      </c>
      <c r="BI7" s="38">
        <v>3763.34</v>
      </c>
      <c r="BJ7" s="38">
        <v>3665.2</v>
      </c>
      <c r="BK7" s="38">
        <v>566.35</v>
      </c>
      <c r="BL7" s="38">
        <v>888.8</v>
      </c>
      <c r="BM7" s="38">
        <v>855.65</v>
      </c>
      <c r="BN7" s="38">
        <v>862.99</v>
      </c>
      <c r="BO7" s="38">
        <v>782.91</v>
      </c>
      <c r="BP7" s="38">
        <v>780.89</v>
      </c>
      <c r="BQ7" s="38">
        <v>46.24</v>
      </c>
      <c r="BR7" s="38">
        <v>41.41</v>
      </c>
      <c r="BS7" s="38">
        <v>41.98</v>
      </c>
      <c r="BT7" s="38">
        <v>37.33</v>
      </c>
      <c r="BU7" s="38">
        <v>38.479999999999997</v>
      </c>
      <c r="BV7" s="38">
        <v>52.27</v>
      </c>
      <c r="BW7" s="38">
        <v>52.55</v>
      </c>
      <c r="BX7" s="38">
        <v>52.23</v>
      </c>
      <c r="BY7" s="38">
        <v>50.06</v>
      </c>
      <c r="BZ7" s="38">
        <v>49.38</v>
      </c>
      <c r="CA7" s="38">
        <v>48.58</v>
      </c>
      <c r="CB7" s="38">
        <v>413.03</v>
      </c>
      <c r="CC7" s="38">
        <v>477.52</v>
      </c>
      <c r="CD7" s="38">
        <v>472.1</v>
      </c>
      <c r="CE7" s="38">
        <v>630.9</v>
      </c>
      <c r="CF7" s="38">
        <v>640.63</v>
      </c>
      <c r="CG7" s="38">
        <v>291.01</v>
      </c>
      <c r="CH7" s="38">
        <v>292.45</v>
      </c>
      <c r="CI7" s="38">
        <v>294.05</v>
      </c>
      <c r="CJ7" s="38">
        <v>309.22000000000003</v>
      </c>
      <c r="CK7" s="38">
        <v>316.97000000000003</v>
      </c>
      <c r="CL7" s="38">
        <v>328.08</v>
      </c>
      <c r="CM7" s="38">
        <v>37.26</v>
      </c>
      <c r="CN7" s="38">
        <v>36.119999999999997</v>
      </c>
      <c r="CO7" s="38">
        <v>35.44</v>
      </c>
      <c r="CP7" s="38">
        <v>29.95</v>
      </c>
      <c r="CQ7" s="38">
        <v>28.46</v>
      </c>
      <c r="CR7" s="38">
        <v>132.99</v>
      </c>
      <c r="CS7" s="38">
        <v>51.71</v>
      </c>
      <c r="CT7" s="38">
        <v>50.56</v>
      </c>
      <c r="CU7" s="38">
        <v>47.35</v>
      </c>
      <c r="CV7" s="38">
        <v>46.36</v>
      </c>
      <c r="CW7" s="38">
        <v>46.74</v>
      </c>
      <c r="CX7" s="38">
        <v>66.569999999999993</v>
      </c>
      <c r="CY7" s="38">
        <v>67.89</v>
      </c>
      <c r="CZ7" s="38">
        <v>71.78</v>
      </c>
      <c r="DA7" s="38">
        <v>63.76</v>
      </c>
      <c r="DB7" s="38">
        <v>63.05</v>
      </c>
      <c r="DC7" s="38">
        <v>82.94</v>
      </c>
      <c r="DD7" s="38">
        <v>82.91</v>
      </c>
      <c r="DE7" s="38">
        <v>83.85</v>
      </c>
      <c r="DF7" s="38">
        <v>81.209999999999994</v>
      </c>
      <c r="DG7" s="38">
        <v>83.08</v>
      </c>
      <c r="DH7" s="38">
        <v>81.12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小林 翔</cp:lastModifiedBy>
  <cp:lastPrinted>2022-01-22T02:31:28Z</cp:lastPrinted>
  <dcterms:created xsi:type="dcterms:W3CDTF">2021-12-03T08:13:16Z</dcterms:created>
  <dcterms:modified xsi:type="dcterms:W3CDTF">2022-02-25T02:02:55Z</dcterms:modified>
  <cp:category/>
</cp:coreProperties>
</file>