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rdqFXUqu/UiCqn/rZTpqVCuyHpKBsimckOrT/6Eb6sfFxpTuKuZ7plWbam2cooXMSX/zEzUp9JWXLPw2xY/Vw==" workbookSaltValue="LYzk8Csk2t4gyDr53sUL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<sst xmlns="http://schemas.openxmlformats.org/spreadsheetml/2006/main" count="228" uniqueCount="114">
  <si>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</si>
  <si>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</si>
  <si>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</si>
  <si>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</si>
  <si>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</si>
  <si>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</si>
  <si>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</si>
  <si>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</si>
  <si>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</si>
  <si>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</si>
  <si>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</si>
  <si>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</si>
  <si>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</si>
  <si>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</si>
  <si>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</si>
  <si>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</si>
  <si>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</si>
  <si>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</si>
  <si>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</si>
  <si>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</si>
  <si>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</si>
  <si>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</si>
  <si>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</si>
  <si>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</si>
  <si>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</si>
  <si>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</si>
  <si>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</si>
  <si>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</si>
  <si>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</si>
  <si>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</si>
  <si>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</si>
  <si>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</si>
  <si>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</si>
  <si>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</si>
  <si>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</si>
  <si>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</si>
  <si>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</si>
  <si>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</si>
  <si>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</si>
  <si>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</si>
  <si>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</si>
  <si>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</si>
  <si>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</si>
  <si>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</si>
  <si>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</si>
  <si>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</si>
  <si>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</si>
  <si>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</si>
  <si>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</si>
  <si>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</si>
  <si>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</si>
  <si>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</si>
  <si>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</si>
  <si>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</si>
  <si>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</si>
  <si>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</si>
  <si>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</si>
  <si>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</si>
  <si>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</si>
  <si>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</si>
  <si>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</si>
  <si>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</si>
  <si>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</si>
  <si>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</si>
  <si>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</si>
  <si>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</si>
  <si>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</si>
  <si>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</si>
  <si>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</si>
  <si>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</si>
  <si>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</si>
  <si>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</si>
  <si>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</si>
  <si>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</si>
  <si>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</si>
  <si>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</si>
  <si>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</si>
  <si>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</si>
  <si>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</si>
  <si>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</si>
  <si>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</si>
  <si>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</si>
  <si>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</si>
  <si>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</si>
  <si>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</si>
  <si>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</si>
  <si>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</si>
  <si>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</si>
  <si>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</si>
  <si>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</si>
  <si>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</si>
  <si>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</si>
  <si>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</si>
  <si>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</si>
  <si>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</si>
  <si>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</si>
  <si>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</si>
  <si>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</si>
  <si>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</si>
  <si>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</si>
  <si>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</si>
  <si>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</si>
  <si>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</si>
  <si>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</si>
  <si>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</si>
  <si>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</si>
  <si>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</si>
  <si>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</si>
  <si>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</si>
  <si>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</si>
  <si>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</si>
  <si>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資本費については、平成12年度で施設の整備が完了し、新規の投資は行っていない状況にある。
　処理区域は過疎地域で、水洗化率は微増であるが人口は減少傾向で推移していることから、今後の収入増加を見込むことは困難である。
　維持管理費については、管理業務の委託を行い経費の節減に努めている。
　現状では、維持管理が中心になっていることから、企業債の借入残高は順調に減少している。</t>
    <rPh sb="1" eb="3">
      <t>シホン</t>
    </rPh>
    <rPh sb="3" eb="4">
      <t>ヒ</t>
    </rPh>
    <rPh sb="10" eb="12">
      <t>ヘイセイ</t>
    </rPh>
    <rPh sb="14" eb="16">
      <t>ネンド</t>
    </rPh>
    <rPh sb="17" eb="19">
      <t>シセツ</t>
    </rPh>
    <rPh sb="20" eb="22">
      <t>セイビ</t>
    </rPh>
    <rPh sb="23" eb="25">
      <t>カンリョウ</t>
    </rPh>
    <rPh sb="27" eb="29">
      <t>シンキ</t>
    </rPh>
    <rPh sb="30" eb="32">
      <t>トウシ</t>
    </rPh>
    <rPh sb="33" eb="34">
      <t>オコナ</t>
    </rPh>
    <rPh sb="39" eb="41">
      <t>ジョウキョウ</t>
    </rPh>
    <rPh sb="47" eb="49">
      <t>ショリ</t>
    </rPh>
    <rPh sb="49" eb="51">
      <t>クイキ</t>
    </rPh>
    <rPh sb="52" eb="54">
      <t>カソ</t>
    </rPh>
    <rPh sb="54" eb="56">
      <t>チイキ</t>
    </rPh>
    <rPh sb="58" eb="61">
      <t>スイセンカ</t>
    </rPh>
    <rPh sb="61" eb="62">
      <t>リツ</t>
    </rPh>
    <rPh sb="63" eb="65">
      <t>ビゾウ</t>
    </rPh>
    <rPh sb="69" eb="71">
      <t>ジンコウ</t>
    </rPh>
    <rPh sb="72" eb="74">
      <t>ゲンショウ</t>
    </rPh>
    <rPh sb="74" eb="76">
      <t>ケイコウ</t>
    </rPh>
    <rPh sb="77" eb="79">
      <t>スイイ</t>
    </rPh>
    <rPh sb="88" eb="90">
      <t>コンゴ</t>
    </rPh>
    <rPh sb="91" eb="93">
      <t>シュウニュウ</t>
    </rPh>
    <rPh sb="93" eb="95">
      <t>ゾウカ</t>
    </rPh>
    <rPh sb="96" eb="98">
      <t>ミコ</t>
    </rPh>
    <rPh sb="102" eb="104">
      <t>コンナン</t>
    </rPh>
    <rPh sb="110" eb="112">
      <t>イジ</t>
    </rPh>
    <rPh sb="112" eb="115">
      <t>カンリヒ</t>
    </rPh>
    <rPh sb="121" eb="123">
      <t>カンリ</t>
    </rPh>
    <rPh sb="123" eb="125">
      <t>ギョウム</t>
    </rPh>
    <rPh sb="126" eb="128">
      <t>イタク</t>
    </rPh>
    <rPh sb="129" eb="130">
      <t>オコナ</t>
    </rPh>
    <rPh sb="131" eb="133">
      <t>ケイヒ</t>
    </rPh>
    <rPh sb="134" eb="136">
      <t>セツゲン</t>
    </rPh>
    <rPh sb="137" eb="138">
      <t>ツト</t>
    </rPh>
    <rPh sb="145" eb="147">
      <t>ゲンジョウ</t>
    </rPh>
    <rPh sb="150" eb="152">
      <t>イジ</t>
    </rPh>
    <phoneticPr fontId="4"/>
  </si>
  <si>
    <t>　管渠については、平成６年度からの整備で更新時期を迎えていない。
　施設については、機械機器の計画的な修繕や更新が必要になってくるため、今後は平成26年度に策定済みの最適化構想による計画的な更新を実施する必要がある。
　施設本体については、現在のところ更新を必要としていない状況である。</t>
    <rPh sb="1" eb="3">
      <t>カンキョ</t>
    </rPh>
    <rPh sb="9" eb="11">
      <t>ヘイセイ</t>
    </rPh>
    <rPh sb="12" eb="14">
      <t>ネンド</t>
    </rPh>
    <rPh sb="17" eb="19">
      <t>セイビ</t>
    </rPh>
    <rPh sb="20" eb="22">
      <t>コウシン</t>
    </rPh>
    <rPh sb="22" eb="24">
      <t>ジキ</t>
    </rPh>
    <rPh sb="25" eb="26">
      <t>ムカ</t>
    </rPh>
    <rPh sb="34" eb="36">
      <t>シセツ</t>
    </rPh>
    <rPh sb="42" eb="44">
      <t>キカイ</t>
    </rPh>
    <rPh sb="44" eb="46">
      <t>キキ</t>
    </rPh>
    <rPh sb="47" eb="50">
      <t>ケイカクテキ</t>
    </rPh>
    <rPh sb="51" eb="53">
      <t>シュウゼン</t>
    </rPh>
    <rPh sb="54" eb="56">
      <t>コウシン</t>
    </rPh>
    <rPh sb="57" eb="59">
      <t>ヒツヨウ</t>
    </rPh>
    <rPh sb="68" eb="70">
      <t>コンゴ</t>
    </rPh>
    <rPh sb="71" eb="73">
      <t>ヘイセイ</t>
    </rPh>
    <rPh sb="75" eb="77">
      <t>ネンド</t>
    </rPh>
    <rPh sb="78" eb="80">
      <t>サクテイ</t>
    </rPh>
    <rPh sb="80" eb="81">
      <t>ズ</t>
    </rPh>
    <rPh sb="83" eb="86">
      <t>サイテキカ</t>
    </rPh>
    <rPh sb="86" eb="88">
      <t>コウソウ</t>
    </rPh>
    <rPh sb="91" eb="94">
      <t>ケイカクテキ</t>
    </rPh>
    <rPh sb="95" eb="97">
      <t>コウシン</t>
    </rPh>
    <rPh sb="98" eb="100">
      <t>ジッシ</t>
    </rPh>
    <rPh sb="102" eb="104">
      <t>ヒツヨウ</t>
    </rPh>
    <rPh sb="110" eb="112">
      <t>シセツ</t>
    </rPh>
    <rPh sb="112" eb="114">
      <t>ホンタイ</t>
    </rPh>
    <rPh sb="120" eb="122">
      <t>ゲンザイ</t>
    </rPh>
    <rPh sb="126" eb="128">
      <t>コウシン</t>
    </rPh>
    <rPh sb="129" eb="131">
      <t>ヒツヨウ</t>
    </rPh>
    <rPh sb="137" eb="139">
      <t>ジョウキョウ</t>
    </rPh>
    <phoneticPr fontId="4"/>
  </si>
  <si>
    <t>　今までも計画的に機械機器の修繕を実施してきたところであるが、今後も施設整備を計画的に取り組み施設の長寿命化を図る。
　現状において、企業債の借入残高が順調に減少していることから、料金収入の維持に努め、更新に向けて安定した経営を続けていくことが必要である。</t>
    <rPh sb="1" eb="2">
      <t>イマ</t>
    </rPh>
    <rPh sb="5" eb="8">
      <t>ケイカクテキ</t>
    </rPh>
    <rPh sb="9" eb="11">
      <t>キカイ</t>
    </rPh>
    <rPh sb="11" eb="13">
      <t>キキ</t>
    </rPh>
    <rPh sb="14" eb="16">
      <t>シュウゼン</t>
    </rPh>
    <rPh sb="17" eb="19">
      <t>ジッシ</t>
    </rPh>
    <rPh sb="31" eb="33">
      <t>コンゴ</t>
    </rPh>
    <rPh sb="34" eb="36">
      <t>シセツ</t>
    </rPh>
    <rPh sb="36" eb="38">
      <t>セイビ</t>
    </rPh>
    <rPh sb="39" eb="42">
      <t>ケイカクテキ</t>
    </rPh>
    <rPh sb="43" eb="44">
      <t>ト</t>
    </rPh>
    <rPh sb="45" eb="46">
      <t>ク</t>
    </rPh>
    <rPh sb="47" eb="49">
      <t>シセツ</t>
    </rPh>
    <rPh sb="50" eb="54">
      <t>チョウジュミョウカ</t>
    </rPh>
    <rPh sb="55" eb="56">
      <t>ハカ</t>
    </rPh>
    <rPh sb="60" eb="62">
      <t>ゲンジョウ</t>
    </rPh>
    <rPh sb="67" eb="69">
      <t>キギョウ</t>
    </rPh>
    <rPh sb="69" eb="70">
      <t>サイ</t>
    </rPh>
    <rPh sb="71" eb="73">
      <t>カリイレ</t>
    </rPh>
    <rPh sb="73" eb="75">
      <t>ザンダカ</t>
    </rPh>
    <rPh sb="76" eb="78">
      <t>ジュンチョウ</t>
    </rPh>
    <rPh sb="79" eb="81">
      <t>ゲンショウ</t>
    </rPh>
    <rPh sb="90" eb="92">
      <t>リョウキン</t>
    </rPh>
    <rPh sb="92" eb="94">
      <t>シュウニュウ</t>
    </rPh>
    <rPh sb="95" eb="97">
      <t>イジ</t>
    </rPh>
    <rPh sb="98" eb="99">
      <t>ツト</t>
    </rPh>
    <rPh sb="101" eb="103">
      <t>コウシン</t>
    </rPh>
    <rPh sb="104" eb="105">
      <t>ム</t>
    </rPh>
    <rPh sb="107" eb="109">
      <t>アンテイ</t>
    </rPh>
    <rPh sb="111" eb="113">
      <t>ケイエイ</t>
    </rPh>
    <rPh sb="114" eb="115">
      <t>ツヅ</t>
    </rPh>
    <rPh sb="122" eb="1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</si>
</sst>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EB-4580-B9C2-3B7BEE47586D}"/>
            </c:ext>
          </c:extLst>
        </c:ser>
        <c:dLbls>
          <c:showLegendKey val="0"/>
          <c:showVal val="0"/>
          <c:showCatName val="0"/>
          <c:showSerName val="0"/>
          <c:showPercent val="0"/>
          <c:showBubbleSize val="0"/>
        </c:dLbls>
        <c:gapWidth val="150"/>
        <c:axId val="109606400"/>
        <c:axId val="1096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D2EB-4580-B9C2-3B7BEE47586D}"/>
            </c:ext>
          </c:extLst>
        </c:ser>
        <c:dLbls>
          <c:showLegendKey val="0"/>
          <c:showVal val="0"/>
          <c:showCatName val="0"/>
          <c:showSerName val="0"/>
          <c:showPercent val="0"/>
          <c:showBubbleSize val="0"/>
        </c:dLbls>
        <c:marker val="1"/>
        <c:smooth val="0"/>
        <c:axId val="109606400"/>
        <c:axId val="109608320"/>
      </c:lineChart>
      <c:dateAx>
        <c:axId val="109606400"/>
        <c:scaling>
          <c:orientation val="minMax"/>
        </c:scaling>
        <c:delete val="1"/>
        <c:axPos val="b"/>
        <c:numFmt formatCode="ge" sourceLinked="1"/>
        <c:majorTickMark val="none"/>
        <c:minorTickMark val="none"/>
        <c:tickLblPos val="none"/>
        <c:crossAx val="109608320"/>
        <c:crosses val="autoZero"/>
        <c:auto val="1"/>
        <c:lblOffset val="100"/>
        <c:baseTimeUnit val="years"/>
      </c:dateAx>
      <c:valAx>
        <c:axId val="1096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74.81</c:v>
                </c:pt>
                <c:pt idx="1">
                  <c:v>72.16</c:v>
                </c:pt>
                <c:pt idx="2">
                  <c:v>77.650000000000006</c:v>
                </c:pt>
                <c:pt idx="3">
                  <c:v>76.89</c:v>
                </c:pt>
                <c:pt idx="4">
                  <c:v>77.08</c:v>
                </c:pt>
              </c:numCache>
            </c:numRef>
          </c:val>
          <c:extLst xmlns:c16r2="http://schemas.microsoft.com/office/drawing/2015/06/chart">
            <c:ext xmlns:c16="http://schemas.microsoft.com/office/drawing/2014/chart" uri="{C3380CC4-5D6E-409C-BE32-E72D297353CC}">
              <c16:uniqueId val="{00000000-FFC9-48D7-AE15-AF6AB46BED22}"/>
            </c:ext>
          </c:extLst>
        </c:ser>
        <c:dLbls>
          <c:showLegendKey val="0"/>
          <c:showVal val="0"/>
          <c:showCatName val="0"/>
          <c:showSerName val="0"/>
          <c:showPercent val="0"/>
          <c:showBubbleSize val="0"/>
        </c:dLbls>
        <c:gapWidth val="150"/>
        <c:axId val="110503424"/>
        <c:axId val="11050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FFC9-48D7-AE15-AF6AB46BED22}"/>
            </c:ext>
          </c:extLst>
        </c:ser>
        <c:dLbls>
          <c:showLegendKey val="0"/>
          <c:showVal val="0"/>
          <c:showCatName val="0"/>
          <c:showSerName val="0"/>
          <c:showPercent val="0"/>
          <c:showBubbleSize val="0"/>
        </c:dLbls>
        <c:marker val="1"/>
        <c:smooth val="0"/>
        <c:axId val="110503424"/>
        <c:axId val="110505344"/>
      </c:lineChart>
      <c:dateAx>
        <c:axId val="110503424"/>
        <c:scaling>
          <c:orientation val="minMax"/>
        </c:scaling>
        <c:delete val="1"/>
        <c:axPos val="b"/>
        <c:numFmt formatCode="ge" sourceLinked="1"/>
        <c:majorTickMark val="none"/>
        <c:minorTickMark val="none"/>
        <c:tickLblPos val="none"/>
        <c:crossAx val="110505344"/>
        <c:crosses val="autoZero"/>
        <c:auto val="1"/>
        <c:lblOffset val="100"/>
        <c:baseTimeUnit val="years"/>
      </c:dateAx>
      <c:valAx>
        <c:axId val="1105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92.61</c:v>
                </c:pt>
                <c:pt idx="1">
                  <c:v>94.23</c:v>
                </c:pt>
                <c:pt idx="2">
                  <c:v>94.23</c:v>
                </c:pt>
                <c:pt idx="3">
                  <c:v>94.88</c:v>
                </c:pt>
                <c:pt idx="4">
                  <c:v>96.43</c:v>
                </c:pt>
              </c:numCache>
            </c:numRef>
          </c:val>
          <c:extLst xmlns:c16r2="http://schemas.microsoft.com/office/drawing/2015/06/chart">
            <c:ext xmlns:c16="http://schemas.microsoft.com/office/drawing/2014/chart" uri="{C3380CC4-5D6E-409C-BE32-E72D297353CC}">
              <c16:uniqueId val="{00000000-5B5D-4ACB-A381-D29B87EF81A0}"/>
            </c:ext>
          </c:extLst>
        </c:ser>
        <c:dLbls>
          <c:showLegendKey val="0"/>
          <c:showVal val="0"/>
          <c:showCatName val="0"/>
          <c:showSerName val="0"/>
          <c:showPercent val="0"/>
          <c:showBubbleSize val="0"/>
        </c:dLbls>
        <c:gapWidth val="150"/>
        <c:axId val="110548864"/>
        <c:axId val="11055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5B5D-4ACB-A381-D29B87EF81A0}"/>
            </c:ext>
          </c:extLst>
        </c:ser>
        <c:dLbls>
          <c:showLegendKey val="0"/>
          <c:showVal val="0"/>
          <c:showCatName val="0"/>
          <c:showSerName val="0"/>
          <c:showPercent val="0"/>
          <c:showBubbleSize val="0"/>
        </c:dLbls>
        <c:marker val="1"/>
        <c:smooth val="0"/>
        <c:axId val="110548864"/>
        <c:axId val="110559232"/>
      </c:lineChart>
      <c:dateAx>
        <c:axId val="110548864"/>
        <c:scaling>
          <c:orientation val="minMax"/>
        </c:scaling>
        <c:delete val="1"/>
        <c:axPos val="b"/>
        <c:numFmt formatCode="ge" sourceLinked="1"/>
        <c:majorTickMark val="none"/>
        <c:minorTickMark val="none"/>
        <c:tickLblPos val="none"/>
        <c:crossAx val="110559232"/>
        <c:crosses val="autoZero"/>
        <c:auto val="1"/>
        <c:lblOffset val="100"/>
        <c:baseTimeUnit val="years"/>
      </c:dateAx>
      <c:valAx>
        <c:axId val="1105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99.39</c:v>
                </c:pt>
                <c:pt idx="1">
                  <c:v>99.03</c:v>
                </c:pt>
                <c:pt idx="2">
                  <c:v>99.1</c:v>
                </c:pt>
                <c:pt idx="3">
                  <c:v>98.44</c:v>
                </c:pt>
                <c:pt idx="4">
                  <c:v>97.84</c:v>
                </c:pt>
              </c:numCache>
            </c:numRef>
          </c:val>
          <c:extLst xmlns:c16r2="http://schemas.microsoft.com/office/drawing/2015/06/chart">
            <c:ext xmlns:c16="http://schemas.microsoft.com/office/drawing/2014/chart" uri="{C3380CC4-5D6E-409C-BE32-E72D297353CC}">
              <c16:uniqueId val="{00000000-EA88-4F7E-989B-3E083EE70570}"/>
            </c:ext>
          </c:extLst>
        </c:ser>
        <c:dLbls>
          <c:showLegendKey val="0"/>
          <c:showVal val="0"/>
          <c:showCatName val="0"/>
          <c:showSerName val="0"/>
          <c:showPercent val="0"/>
          <c:showBubbleSize val="0"/>
        </c:dLbls>
        <c:gapWidth val="150"/>
        <c:axId val="110311296"/>
        <c:axId val="1103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88-4F7E-989B-3E083EE70570}"/>
            </c:ext>
          </c:extLst>
        </c:ser>
        <c:dLbls>
          <c:showLegendKey val="0"/>
          <c:showVal val="0"/>
          <c:showCatName val="0"/>
          <c:showSerName val="0"/>
          <c:showPercent val="0"/>
          <c:showBubbleSize val="0"/>
        </c:dLbls>
        <c:marker val="1"/>
        <c:smooth val="0"/>
        <c:axId val="110311296"/>
        <c:axId val="110321664"/>
      </c:lineChart>
      <c:dateAx>
        <c:axId val="110311296"/>
        <c:scaling>
          <c:orientation val="minMax"/>
        </c:scaling>
        <c:delete val="1"/>
        <c:axPos val="b"/>
        <c:numFmt formatCode="ge" sourceLinked="1"/>
        <c:majorTickMark val="none"/>
        <c:minorTickMark val="none"/>
        <c:tickLblPos val="none"/>
        <c:crossAx val="110321664"/>
        <c:crosses val="autoZero"/>
        <c:auto val="1"/>
        <c:lblOffset val="100"/>
        <c:baseTimeUnit val="years"/>
      </c:dateAx>
      <c:valAx>
        <c:axId val="110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4D-4A8E-874E-8F22D3D50EDA}"/>
            </c:ext>
          </c:extLst>
        </c:ser>
        <c:dLbls>
          <c:showLegendKey val="0"/>
          <c:showVal val="0"/>
          <c:showCatName val="0"/>
          <c:showSerName val="0"/>
          <c:showPercent val="0"/>
          <c:showBubbleSize val="0"/>
        </c:dLbls>
        <c:gapWidth val="150"/>
        <c:axId val="110344448"/>
        <c:axId val="1100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4D-4A8E-874E-8F22D3D50EDA}"/>
            </c:ext>
          </c:extLst>
        </c:ser>
        <c:dLbls>
          <c:showLegendKey val="0"/>
          <c:showVal val="0"/>
          <c:showCatName val="0"/>
          <c:showSerName val="0"/>
          <c:showPercent val="0"/>
          <c:showBubbleSize val="0"/>
        </c:dLbls>
        <c:marker val="1"/>
        <c:smooth val="0"/>
        <c:axId val="110344448"/>
        <c:axId val="110039424"/>
      </c:lineChart>
      <c:dateAx>
        <c:axId val="110344448"/>
        <c:scaling>
          <c:orientation val="minMax"/>
        </c:scaling>
        <c:delete val="1"/>
        <c:axPos val="b"/>
        <c:numFmt formatCode="ge" sourceLinked="1"/>
        <c:majorTickMark val="none"/>
        <c:minorTickMark val="none"/>
        <c:tickLblPos val="none"/>
        <c:crossAx val="110039424"/>
        <c:crosses val="autoZero"/>
        <c:auto val="1"/>
        <c:lblOffset val="100"/>
        <c:baseTimeUnit val="years"/>
      </c:dateAx>
      <c:valAx>
        <c:axId val="1100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C0-4AFF-BAE2-9611B69BED2D}"/>
            </c:ext>
          </c:extLst>
        </c:ser>
        <c:dLbls>
          <c:showLegendKey val="0"/>
          <c:showVal val="0"/>
          <c:showCatName val="0"/>
          <c:showSerName val="0"/>
          <c:showPercent val="0"/>
          <c:showBubbleSize val="0"/>
        </c:dLbls>
        <c:gapWidth val="150"/>
        <c:axId val="110070400"/>
        <c:axId val="1100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C0-4AFF-BAE2-9611B69BED2D}"/>
            </c:ext>
          </c:extLst>
        </c:ser>
        <c:dLbls>
          <c:showLegendKey val="0"/>
          <c:showVal val="0"/>
          <c:showCatName val="0"/>
          <c:showSerName val="0"/>
          <c:showPercent val="0"/>
          <c:showBubbleSize val="0"/>
        </c:dLbls>
        <c:marker val="1"/>
        <c:smooth val="0"/>
        <c:axId val="110070400"/>
        <c:axId val="110080768"/>
      </c:lineChart>
      <c:dateAx>
        <c:axId val="110070400"/>
        <c:scaling>
          <c:orientation val="minMax"/>
        </c:scaling>
        <c:delete val="1"/>
        <c:axPos val="b"/>
        <c:numFmt formatCode="ge" sourceLinked="1"/>
        <c:majorTickMark val="none"/>
        <c:minorTickMark val="none"/>
        <c:tickLblPos val="none"/>
        <c:crossAx val="110080768"/>
        <c:crosses val="autoZero"/>
        <c:auto val="1"/>
        <c:lblOffset val="100"/>
        <c:baseTimeUnit val="years"/>
      </c:dateAx>
      <c:valAx>
        <c:axId val="1100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E4-4810-B75D-EF42371891A5}"/>
            </c:ext>
          </c:extLst>
        </c:ser>
        <c:dLbls>
          <c:showLegendKey val="0"/>
          <c:showVal val="0"/>
          <c:showCatName val="0"/>
          <c:showSerName val="0"/>
          <c:showPercent val="0"/>
          <c:showBubbleSize val="0"/>
        </c:dLbls>
        <c:gapWidth val="150"/>
        <c:axId val="110181760"/>
        <c:axId val="1101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E4-4810-B75D-EF42371891A5}"/>
            </c:ext>
          </c:extLst>
        </c:ser>
        <c:dLbls>
          <c:showLegendKey val="0"/>
          <c:showVal val="0"/>
          <c:showCatName val="0"/>
          <c:showSerName val="0"/>
          <c:showPercent val="0"/>
          <c:showBubbleSize val="0"/>
        </c:dLbls>
        <c:marker val="1"/>
        <c:smooth val="0"/>
        <c:axId val="110181760"/>
        <c:axId val="110192128"/>
      </c:lineChart>
      <c:dateAx>
        <c:axId val="110181760"/>
        <c:scaling>
          <c:orientation val="minMax"/>
        </c:scaling>
        <c:delete val="1"/>
        <c:axPos val="b"/>
        <c:numFmt formatCode="ge" sourceLinked="1"/>
        <c:majorTickMark val="none"/>
        <c:minorTickMark val="none"/>
        <c:tickLblPos val="none"/>
        <c:crossAx val="110192128"/>
        <c:crosses val="autoZero"/>
        <c:auto val="1"/>
        <c:lblOffset val="100"/>
        <c:baseTimeUnit val="years"/>
      </c:dateAx>
      <c:valAx>
        <c:axId val="1101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28-4485-9510-39B94E35D2E8}"/>
            </c:ext>
          </c:extLst>
        </c:ser>
        <c:dLbls>
          <c:showLegendKey val="0"/>
          <c:showVal val="0"/>
          <c:showCatName val="0"/>
          <c:showSerName val="0"/>
          <c:showPercent val="0"/>
          <c:showBubbleSize val="0"/>
        </c:dLbls>
        <c:gapWidth val="150"/>
        <c:axId val="110231552"/>
        <c:axId val="1102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28-4485-9510-39B94E35D2E8}"/>
            </c:ext>
          </c:extLst>
        </c:ser>
        <c:dLbls>
          <c:showLegendKey val="0"/>
          <c:showVal val="0"/>
          <c:showCatName val="0"/>
          <c:showSerName val="0"/>
          <c:showPercent val="0"/>
          <c:showBubbleSize val="0"/>
        </c:dLbls>
        <c:marker val="1"/>
        <c:smooth val="0"/>
        <c:axId val="110231552"/>
        <c:axId val="110233472"/>
      </c:lineChart>
      <c:dateAx>
        <c:axId val="110231552"/>
        <c:scaling>
          <c:orientation val="minMax"/>
        </c:scaling>
        <c:delete val="1"/>
        <c:axPos val="b"/>
        <c:numFmt formatCode="ge" sourceLinked="1"/>
        <c:majorTickMark val="none"/>
        <c:minorTickMark val="none"/>
        <c:tickLblPos val="none"/>
        <c:crossAx val="110233472"/>
        <c:crosses val="autoZero"/>
        <c:auto val="1"/>
        <c:lblOffset val="100"/>
        <c:baseTimeUnit val="years"/>
      </c:dateAx>
      <c:valAx>
        <c:axId val="1102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969.86</c:v>
                </c:pt>
                <c:pt idx="1">
                  <c:v>853.43</c:v>
                </c:pt>
                <c:pt idx="2">
                  <c:v>738.37</c:v>
                </c:pt>
                <c:pt idx="3">
                  <c:v>1070.9100000000001</c:v>
                </c:pt>
                <c:pt idx="4">
                  <c:v>966.77</c:v>
                </c:pt>
              </c:numCache>
            </c:numRef>
          </c:val>
          <c:extLst xmlns:c16r2="http://schemas.microsoft.com/office/drawing/2015/06/chart">
            <c:ext xmlns:c16="http://schemas.microsoft.com/office/drawing/2014/chart" uri="{C3380CC4-5D6E-409C-BE32-E72D297353CC}">
              <c16:uniqueId val="{00000000-81B0-4614-B894-0746671DE921}"/>
            </c:ext>
          </c:extLst>
        </c:ser>
        <c:dLbls>
          <c:showLegendKey val="0"/>
          <c:showVal val="0"/>
          <c:showCatName val="0"/>
          <c:showSerName val="0"/>
          <c:showPercent val="0"/>
          <c:showBubbleSize val="0"/>
        </c:dLbls>
        <c:gapWidth val="150"/>
        <c:axId val="110285184"/>
        <c:axId val="1102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81B0-4614-B894-0746671DE921}"/>
            </c:ext>
          </c:extLst>
        </c:ser>
        <c:dLbls>
          <c:showLegendKey val="0"/>
          <c:showVal val="0"/>
          <c:showCatName val="0"/>
          <c:showSerName val="0"/>
          <c:showPercent val="0"/>
          <c:showBubbleSize val="0"/>
        </c:dLbls>
        <c:marker val="1"/>
        <c:smooth val="0"/>
        <c:axId val="110285184"/>
        <c:axId val="110287104"/>
      </c:lineChart>
      <c:dateAx>
        <c:axId val="110285184"/>
        <c:scaling>
          <c:orientation val="minMax"/>
        </c:scaling>
        <c:delete val="1"/>
        <c:axPos val="b"/>
        <c:numFmt formatCode="ge" sourceLinked="1"/>
        <c:majorTickMark val="none"/>
        <c:minorTickMark val="none"/>
        <c:tickLblPos val="none"/>
        <c:crossAx val="110287104"/>
        <c:crosses val="autoZero"/>
        <c:auto val="1"/>
        <c:lblOffset val="100"/>
        <c:baseTimeUnit val="years"/>
      </c:dateAx>
      <c:valAx>
        <c:axId val="1102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34.19</c:v>
                </c:pt>
                <c:pt idx="1">
                  <c:v>36.76</c:v>
                </c:pt>
                <c:pt idx="2">
                  <c:v>34.630000000000003</c:v>
                </c:pt>
                <c:pt idx="3">
                  <c:v>35.119999999999997</c:v>
                </c:pt>
                <c:pt idx="4">
                  <c:v>34.64</c:v>
                </c:pt>
              </c:numCache>
            </c:numRef>
          </c:val>
          <c:extLst xmlns:c16r2="http://schemas.microsoft.com/office/drawing/2015/06/chart">
            <c:ext xmlns:c16="http://schemas.microsoft.com/office/drawing/2014/chart" uri="{C3380CC4-5D6E-409C-BE32-E72D297353CC}">
              <c16:uniqueId val="{00000000-2A6C-4EAB-ADA2-C40806D58970}"/>
            </c:ext>
          </c:extLst>
        </c:ser>
        <c:dLbls>
          <c:showLegendKey val="0"/>
          <c:showVal val="0"/>
          <c:showCatName val="0"/>
          <c:showSerName val="0"/>
          <c:showPercent val="0"/>
          <c:showBubbleSize val="0"/>
        </c:dLbls>
        <c:gapWidth val="150"/>
        <c:axId val="110383872"/>
        <c:axId val="1103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2A6C-4EAB-ADA2-C40806D58970}"/>
            </c:ext>
          </c:extLst>
        </c:ser>
        <c:dLbls>
          <c:showLegendKey val="0"/>
          <c:showVal val="0"/>
          <c:showCatName val="0"/>
          <c:showSerName val="0"/>
          <c:showPercent val="0"/>
          <c:showBubbleSize val="0"/>
        </c:dLbls>
        <c:marker val="1"/>
        <c:smooth val="0"/>
        <c:axId val="110383872"/>
        <c:axId val="110385792"/>
      </c:lineChart>
      <c:dateAx>
        <c:axId val="110383872"/>
        <c:scaling>
          <c:orientation val="minMax"/>
        </c:scaling>
        <c:delete val="1"/>
        <c:axPos val="b"/>
        <c:numFmt formatCode="ge" sourceLinked="1"/>
        <c:majorTickMark val="none"/>
        <c:minorTickMark val="none"/>
        <c:tickLblPos val="none"/>
        <c:crossAx val="110385792"/>
        <c:crosses val="autoZero"/>
        <c:auto val="1"/>
        <c:lblOffset val="100"/>
        <c:baseTimeUnit val="years"/>
      </c:dateAx>
      <c:valAx>
        <c:axId val="1103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539.25</c:v>
                </c:pt>
                <c:pt idx="1">
                  <c:v>500.72</c:v>
                </c:pt>
                <c:pt idx="2">
                  <c:v>536.95000000000005</c:v>
                </c:pt>
                <c:pt idx="3">
                  <c:v>530.71</c:v>
                </c:pt>
                <c:pt idx="4">
                  <c:v>544.58000000000004</c:v>
                </c:pt>
              </c:numCache>
            </c:numRef>
          </c:val>
          <c:extLst xmlns:c16r2="http://schemas.microsoft.com/office/drawing/2015/06/chart">
            <c:ext xmlns:c16="http://schemas.microsoft.com/office/drawing/2014/chart" uri="{C3380CC4-5D6E-409C-BE32-E72D297353CC}">
              <c16:uniqueId val="{00000000-ED3A-4573-B22C-729200BB9B7D}"/>
            </c:ext>
          </c:extLst>
        </c:ser>
        <c:dLbls>
          <c:showLegendKey val="0"/>
          <c:showVal val="0"/>
          <c:showCatName val="0"/>
          <c:showSerName val="0"/>
          <c:showPercent val="0"/>
          <c:showBubbleSize val="0"/>
        </c:dLbls>
        <c:gapWidth val="150"/>
        <c:axId val="110412928"/>
        <c:axId val="1104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D3A-4573-B22C-729200BB9B7D}"/>
            </c:ext>
          </c:extLst>
        </c:ser>
        <c:dLbls>
          <c:showLegendKey val="0"/>
          <c:showVal val="0"/>
          <c:showCatName val="0"/>
          <c:showSerName val="0"/>
          <c:showPercent val="0"/>
          <c:showBubbleSize val="0"/>
        </c:dLbls>
        <c:marker val="1"/>
        <c:smooth val="0"/>
        <c:axId val="110412928"/>
        <c:axId val="110414848"/>
      </c:lineChart>
      <c:dateAx>
        <c:axId val="110412928"/>
        <c:scaling>
          <c:orientation val="minMax"/>
        </c:scaling>
        <c:delete val="1"/>
        <c:axPos val="b"/>
        <c:numFmt formatCode="ge" sourceLinked="1"/>
        <c:majorTickMark val="none"/>
        <c:minorTickMark val="none"/>
        <c:tickLblPos val="none"/>
        <c:crossAx val="110414848"/>
        <c:crosses val="autoZero"/>
        <c:auto val="1"/>
        <c:lblOffset val="100"/>
        <c:baseTimeUnit val="years"/>
      </c:dateAx>
      <c:valAx>
        <c:axId val="1104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D77" sqref="CD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幕別町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26844</v>
      </c>
      <c r="AM8" s="68"/>
      <c r="AN8" s="68"/>
      <c r="AO8" s="68"/>
      <c r="AP8" s="68"/>
      <c r="AQ8" s="68"/>
      <c r="AR8" s="68"/>
      <c r="AS8" s="68"/>
      <c r="AT8" s="67">
        <f>データ!T6</f>
        <v>477.64</v>
      </c>
      <c r="AU8" s="67"/>
      <c r="AV8" s="67"/>
      <c r="AW8" s="67"/>
      <c r="AX8" s="67"/>
      <c r="AY8" s="67"/>
      <c r="AZ8" s="67"/>
      <c r="BA8" s="67"/>
      <c r="BB8" s="67">
        <f>データ!U6</f>
        <v>56.2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4.09</v>
      </c>
      <c r="Q10" s="67"/>
      <c r="R10" s="67"/>
      <c r="S10" s="67"/>
      <c r="T10" s="67"/>
      <c r="U10" s="67"/>
      <c r="V10" s="67"/>
      <c r="W10" s="67">
        <f>データ!Q6</f>
        <v>76.36</v>
      </c>
      <c r="X10" s="67"/>
      <c r="Y10" s="67"/>
      <c r="Z10" s="67"/>
      <c r="AA10" s="67"/>
      <c r="AB10" s="67"/>
      <c r="AC10" s="67"/>
      <c r="AD10" s="68">
        <f>データ!R6</f>
        <v>3220</v>
      </c>
      <c r="AE10" s="68"/>
      <c r="AF10" s="68"/>
      <c r="AG10" s="68"/>
      <c r="AH10" s="68"/>
      <c r="AI10" s="68"/>
      <c r="AJ10" s="68"/>
      <c r="AK10" s="2"/>
      <c r="AL10" s="68">
        <f>データ!V6</f>
        <v>1093</v>
      </c>
      <c r="AM10" s="68"/>
      <c r="AN10" s="68"/>
      <c r="AO10" s="68"/>
      <c r="AP10" s="68"/>
      <c r="AQ10" s="68"/>
      <c r="AR10" s="68"/>
      <c r="AS10" s="68"/>
      <c r="AT10" s="67">
        <f>データ!W6</f>
        <v>1.1100000000000001</v>
      </c>
      <c r="AU10" s="67"/>
      <c r="AV10" s="67"/>
      <c r="AW10" s="67"/>
      <c r="AX10" s="67"/>
      <c r="AY10" s="67"/>
      <c r="AZ10" s="67"/>
      <c r="BA10" s="67"/>
      <c r="BB10" s="67">
        <f>データ!X6</f>
        <v>984.68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4PHUbdFbvsh8Fg+3ICbj2GECFufg7ablFRI378FyzlD898x0Z29KxnpBwnL7k+23ru7gVs/0qEMAbFzbs8IvWQ==" saltValue="Tgn+Xih0HZv1l/tRcVpK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16438</v>
      </c>
      <c r="D6" s="33">
        <f t="shared" si="3"/>
        <v>47</v>
      </c>
      <c r="E6" s="33">
        <f t="shared" si="3"/>
        <v>17</v>
      </c>
      <c r="F6" s="33">
        <f t="shared" si="3"/>
        <v>5</v>
      </c>
      <c r="G6" s="33">
        <f t="shared" si="3"/>
        <v>0</v>
      </c>
      <c r="H6" s="33" t="str">
        <f t="shared" si="3"/>
        <v>北海道　幕別町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4.09</v>
      </c>
      <c r="Q6" s="34">
        <f t="shared" si="3"/>
        <v>76.36</v>
      </c>
      <c r="R6" s="34">
        <f t="shared" si="3"/>
        <v>3220</v>
      </c>
      <c r="S6" s="34">
        <f t="shared" si="3"/>
        <v>26844</v>
      </c>
      <c r="T6" s="34">
        <f t="shared" si="3"/>
        <v>477.64</v>
      </c>
      <c r="U6" s="34">
        <f t="shared" si="3"/>
        <v>56.2</v>
      </c>
      <c r="V6" s="34">
        <f t="shared" si="3"/>
        <v>1093</v>
      </c>
      <c r="W6" s="34">
        <f t="shared" si="3"/>
        <v>1.1100000000000001</v>
      </c>
      <c r="X6" s="34">
        <f t="shared" si="3"/>
        <v>984.68</v>
      </c>
      <c r="Y6" s="35">
        <f>IF(Y7="",NA(),Y7)</f>
        <v>99.39</v>
      </c>
      <c r="Z6" s="35">
        <f t="shared" ref="Z6:AH6" si="4">IF(Z7="",NA(),Z7)</f>
        <v>99.03</v>
      </c>
      <c r="AA6" s="35">
        <f t="shared" si="4"/>
        <v>99.1</v>
      </c>
      <c r="AB6" s="35">
        <f t="shared" si="4"/>
        <v>98.44</v>
      </c>
      <c r="AC6" s="35">
        <f t="shared" si="4"/>
        <v>97.84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969.86</v>
      </c>
      <c r="BG6" s="35">
        <f t="shared" ref="BG6:BO6" si="7">IF(BG7="",NA(),BG7)</f>
        <v>853.43</v>
      </c>
      <c r="BH6" s="35">
        <f t="shared" si="7"/>
        <v>738.37</v>
      </c>
      <c r="BI6" s="35">
        <f t="shared" si="7"/>
        <v>1070.9100000000001</v>
      </c>
      <c r="BJ6" s="35">
        <f t="shared" si="7"/>
        <v>966.77</v>
      </c>
      <c r="BK6" s="35">
        <f t="shared" si="7"/>
        <v>1044.8</v>
      </c>
      <c r="BL6" s="35">
        <f t="shared" si="7"/>
        <v>1081.8</v>
      </c>
      <c r="BM6" s="35">
        <f t="shared" si="7"/>
        <v>974.93</v>
      </c>
      <c r="BN6" s="35">
        <f t="shared" si="7"/>
        <v>855.8</v>
      </c>
      <c r="BO6" s="35">
        <f t="shared" si="7"/>
        <v>789.46</v>
      </c>
      <c r="BP6" s="34" t="str">
        <f>IF(BP7="","",IF(BP7="-","【-】","【"&amp;SUBSTITUTE(TEXT(BP7,"#,##0.00"),"-","△")&amp;"】"))</f>
        <v>【747.76】</v>
      </c>
      <c r="BQ6" s="35">
        <f>IF(BQ7="",NA(),BQ7)</f>
        <v>34.19</v>
      </c>
      <c r="BR6" s="35">
        <f t="shared" ref="BR6:BZ6" si="8">IF(BR7="",NA(),BR7)</f>
        <v>36.76</v>
      </c>
      <c r="BS6" s="35">
        <f t="shared" si="8"/>
        <v>34.630000000000003</v>
      </c>
      <c r="BT6" s="35">
        <f t="shared" si="8"/>
        <v>35.119999999999997</v>
      </c>
      <c r="BU6" s="35">
        <f t="shared" si="8"/>
        <v>34.64</v>
      </c>
      <c r="BV6" s="35">
        <f t="shared" si="8"/>
        <v>50.82</v>
      </c>
      <c r="BW6" s="35">
        <f t="shared" si="8"/>
        <v>52.19</v>
      </c>
      <c r="BX6" s="35">
        <f t="shared" si="8"/>
        <v>55.32</v>
      </c>
      <c r="BY6" s="35">
        <f t="shared" si="8"/>
        <v>59.8</v>
      </c>
      <c r="BZ6" s="35">
        <f t="shared" si="8"/>
        <v>57.77</v>
      </c>
      <c r="CA6" s="34" t="str">
        <f>IF(CA7="","",IF(CA7="-","【-】","【"&amp;SUBSTITUTE(TEXT(CA7,"#,##0.00"),"-","△")&amp;"】"))</f>
        <v>【59.51】</v>
      </c>
      <c r="CB6" s="35">
        <f>IF(CB7="",NA(),CB7)</f>
        <v>539.25</v>
      </c>
      <c r="CC6" s="35">
        <f t="shared" ref="CC6:CK6" si="9">IF(CC7="",NA(),CC7)</f>
        <v>500.72</v>
      </c>
      <c r="CD6" s="35">
        <f t="shared" si="9"/>
        <v>536.95000000000005</v>
      </c>
      <c r="CE6" s="35">
        <f t="shared" si="9"/>
        <v>530.71</v>
      </c>
      <c r="CF6" s="35">
        <f t="shared" si="9"/>
        <v>544.58000000000004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74.81</v>
      </c>
      <c r="CN6" s="35">
        <f t="shared" ref="CN6:CV6" si="10">IF(CN7="",NA(),CN7)</f>
        <v>72.16</v>
      </c>
      <c r="CO6" s="35">
        <f t="shared" si="10"/>
        <v>77.650000000000006</v>
      </c>
      <c r="CP6" s="35">
        <f t="shared" si="10"/>
        <v>76.89</v>
      </c>
      <c r="CQ6" s="35">
        <f t="shared" si="10"/>
        <v>77.08</v>
      </c>
      <c r="CR6" s="35">
        <f t="shared" si="10"/>
        <v>53.24</v>
      </c>
      <c r="CS6" s="35">
        <f t="shared" si="10"/>
        <v>52.31</v>
      </c>
      <c r="CT6" s="35">
        <f t="shared" si="10"/>
        <v>60.65</v>
      </c>
      <c r="CU6" s="35">
        <f t="shared" si="10"/>
        <v>51.75</v>
      </c>
      <c r="CV6" s="35">
        <f t="shared" si="10"/>
        <v>50.68</v>
      </c>
      <c r="CW6" s="34" t="str">
        <f>IF(CW7="","",IF(CW7="-","【-】","【"&amp;SUBSTITUTE(TEXT(CW7,"#,##0.00"),"-","△")&amp;"】"))</f>
        <v>【52.23】</v>
      </c>
      <c r="CX6" s="35">
        <f>IF(CX7="",NA(),CX7)</f>
        <v>92.61</v>
      </c>
      <c r="CY6" s="35">
        <f t="shared" ref="CY6:DG6" si="11">IF(CY7="",NA(),CY7)</f>
        <v>94.23</v>
      </c>
      <c r="CZ6" s="35">
        <f t="shared" si="11"/>
        <v>94.23</v>
      </c>
      <c r="DA6" s="35">
        <f t="shared" si="11"/>
        <v>94.88</v>
      </c>
      <c r="DB6" s="35">
        <f t="shared" si="11"/>
        <v>96.43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16438</v>
      </c>
      <c r="D7" s="37">
        <v>47</v>
      </c>
      <c r="E7" s="37">
        <v>17</v>
      </c>
      <c r="F7" s="37">
        <v>5</v>
      </c>
      <c r="G7" s="37">
        <v>0</v>
      </c>
      <c r="H7" s="37" t="s">
        <v>98</v>
      </c>
      <c r="I7" s="37" t="s">
        <v>99</v>
      </c>
      <c r="J7" s="37" t="s">
        <v>100</v>
      </c>
      <c r="K7" s="37" t="s">
        <v>101</v>
      </c>
      <c r="L7" s="37" t="s">
        <v>102</v>
      </c>
      <c r="M7" s="37" t="s">
        <v>103</v>
      </c>
      <c r="N7" s="38" t="s">
        <v>104</v>
      </c>
      <c r="O7" s="38" t="s">
        <v>105</v>
      </c>
      <c r="P7" s="38">
        <v>4.09</v>
      </c>
      <c r="Q7" s="38">
        <v>76.36</v>
      </c>
      <c r="R7" s="38">
        <v>3220</v>
      </c>
      <c r="S7" s="38">
        <v>26844</v>
      </c>
      <c r="T7" s="38">
        <v>477.64</v>
      </c>
      <c r="U7" s="38">
        <v>56.2</v>
      </c>
      <c r="V7" s="38">
        <v>1093</v>
      </c>
      <c r="W7" s="38">
        <v>1.1100000000000001</v>
      </c>
      <c r="X7" s="38">
        <v>984.68</v>
      </c>
      <c r="Y7" s="38">
        <v>99.39</v>
      </c>
      <c r="Z7" s="38">
        <v>99.03</v>
      </c>
      <c r="AA7" s="38">
        <v>99.1</v>
      </c>
      <c r="AB7" s="38">
        <v>98.44</v>
      </c>
      <c r="AC7" s="38">
        <v>97.84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969.86</v>
      </c>
      <c r="BG7" s="38">
        <v>853.43</v>
      </c>
      <c r="BH7" s="38">
        <v>738.37</v>
      </c>
      <c r="BI7" s="38">
        <v>1070.9100000000001</v>
      </c>
      <c r="BJ7" s="38">
        <v>966.77</v>
      </c>
      <c r="BK7" s="38">
        <v>1044.8</v>
      </c>
      <c r="BL7" s="38">
        <v>1081.8</v>
      </c>
      <c r="BM7" s="38">
        <v>974.93</v>
      </c>
      <c r="BN7" s="38">
        <v>855.8</v>
      </c>
      <c r="BO7" s="38">
        <v>789.46</v>
      </c>
      <c r="BP7" s="38">
        <v>747.76</v>
      </c>
      <c r="BQ7" s="38">
        <v>34.19</v>
      </c>
      <c r="BR7" s="38">
        <v>36.76</v>
      </c>
      <c r="BS7" s="38">
        <v>34.630000000000003</v>
      </c>
      <c r="BT7" s="38">
        <v>35.119999999999997</v>
      </c>
      <c r="BU7" s="38">
        <v>34.64</v>
      </c>
      <c r="BV7" s="38">
        <v>50.82</v>
      </c>
      <c r="BW7" s="38">
        <v>52.19</v>
      </c>
      <c r="BX7" s="38">
        <v>55.32</v>
      </c>
      <c r="BY7" s="38">
        <v>59.8</v>
      </c>
      <c r="BZ7" s="38">
        <v>57.77</v>
      </c>
      <c r="CA7" s="38">
        <v>59.51</v>
      </c>
      <c r="CB7" s="38">
        <v>539.25</v>
      </c>
      <c r="CC7" s="38">
        <v>500.72</v>
      </c>
      <c r="CD7" s="38">
        <v>536.95000000000005</v>
      </c>
      <c r="CE7" s="38">
        <v>530.71</v>
      </c>
      <c r="CF7" s="38">
        <v>544.58000000000004</v>
      </c>
      <c r="CG7" s="38">
        <v>300.52</v>
      </c>
      <c r="CH7" s="38">
        <v>296.14</v>
      </c>
      <c r="CI7" s="38">
        <v>283.17</v>
      </c>
      <c r="CJ7" s="38">
        <v>263.76</v>
      </c>
      <c r="CK7" s="38">
        <v>274.35000000000002</v>
      </c>
      <c r="CL7" s="38">
        <v>261.45999999999998</v>
      </c>
      <c r="CM7" s="38">
        <v>74.81</v>
      </c>
      <c r="CN7" s="38">
        <v>72.16</v>
      </c>
      <c r="CO7" s="38">
        <v>77.650000000000006</v>
      </c>
      <c r="CP7" s="38">
        <v>76.89</v>
      </c>
      <c r="CQ7" s="38">
        <v>77.08</v>
      </c>
      <c r="CR7" s="38">
        <v>53.24</v>
      </c>
      <c r="CS7" s="38">
        <v>52.31</v>
      </c>
      <c r="CT7" s="38">
        <v>60.65</v>
      </c>
      <c r="CU7" s="38">
        <v>51.75</v>
      </c>
      <c r="CV7" s="38">
        <v>50.68</v>
      </c>
      <c r="CW7" s="38">
        <v>52.23</v>
      </c>
      <c r="CX7" s="38">
        <v>92.61</v>
      </c>
      <c r="CY7" s="38">
        <v>94.23</v>
      </c>
      <c r="CZ7" s="38">
        <v>94.23</v>
      </c>
      <c r="DA7" s="38">
        <v>94.88</v>
      </c>
      <c r="DB7" s="38">
        <v>96.43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翔</cp:lastModifiedBy>
  <cp:lastPrinted>2020-01-21T04:38:59Z</cp:lastPrinted>
  <dcterms:created xsi:type="dcterms:W3CDTF">2019-12-05T05:15:38Z</dcterms:created>
  <dcterms:modified xsi:type="dcterms:W3CDTF">2020-04-02T01:38:54Z</dcterms:modified>
  <cp:category/>
</cp:coreProperties>
</file>