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ug09oQ9joB3iWiuw8TrYaASgL4kPtv4rNdIy6f/w+GkS6Cl1TdqIOw1mEb6L3WLMMvCKcmGPqq3Pd9mVie6Bw==" workbookSaltValue="Ocf5YrAUImVP38JoZeGZ5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<sst xmlns="http://schemas.openxmlformats.org/spreadsheetml/2006/main" count="228" uniqueCount="115">
  <si>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</si>
  <si>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</si>
  <si>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</si>
  <si>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</si>
  <si>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</si>
  <si>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</si>
  <si>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</si>
  <si>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</si>
  <si>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</si>
  <si>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</si>
  <si>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</si>
  <si>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</si>
  <si>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</si>
  <si>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</si>
  <si>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</si>
  <si>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</si>
  <si>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</si>
  <si>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</si>
  <si>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</si>
  <si>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</si>
  <si>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</si>
  <si>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</si>
  <si>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</si>
  <si>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</si>
  <si>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</si>
  <si>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</si>
  <si>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</si>
  <si>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</si>
  <si>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</si>
  <si>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</si>
  <si>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</si>
  <si>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</si>
  <si>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</si>
  <si>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</si>
  <si>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</si>
  <si>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</si>
  <si>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</si>
  <si>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</si>
  <si>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</si>
  <si>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</si>
  <si>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</si>
  <si>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</si>
  <si>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</si>
  <si>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</si>
  <si>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</si>
  <si>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</si>
  <si>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</si>
  <si>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</si>
  <si>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</si>
  <si>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</si>
  <si>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</si>
  <si>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</si>
  <si>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</si>
  <si>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</si>
  <si>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</si>
  <si>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</si>
  <si>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</si>
  <si>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</si>
  <si>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</si>
  <si>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</si>
  <si>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</si>
  <si>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</si>
  <si>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</si>
  <si>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</si>
  <si>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</si>
  <si>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</si>
  <si>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</si>
  <si>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</si>
  <si>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</si>
  <si>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</si>
  <si>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</si>
  <si>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</si>
  <si>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</si>
  <si>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</si>
  <si>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</si>
  <si>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</si>
  <si>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</si>
  <si>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</si>
  <si>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</si>
  <si>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</si>
  <si>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</si>
  <si>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</si>
  <si>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</si>
  <si>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</si>
  <si>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</si>
  <si>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</si>
  <si>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</si>
  <si>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</si>
  <si>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</si>
  <si>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</si>
  <si>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</si>
  <si>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</si>
  <si>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</si>
  <si>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</si>
  <si>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</si>
  <si>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</si>
  <si>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</si>
  <si>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</si>
  <si>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</si>
  <si>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</si>
  <si>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</si>
  <si>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</si>
  <si>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</si>
  <si>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</si>
  <si>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</si>
  <si>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</si>
  <si>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</si>
  <si>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</si>
  <si>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</si>
  <si>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</si>
  <si>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</si>
  <si>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</si>
  <si>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資本費については、長寿命化計画、ストックマネジメント計画による機器更新を中心に実施し、新規の投資は汚水桝の新設等で少額であることから減少傾向にある。
　処理場及びポンプ場については、平成23年度並びに平成20年度に長寿命化計画を策定し、計画的に機器の更新を実施中である。
　処理区域内の人口と水洗化率は、ほぼ横ばいで推移していることから、今後の収入の増加を見込むことは困難である。
　維持管理費については、施設管理業務を５年間の長期委託契約とし、経費の節減に努めている。</t>
    <rPh sb="1" eb="3">
      <t>シホン</t>
    </rPh>
    <rPh sb="3" eb="4">
      <t>ヒ</t>
    </rPh>
    <rPh sb="10" eb="11">
      <t>チョウ</t>
    </rPh>
    <rPh sb="11" eb="14">
      <t>ジュミョウカ</t>
    </rPh>
    <rPh sb="14" eb="16">
      <t>ケイカク</t>
    </rPh>
    <rPh sb="27" eb="29">
      <t>ケイカク</t>
    </rPh>
    <rPh sb="32" eb="34">
      <t>キキ</t>
    </rPh>
    <rPh sb="34" eb="36">
      <t>コウシン</t>
    </rPh>
    <rPh sb="37" eb="39">
      <t>チュウシン</t>
    </rPh>
    <rPh sb="40" eb="42">
      <t>ジッシ</t>
    </rPh>
    <rPh sb="44" eb="46">
      <t>シンキ</t>
    </rPh>
    <rPh sb="47" eb="49">
      <t>トウシ</t>
    </rPh>
    <rPh sb="50" eb="53">
      <t>オスイマス</t>
    </rPh>
    <rPh sb="54" eb="56">
      <t>シンセツ</t>
    </rPh>
    <rPh sb="56" eb="57">
      <t>トウ</t>
    </rPh>
    <rPh sb="58" eb="60">
      <t>ショウガク</t>
    </rPh>
    <rPh sb="67" eb="69">
      <t>ゲンショウ</t>
    </rPh>
    <rPh sb="69" eb="71">
      <t>ケイコウ</t>
    </rPh>
    <rPh sb="77" eb="80">
      <t>ショリジョウ</t>
    </rPh>
    <rPh sb="80" eb="81">
      <t>オヨ</t>
    </rPh>
    <rPh sb="85" eb="86">
      <t>ジョウ</t>
    </rPh>
    <rPh sb="92" eb="94">
      <t>ヘイセイ</t>
    </rPh>
    <rPh sb="96" eb="97">
      <t>ネン</t>
    </rPh>
    <rPh sb="97" eb="98">
      <t>ド</t>
    </rPh>
    <rPh sb="98" eb="99">
      <t>ナラ</t>
    </rPh>
    <rPh sb="101" eb="103">
      <t>ヘイセイ</t>
    </rPh>
    <rPh sb="105" eb="107">
      <t>ネンド</t>
    </rPh>
    <rPh sb="108" eb="109">
      <t>チョウ</t>
    </rPh>
    <rPh sb="109" eb="112">
      <t>ジュミョウカ</t>
    </rPh>
    <rPh sb="112" eb="114">
      <t>ケイカク</t>
    </rPh>
    <rPh sb="115" eb="117">
      <t>サクテイ</t>
    </rPh>
    <rPh sb="119" eb="122">
      <t>ケイカクテキ</t>
    </rPh>
    <rPh sb="123" eb="125">
      <t>キキ</t>
    </rPh>
    <rPh sb="126" eb="128">
      <t>コウシン</t>
    </rPh>
    <rPh sb="129" eb="132">
      <t>ジッシチュウ</t>
    </rPh>
    <rPh sb="138" eb="140">
      <t>ショリ</t>
    </rPh>
    <rPh sb="140" eb="143">
      <t>クイキナイ</t>
    </rPh>
    <rPh sb="144" eb="146">
      <t>ジンコウ</t>
    </rPh>
    <rPh sb="147" eb="150">
      <t>スイセンカ</t>
    </rPh>
    <rPh sb="150" eb="151">
      <t>リツ</t>
    </rPh>
    <rPh sb="155" eb="156">
      <t>ヨコ</t>
    </rPh>
    <rPh sb="159" eb="161">
      <t>スイイ</t>
    </rPh>
    <rPh sb="170" eb="172">
      <t>コンゴ</t>
    </rPh>
    <rPh sb="173" eb="175">
      <t>シュウニュウ</t>
    </rPh>
    <rPh sb="176" eb="178">
      <t>ゾウカ</t>
    </rPh>
    <rPh sb="179" eb="181">
      <t>ミコ</t>
    </rPh>
    <rPh sb="185" eb="187">
      <t>コンナン</t>
    </rPh>
    <rPh sb="193" eb="195">
      <t>イジ</t>
    </rPh>
    <rPh sb="195" eb="198">
      <t>カンリヒ</t>
    </rPh>
    <rPh sb="204" eb="206">
      <t>シセツ</t>
    </rPh>
    <rPh sb="206" eb="208">
      <t>カンリ</t>
    </rPh>
    <rPh sb="208" eb="210">
      <t>ギョウム</t>
    </rPh>
    <rPh sb="212" eb="214">
      <t>ネンカン</t>
    </rPh>
    <rPh sb="215" eb="217">
      <t>チョウキ</t>
    </rPh>
    <rPh sb="217" eb="219">
      <t>イタク</t>
    </rPh>
    <rPh sb="219" eb="221">
      <t>ケイヤク</t>
    </rPh>
    <rPh sb="224" eb="226">
      <t>ケイヒ</t>
    </rPh>
    <rPh sb="227" eb="229">
      <t>セツゲン</t>
    </rPh>
    <rPh sb="230" eb="231">
      <t>ツト</t>
    </rPh>
    <phoneticPr fontId="4"/>
  </si>
  <si>
    <t>　管渠については、昭和52年からの整備で更新時期は迎えていない。
　処理場及びポンプ場については、長寿命化計画、ストックマネジメント計画による計画的な機器の更新を実施しているが、施設本体の老朽化が進んでいる状況である。</t>
    <rPh sb="1" eb="3">
      <t>カンキョ</t>
    </rPh>
    <rPh sb="9" eb="11">
      <t>ショウワ</t>
    </rPh>
    <rPh sb="13" eb="14">
      <t>ネン</t>
    </rPh>
    <rPh sb="17" eb="19">
      <t>セイビ</t>
    </rPh>
    <rPh sb="20" eb="22">
      <t>コウシン</t>
    </rPh>
    <rPh sb="22" eb="24">
      <t>ジキ</t>
    </rPh>
    <rPh sb="25" eb="26">
      <t>ムカ</t>
    </rPh>
    <rPh sb="34" eb="37">
      <t>ショリジョウ</t>
    </rPh>
    <rPh sb="37" eb="38">
      <t>オヨ</t>
    </rPh>
    <rPh sb="42" eb="43">
      <t>ジョウ</t>
    </rPh>
    <rPh sb="49" eb="50">
      <t>チョウ</t>
    </rPh>
    <rPh sb="50" eb="53">
      <t>ジュミョウカ</t>
    </rPh>
    <rPh sb="53" eb="55">
      <t>ケイカク</t>
    </rPh>
    <rPh sb="66" eb="68">
      <t>ケイカク</t>
    </rPh>
    <rPh sb="71" eb="74">
      <t>ケイカクテキ</t>
    </rPh>
    <rPh sb="75" eb="77">
      <t>キキ</t>
    </rPh>
    <rPh sb="78" eb="80">
      <t>コウシン</t>
    </rPh>
    <rPh sb="81" eb="83">
      <t>ジッシ</t>
    </rPh>
    <rPh sb="89" eb="91">
      <t>シセツ</t>
    </rPh>
    <rPh sb="91" eb="93">
      <t>ホンタイ</t>
    </rPh>
    <rPh sb="94" eb="97">
      <t>ロウキュウカ</t>
    </rPh>
    <rPh sb="98" eb="99">
      <t>スス</t>
    </rPh>
    <rPh sb="103" eb="105">
      <t>ジョウキョウ</t>
    </rPh>
    <phoneticPr fontId="4"/>
  </si>
  <si>
    <t>　処理場については、昭和59年度から運転を開始し、35年が経過していることから、今後、流域下水道への接続に切り替える。
　さらに、今後は施設の老朽化による更新が控えているので、更新費用が増加する見込みであり、それに伴う財源確保が重要となる。</t>
    <rPh sb="1" eb="4">
      <t>ショリジョウ</t>
    </rPh>
    <rPh sb="10" eb="12">
      <t>ショウワ</t>
    </rPh>
    <rPh sb="14" eb="16">
      <t>ネンド</t>
    </rPh>
    <rPh sb="18" eb="20">
      <t>ウンテン</t>
    </rPh>
    <rPh sb="21" eb="23">
      <t>カイシ</t>
    </rPh>
    <rPh sb="27" eb="28">
      <t>ネン</t>
    </rPh>
    <rPh sb="29" eb="31">
      <t>ケイカ</t>
    </rPh>
    <rPh sb="40" eb="42">
      <t>コンゴ</t>
    </rPh>
    <rPh sb="43" eb="45">
      <t>リュウイキ</t>
    </rPh>
    <rPh sb="45" eb="48">
      <t>ゲスイドウ</t>
    </rPh>
    <rPh sb="50" eb="52">
      <t>セツゾク</t>
    </rPh>
    <rPh sb="53" eb="54">
      <t>キ</t>
    </rPh>
    <rPh sb="55" eb="56">
      <t>カ</t>
    </rPh>
    <rPh sb="65" eb="67">
      <t>コンゴ</t>
    </rPh>
    <rPh sb="68" eb="70">
      <t>シセツ</t>
    </rPh>
    <rPh sb="71" eb="74">
      <t>ロウキュウカ</t>
    </rPh>
    <rPh sb="77" eb="79">
      <t>コウシン</t>
    </rPh>
    <rPh sb="80" eb="81">
      <t>ヒカ</t>
    </rPh>
    <rPh sb="88" eb="90">
      <t>コウシン</t>
    </rPh>
    <rPh sb="90" eb="92">
      <t>ヒヨウ</t>
    </rPh>
    <rPh sb="93" eb="95">
      <t>ゾウカ</t>
    </rPh>
    <rPh sb="97" eb="99">
      <t>ミコ</t>
    </rPh>
    <rPh sb="107" eb="108">
      <t>トモナ</t>
    </rPh>
    <rPh sb="109" eb="111">
      <t>ザイゲン</t>
    </rPh>
    <rPh sb="111" eb="113">
      <t>カクホ</t>
    </rPh>
    <rPh sb="114" eb="116">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</si>
</sst>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08-4BAF-879B-1A843E3FF038}"/>
            </c:ext>
          </c:extLst>
        </c:ser>
        <c:dLbls>
          <c:showLegendKey val="0"/>
          <c:showVal val="0"/>
          <c:showCatName val="0"/>
          <c:showSerName val="0"/>
          <c:showPercent val="0"/>
          <c:showBubbleSize val="0"/>
        </c:dLbls>
        <c:gapWidth val="150"/>
        <c:axId val="121533952"/>
        <c:axId val="1215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DF08-4BAF-879B-1A843E3FF038}"/>
            </c:ext>
          </c:extLst>
        </c:ser>
        <c:dLbls>
          <c:showLegendKey val="0"/>
          <c:showVal val="0"/>
          <c:showCatName val="0"/>
          <c:showSerName val="0"/>
          <c:showPercent val="0"/>
          <c:showBubbleSize val="0"/>
        </c:dLbls>
        <c:marker val="1"/>
        <c:smooth val="0"/>
        <c:axId val="121533952"/>
        <c:axId val="121535872"/>
      </c:lineChart>
      <c:dateAx>
        <c:axId val="121533952"/>
        <c:scaling>
          <c:orientation val="minMax"/>
        </c:scaling>
        <c:delete val="1"/>
        <c:axPos val="b"/>
        <c:numFmt formatCode="ge" sourceLinked="1"/>
        <c:majorTickMark val="none"/>
        <c:minorTickMark val="none"/>
        <c:tickLblPos val="none"/>
        <c:crossAx val="121535872"/>
        <c:crosses val="autoZero"/>
        <c:auto val="1"/>
        <c:lblOffset val="100"/>
        <c:baseTimeUnit val="years"/>
      </c:dateAx>
      <c:valAx>
        <c:axId val="1215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82.12</c:v>
                </c:pt>
                <c:pt idx="1">
                  <c:v>78.45</c:v>
                </c:pt>
                <c:pt idx="2">
                  <c:v>78.45</c:v>
                </c:pt>
                <c:pt idx="3">
                  <c:v>78.209999999999994</c:v>
                </c:pt>
                <c:pt idx="4">
                  <c:v>78.209999999999994</c:v>
                </c:pt>
              </c:numCache>
            </c:numRef>
          </c:val>
          <c:extLst xmlns:c16r2="http://schemas.microsoft.com/office/drawing/2015/06/chart">
            <c:ext xmlns:c16="http://schemas.microsoft.com/office/drawing/2014/chart" uri="{C3380CC4-5D6E-409C-BE32-E72D297353CC}">
              <c16:uniqueId val="{00000000-A442-4195-AA94-AFBFABC5FE4B}"/>
            </c:ext>
          </c:extLst>
        </c:ser>
        <c:dLbls>
          <c:showLegendKey val="0"/>
          <c:showVal val="0"/>
          <c:showCatName val="0"/>
          <c:showSerName val="0"/>
          <c:showPercent val="0"/>
          <c:showBubbleSize val="0"/>
        </c:dLbls>
        <c:gapWidth val="150"/>
        <c:axId val="122426880"/>
        <c:axId val="1224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A442-4195-AA94-AFBFABC5FE4B}"/>
            </c:ext>
          </c:extLst>
        </c:ser>
        <c:dLbls>
          <c:showLegendKey val="0"/>
          <c:showVal val="0"/>
          <c:showCatName val="0"/>
          <c:showSerName val="0"/>
          <c:showPercent val="0"/>
          <c:showBubbleSize val="0"/>
        </c:dLbls>
        <c:marker val="1"/>
        <c:smooth val="0"/>
        <c:axId val="122426880"/>
        <c:axId val="122428800"/>
      </c:lineChart>
      <c:dateAx>
        <c:axId val="122426880"/>
        <c:scaling>
          <c:orientation val="minMax"/>
        </c:scaling>
        <c:delete val="1"/>
        <c:axPos val="b"/>
        <c:numFmt formatCode="ge" sourceLinked="1"/>
        <c:majorTickMark val="none"/>
        <c:minorTickMark val="none"/>
        <c:tickLblPos val="none"/>
        <c:crossAx val="122428800"/>
        <c:crosses val="autoZero"/>
        <c:auto val="1"/>
        <c:lblOffset val="100"/>
        <c:baseTimeUnit val="years"/>
      </c:dateAx>
      <c:valAx>
        <c:axId val="1224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97.97</c:v>
                </c:pt>
                <c:pt idx="1">
                  <c:v>98.06</c:v>
                </c:pt>
                <c:pt idx="2">
                  <c:v>98.17</c:v>
                </c:pt>
                <c:pt idx="3">
                  <c:v>98.65</c:v>
                </c:pt>
                <c:pt idx="4">
                  <c:v>98.85</c:v>
                </c:pt>
              </c:numCache>
            </c:numRef>
          </c:val>
          <c:extLst xmlns:c16r2="http://schemas.microsoft.com/office/drawing/2015/06/chart">
            <c:ext xmlns:c16="http://schemas.microsoft.com/office/drawing/2014/chart" uri="{C3380CC4-5D6E-409C-BE32-E72D297353CC}">
              <c16:uniqueId val="{00000000-4DDD-48F4-9B31-300535FE6BA2}"/>
            </c:ext>
          </c:extLst>
        </c:ser>
        <c:dLbls>
          <c:showLegendKey val="0"/>
          <c:showVal val="0"/>
          <c:showCatName val="0"/>
          <c:showSerName val="0"/>
          <c:showPercent val="0"/>
          <c:showBubbleSize val="0"/>
        </c:dLbls>
        <c:gapWidth val="150"/>
        <c:axId val="122472320"/>
        <c:axId val="12247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4DDD-48F4-9B31-300535FE6BA2}"/>
            </c:ext>
          </c:extLst>
        </c:ser>
        <c:dLbls>
          <c:showLegendKey val="0"/>
          <c:showVal val="0"/>
          <c:showCatName val="0"/>
          <c:showSerName val="0"/>
          <c:showPercent val="0"/>
          <c:showBubbleSize val="0"/>
        </c:dLbls>
        <c:marker val="1"/>
        <c:smooth val="0"/>
        <c:axId val="122472320"/>
        <c:axId val="122478592"/>
      </c:lineChart>
      <c:dateAx>
        <c:axId val="122472320"/>
        <c:scaling>
          <c:orientation val="minMax"/>
        </c:scaling>
        <c:delete val="1"/>
        <c:axPos val="b"/>
        <c:numFmt formatCode="ge" sourceLinked="1"/>
        <c:majorTickMark val="none"/>
        <c:minorTickMark val="none"/>
        <c:tickLblPos val="none"/>
        <c:crossAx val="122478592"/>
        <c:crosses val="autoZero"/>
        <c:auto val="1"/>
        <c:lblOffset val="100"/>
        <c:baseTimeUnit val="years"/>
      </c:dateAx>
      <c:valAx>
        <c:axId val="1224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62.96</c:v>
                </c:pt>
                <c:pt idx="1">
                  <c:v>65.739999999999995</c:v>
                </c:pt>
                <c:pt idx="2">
                  <c:v>70.13</c:v>
                </c:pt>
                <c:pt idx="3">
                  <c:v>69.16</c:v>
                </c:pt>
                <c:pt idx="4">
                  <c:v>72.02</c:v>
                </c:pt>
              </c:numCache>
            </c:numRef>
          </c:val>
          <c:extLst xmlns:c16r2="http://schemas.microsoft.com/office/drawing/2015/06/chart">
            <c:ext xmlns:c16="http://schemas.microsoft.com/office/drawing/2014/chart" uri="{C3380CC4-5D6E-409C-BE32-E72D297353CC}">
              <c16:uniqueId val="{00000000-660E-4171-8D57-A7337B0A971A}"/>
            </c:ext>
          </c:extLst>
        </c:ser>
        <c:dLbls>
          <c:showLegendKey val="0"/>
          <c:showVal val="0"/>
          <c:showCatName val="0"/>
          <c:showSerName val="0"/>
          <c:showPercent val="0"/>
          <c:showBubbleSize val="0"/>
        </c:dLbls>
        <c:gapWidth val="150"/>
        <c:axId val="122234752"/>
        <c:axId val="1222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0E-4171-8D57-A7337B0A971A}"/>
            </c:ext>
          </c:extLst>
        </c:ser>
        <c:dLbls>
          <c:showLegendKey val="0"/>
          <c:showVal val="0"/>
          <c:showCatName val="0"/>
          <c:showSerName val="0"/>
          <c:showPercent val="0"/>
          <c:showBubbleSize val="0"/>
        </c:dLbls>
        <c:marker val="1"/>
        <c:smooth val="0"/>
        <c:axId val="122234752"/>
        <c:axId val="122249216"/>
      </c:lineChart>
      <c:dateAx>
        <c:axId val="122234752"/>
        <c:scaling>
          <c:orientation val="minMax"/>
        </c:scaling>
        <c:delete val="1"/>
        <c:axPos val="b"/>
        <c:numFmt formatCode="ge" sourceLinked="1"/>
        <c:majorTickMark val="none"/>
        <c:minorTickMark val="none"/>
        <c:tickLblPos val="none"/>
        <c:crossAx val="122249216"/>
        <c:crosses val="autoZero"/>
        <c:auto val="1"/>
        <c:lblOffset val="100"/>
        <c:baseTimeUnit val="years"/>
      </c:dateAx>
      <c:valAx>
        <c:axId val="1222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EA-4FB4-BEB4-CFDB006D1C58}"/>
            </c:ext>
          </c:extLst>
        </c:ser>
        <c:dLbls>
          <c:showLegendKey val="0"/>
          <c:showVal val="0"/>
          <c:showCatName val="0"/>
          <c:showSerName val="0"/>
          <c:showPercent val="0"/>
          <c:showBubbleSize val="0"/>
        </c:dLbls>
        <c:gapWidth val="150"/>
        <c:axId val="122272000"/>
        <c:axId val="1219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EA-4FB4-BEB4-CFDB006D1C58}"/>
            </c:ext>
          </c:extLst>
        </c:ser>
        <c:dLbls>
          <c:showLegendKey val="0"/>
          <c:showVal val="0"/>
          <c:showCatName val="0"/>
          <c:showSerName val="0"/>
          <c:showPercent val="0"/>
          <c:showBubbleSize val="0"/>
        </c:dLbls>
        <c:marker val="1"/>
        <c:smooth val="0"/>
        <c:axId val="122272000"/>
        <c:axId val="121966976"/>
      </c:lineChart>
      <c:dateAx>
        <c:axId val="122272000"/>
        <c:scaling>
          <c:orientation val="minMax"/>
        </c:scaling>
        <c:delete val="1"/>
        <c:axPos val="b"/>
        <c:numFmt formatCode="ge" sourceLinked="1"/>
        <c:majorTickMark val="none"/>
        <c:minorTickMark val="none"/>
        <c:tickLblPos val="none"/>
        <c:crossAx val="121966976"/>
        <c:crosses val="autoZero"/>
        <c:auto val="1"/>
        <c:lblOffset val="100"/>
        <c:baseTimeUnit val="years"/>
      </c:dateAx>
      <c:valAx>
        <c:axId val="1219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74-4D37-B649-41B65043DA41}"/>
            </c:ext>
          </c:extLst>
        </c:ser>
        <c:dLbls>
          <c:showLegendKey val="0"/>
          <c:showVal val="0"/>
          <c:showCatName val="0"/>
          <c:showSerName val="0"/>
          <c:showPercent val="0"/>
          <c:showBubbleSize val="0"/>
        </c:dLbls>
        <c:gapWidth val="150"/>
        <c:axId val="121997952"/>
        <c:axId val="1220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74-4D37-B649-41B65043DA41}"/>
            </c:ext>
          </c:extLst>
        </c:ser>
        <c:dLbls>
          <c:showLegendKey val="0"/>
          <c:showVal val="0"/>
          <c:showCatName val="0"/>
          <c:showSerName val="0"/>
          <c:showPercent val="0"/>
          <c:showBubbleSize val="0"/>
        </c:dLbls>
        <c:marker val="1"/>
        <c:smooth val="0"/>
        <c:axId val="121997952"/>
        <c:axId val="122008320"/>
      </c:lineChart>
      <c:dateAx>
        <c:axId val="121997952"/>
        <c:scaling>
          <c:orientation val="minMax"/>
        </c:scaling>
        <c:delete val="1"/>
        <c:axPos val="b"/>
        <c:numFmt formatCode="ge" sourceLinked="1"/>
        <c:majorTickMark val="none"/>
        <c:minorTickMark val="none"/>
        <c:tickLblPos val="none"/>
        <c:crossAx val="122008320"/>
        <c:crosses val="autoZero"/>
        <c:auto val="1"/>
        <c:lblOffset val="100"/>
        <c:baseTimeUnit val="years"/>
      </c:dateAx>
      <c:valAx>
        <c:axId val="1220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9C-4284-9842-0EFEB50C0C25}"/>
            </c:ext>
          </c:extLst>
        </c:ser>
        <c:dLbls>
          <c:showLegendKey val="0"/>
          <c:showVal val="0"/>
          <c:showCatName val="0"/>
          <c:showSerName val="0"/>
          <c:showPercent val="0"/>
          <c:showBubbleSize val="0"/>
        </c:dLbls>
        <c:gapWidth val="150"/>
        <c:axId val="122109312"/>
        <c:axId val="1221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9C-4284-9842-0EFEB50C0C25}"/>
            </c:ext>
          </c:extLst>
        </c:ser>
        <c:dLbls>
          <c:showLegendKey val="0"/>
          <c:showVal val="0"/>
          <c:showCatName val="0"/>
          <c:showSerName val="0"/>
          <c:showPercent val="0"/>
          <c:showBubbleSize val="0"/>
        </c:dLbls>
        <c:marker val="1"/>
        <c:smooth val="0"/>
        <c:axId val="122109312"/>
        <c:axId val="122123776"/>
      </c:lineChart>
      <c:dateAx>
        <c:axId val="122109312"/>
        <c:scaling>
          <c:orientation val="minMax"/>
        </c:scaling>
        <c:delete val="1"/>
        <c:axPos val="b"/>
        <c:numFmt formatCode="ge" sourceLinked="1"/>
        <c:majorTickMark val="none"/>
        <c:minorTickMark val="none"/>
        <c:tickLblPos val="none"/>
        <c:crossAx val="122123776"/>
        <c:crosses val="autoZero"/>
        <c:auto val="1"/>
        <c:lblOffset val="100"/>
        <c:baseTimeUnit val="years"/>
      </c:dateAx>
      <c:valAx>
        <c:axId val="1221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A9-48AB-96CE-24EC343B049E}"/>
            </c:ext>
          </c:extLst>
        </c:ser>
        <c:dLbls>
          <c:showLegendKey val="0"/>
          <c:showVal val="0"/>
          <c:showCatName val="0"/>
          <c:showSerName val="0"/>
          <c:showPercent val="0"/>
          <c:showBubbleSize val="0"/>
        </c:dLbls>
        <c:gapWidth val="150"/>
        <c:axId val="122152448"/>
        <c:axId val="1221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A9-48AB-96CE-24EC343B049E}"/>
            </c:ext>
          </c:extLst>
        </c:ser>
        <c:dLbls>
          <c:showLegendKey val="0"/>
          <c:showVal val="0"/>
          <c:showCatName val="0"/>
          <c:showSerName val="0"/>
          <c:showPercent val="0"/>
          <c:showBubbleSize val="0"/>
        </c:dLbls>
        <c:marker val="1"/>
        <c:smooth val="0"/>
        <c:axId val="122152448"/>
        <c:axId val="122154368"/>
      </c:lineChart>
      <c:dateAx>
        <c:axId val="122152448"/>
        <c:scaling>
          <c:orientation val="minMax"/>
        </c:scaling>
        <c:delete val="1"/>
        <c:axPos val="b"/>
        <c:numFmt formatCode="ge" sourceLinked="1"/>
        <c:majorTickMark val="none"/>
        <c:minorTickMark val="none"/>
        <c:tickLblPos val="none"/>
        <c:crossAx val="122154368"/>
        <c:crosses val="autoZero"/>
        <c:auto val="1"/>
        <c:lblOffset val="100"/>
        <c:baseTimeUnit val="years"/>
      </c:dateAx>
      <c:valAx>
        <c:axId val="1221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1420.21</c:v>
                </c:pt>
                <c:pt idx="1">
                  <c:v>1256.83</c:v>
                </c:pt>
                <c:pt idx="2">
                  <c:v>1085.3900000000001</c:v>
                </c:pt>
                <c:pt idx="3">
                  <c:v>2159.8200000000002</c:v>
                </c:pt>
                <c:pt idx="4">
                  <c:v>2043.28</c:v>
                </c:pt>
              </c:numCache>
            </c:numRef>
          </c:val>
          <c:extLst xmlns:c16r2="http://schemas.microsoft.com/office/drawing/2015/06/chart">
            <c:ext xmlns:c16="http://schemas.microsoft.com/office/drawing/2014/chart" uri="{C3380CC4-5D6E-409C-BE32-E72D297353CC}">
              <c16:uniqueId val="{00000000-A355-445B-8AB0-EBB9C5F27214}"/>
            </c:ext>
          </c:extLst>
        </c:ser>
        <c:dLbls>
          <c:showLegendKey val="0"/>
          <c:showVal val="0"/>
          <c:showCatName val="0"/>
          <c:showSerName val="0"/>
          <c:showPercent val="0"/>
          <c:showBubbleSize val="0"/>
        </c:dLbls>
        <c:gapWidth val="150"/>
        <c:axId val="122206080"/>
        <c:axId val="1222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A355-445B-8AB0-EBB9C5F27214}"/>
            </c:ext>
          </c:extLst>
        </c:ser>
        <c:dLbls>
          <c:showLegendKey val="0"/>
          <c:showVal val="0"/>
          <c:showCatName val="0"/>
          <c:showSerName val="0"/>
          <c:showPercent val="0"/>
          <c:showBubbleSize val="0"/>
        </c:dLbls>
        <c:marker val="1"/>
        <c:smooth val="0"/>
        <c:axId val="122206080"/>
        <c:axId val="122220544"/>
      </c:lineChart>
      <c:dateAx>
        <c:axId val="122206080"/>
        <c:scaling>
          <c:orientation val="minMax"/>
        </c:scaling>
        <c:delete val="1"/>
        <c:axPos val="b"/>
        <c:numFmt formatCode="ge" sourceLinked="1"/>
        <c:majorTickMark val="none"/>
        <c:minorTickMark val="none"/>
        <c:tickLblPos val="none"/>
        <c:crossAx val="122220544"/>
        <c:crosses val="autoZero"/>
        <c:auto val="1"/>
        <c:lblOffset val="100"/>
        <c:baseTimeUnit val="years"/>
      </c:dateAx>
      <c:valAx>
        <c:axId val="1222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48.18</c:v>
                </c:pt>
                <c:pt idx="1">
                  <c:v>51.01</c:v>
                </c:pt>
                <c:pt idx="2">
                  <c:v>54.78</c:v>
                </c:pt>
                <c:pt idx="3">
                  <c:v>53.69</c:v>
                </c:pt>
                <c:pt idx="4">
                  <c:v>56.44</c:v>
                </c:pt>
              </c:numCache>
            </c:numRef>
          </c:val>
          <c:extLst xmlns:c16r2="http://schemas.microsoft.com/office/drawing/2015/06/chart">
            <c:ext xmlns:c16="http://schemas.microsoft.com/office/drawing/2014/chart" uri="{C3380CC4-5D6E-409C-BE32-E72D297353CC}">
              <c16:uniqueId val="{00000000-9FEA-41E8-B744-8C79C68AD49C}"/>
            </c:ext>
          </c:extLst>
        </c:ser>
        <c:dLbls>
          <c:showLegendKey val="0"/>
          <c:showVal val="0"/>
          <c:showCatName val="0"/>
          <c:showSerName val="0"/>
          <c:showPercent val="0"/>
          <c:showBubbleSize val="0"/>
        </c:dLbls>
        <c:gapWidth val="150"/>
        <c:axId val="122304768"/>
        <c:axId val="1223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9FEA-41E8-B744-8C79C68AD49C}"/>
            </c:ext>
          </c:extLst>
        </c:ser>
        <c:dLbls>
          <c:showLegendKey val="0"/>
          <c:showVal val="0"/>
          <c:showCatName val="0"/>
          <c:showSerName val="0"/>
          <c:showPercent val="0"/>
          <c:showBubbleSize val="0"/>
        </c:dLbls>
        <c:marker val="1"/>
        <c:smooth val="0"/>
        <c:axId val="122304768"/>
        <c:axId val="122315136"/>
      </c:lineChart>
      <c:dateAx>
        <c:axId val="122304768"/>
        <c:scaling>
          <c:orientation val="minMax"/>
        </c:scaling>
        <c:delete val="1"/>
        <c:axPos val="b"/>
        <c:numFmt formatCode="ge" sourceLinked="1"/>
        <c:majorTickMark val="none"/>
        <c:minorTickMark val="none"/>
        <c:tickLblPos val="none"/>
        <c:crossAx val="122315136"/>
        <c:crosses val="autoZero"/>
        <c:auto val="1"/>
        <c:lblOffset val="100"/>
        <c:baseTimeUnit val="years"/>
      </c:dateAx>
      <c:valAx>
        <c:axId val="1223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360.24</c:v>
                </c:pt>
                <c:pt idx="1">
                  <c:v>339.44</c:v>
                </c:pt>
                <c:pt idx="2">
                  <c:v>318.22000000000003</c:v>
                </c:pt>
                <c:pt idx="3">
                  <c:v>326.44</c:v>
                </c:pt>
                <c:pt idx="4">
                  <c:v>313.62</c:v>
                </c:pt>
              </c:numCache>
            </c:numRef>
          </c:val>
          <c:extLst xmlns:c16r2="http://schemas.microsoft.com/office/drawing/2015/06/chart">
            <c:ext xmlns:c16="http://schemas.microsoft.com/office/drawing/2014/chart" uri="{C3380CC4-5D6E-409C-BE32-E72D297353CC}">
              <c16:uniqueId val="{00000000-01B3-4FF1-8342-C27841F6E20D}"/>
            </c:ext>
          </c:extLst>
        </c:ser>
        <c:dLbls>
          <c:showLegendKey val="0"/>
          <c:showVal val="0"/>
          <c:showCatName val="0"/>
          <c:showSerName val="0"/>
          <c:showPercent val="0"/>
          <c:showBubbleSize val="0"/>
        </c:dLbls>
        <c:gapWidth val="150"/>
        <c:axId val="122333824"/>
        <c:axId val="1223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01B3-4FF1-8342-C27841F6E20D}"/>
            </c:ext>
          </c:extLst>
        </c:ser>
        <c:dLbls>
          <c:showLegendKey val="0"/>
          <c:showVal val="0"/>
          <c:showCatName val="0"/>
          <c:showSerName val="0"/>
          <c:showPercent val="0"/>
          <c:showBubbleSize val="0"/>
        </c:dLbls>
        <c:marker val="1"/>
        <c:smooth val="0"/>
        <c:axId val="122333824"/>
        <c:axId val="122340096"/>
      </c:lineChart>
      <c:dateAx>
        <c:axId val="122333824"/>
        <c:scaling>
          <c:orientation val="minMax"/>
        </c:scaling>
        <c:delete val="1"/>
        <c:axPos val="b"/>
        <c:numFmt formatCode="ge" sourceLinked="1"/>
        <c:majorTickMark val="none"/>
        <c:minorTickMark val="none"/>
        <c:tickLblPos val="none"/>
        <c:crossAx val="122340096"/>
        <c:crosses val="autoZero"/>
        <c:auto val="1"/>
        <c:lblOffset val="100"/>
        <c:baseTimeUnit val="years"/>
      </c:dateAx>
      <c:valAx>
        <c:axId val="1223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幕別町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26844</v>
      </c>
      <c r="AM8" s="68"/>
      <c r="AN8" s="68"/>
      <c r="AO8" s="68"/>
      <c r="AP8" s="68"/>
      <c r="AQ8" s="68"/>
      <c r="AR8" s="68"/>
      <c r="AS8" s="68"/>
      <c r="AT8" s="67">
        <f>データ!T6</f>
        <v>477.64</v>
      </c>
      <c r="AU8" s="67"/>
      <c r="AV8" s="67"/>
      <c r="AW8" s="67"/>
      <c r="AX8" s="67"/>
      <c r="AY8" s="67"/>
      <c r="AZ8" s="67"/>
      <c r="BA8" s="67"/>
      <c r="BB8" s="67">
        <f>データ!U6</f>
        <v>56.2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82.46</v>
      </c>
      <c r="Q10" s="67"/>
      <c r="R10" s="67"/>
      <c r="S10" s="67"/>
      <c r="T10" s="67"/>
      <c r="U10" s="67"/>
      <c r="V10" s="67"/>
      <c r="W10" s="67">
        <f>データ!Q6</f>
        <v>80.83</v>
      </c>
      <c r="X10" s="67"/>
      <c r="Y10" s="67"/>
      <c r="Z10" s="67"/>
      <c r="AA10" s="67"/>
      <c r="AB10" s="67"/>
      <c r="AC10" s="67"/>
      <c r="AD10" s="68">
        <f>データ!R6</f>
        <v>3220</v>
      </c>
      <c r="AE10" s="68"/>
      <c r="AF10" s="68"/>
      <c r="AG10" s="68"/>
      <c r="AH10" s="68"/>
      <c r="AI10" s="68"/>
      <c r="AJ10" s="68"/>
      <c r="AK10" s="2"/>
      <c r="AL10" s="68">
        <f>データ!V6</f>
        <v>22031</v>
      </c>
      <c r="AM10" s="68"/>
      <c r="AN10" s="68"/>
      <c r="AO10" s="68"/>
      <c r="AP10" s="68"/>
      <c r="AQ10" s="68"/>
      <c r="AR10" s="68"/>
      <c r="AS10" s="68"/>
      <c r="AT10" s="67">
        <f>データ!W6</f>
        <v>6.64</v>
      </c>
      <c r="AU10" s="67"/>
      <c r="AV10" s="67"/>
      <c r="AW10" s="67"/>
      <c r="AX10" s="67"/>
      <c r="AY10" s="67"/>
      <c r="AZ10" s="67"/>
      <c r="BA10" s="67"/>
      <c r="BB10" s="67">
        <f>データ!X6</f>
        <v>3317.92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dlGvmP6bUVprpTydF6AxyqRMzY2od/Dzep+BCLcvWKCYX8E5GwLC8oV1GsC3YxsA3B3ICiZL8Pz4iPZ/sHZLiQ==" saltValue="7Ikb43bTfP58PeKAA4tF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16438</v>
      </c>
      <c r="D6" s="33">
        <f t="shared" si="3"/>
        <v>47</v>
      </c>
      <c r="E6" s="33">
        <f t="shared" si="3"/>
        <v>17</v>
      </c>
      <c r="F6" s="33">
        <f t="shared" si="3"/>
        <v>1</v>
      </c>
      <c r="G6" s="33">
        <f t="shared" si="3"/>
        <v>0</v>
      </c>
      <c r="H6" s="33" t="str">
        <f t="shared" si="3"/>
        <v>北海道　幕別町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82.46</v>
      </c>
      <c r="Q6" s="34">
        <f t="shared" si="3"/>
        <v>80.83</v>
      </c>
      <c r="R6" s="34">
        <f t="shared" si="3"/>
        <v>3220</v>
      </c>
      <c r="S6" s="34">
        <f t="shared" si="3"/>
        <v>26844</v>
      </c>
      <c r="T6" s="34">
        <f t="shared" si="3"/>
        <v>477.64</v>
      </c>
      <c r="U6" s="34">
        <f t="shared" si="3"/>
        <v>56.2</v>
      </c>
      <c r="V6" s="34">
        <f t="shared" si="3"/>
        <v>22031</v>
      </c>
      <c r="W6" s="34">
        <f t="shared" si="3"/>
        <v>6.64</v>
      </c>
      <c r="X6" s="34">
        <f t="shared" si="3"/>
        <v>3317.92</v>
      </c>
      <c r="Y6" s="35">
        <f>IF(Y7="",NA(),Y7)</f>
        <v>62.96</v>
      </c>
      <c r="Z6" s="35">
        <f t="shared" ref="Z6:AH6" si="4">IF(Z7="",NA(),Z7)</f>
        <v>65.739999999999995</v>
      </c>
      <c r="AA6" s="35">
        <f t="shared" si="4"/>
        <v>70.13</v>
      </c>
      <c r="AB6" s="35">
        <f t="shared" si="4"/>
        <v>69.16</v>
      </c>
      <c r="AC6" s="35">
        <f t="shared" si="4"/>
        <v>72.02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1420.21</v>
      </c>
      <c r="BG6" s="35">
        <f t="shared" ref="BG6:BO6" si="7">IF(BG7="",NA(),BG7)</f>
        <v>1256.83</v>
      </c>
      <c r="BH6" s="35">
        <f t="shared" si="7"/>
        <v>1085.3900000000001</v>
      </c>
      <c r="BI6" s="35">
        <f t="shared" si="7"/>
        <v>2159.8200000000002</v>
      </c>
      <c r="BJ6" s="35">
        <f t="shared" si="7"/>
        <v>2043.28</v>
      </c>
      <c r="BK6" s="35">
        <f t="shared" si="7"/>
        <v>721.06</v>
      </c>
      <c r="BL6" s="35">
        <f t="shared" si="7"/>
        <v>862.87</v>
      </c>
      <c r="BM6" s="35">
        <f t="shared" si="7"/>
        <v>716.96</v>
      </c>
      <c r="BN6" s="35">
        <f t="shared" si="7"/>
        <v>799.11</v>
      </c>
      <c r="BO6" s="35">
        <f t="shared" si="7"/>
        <v>768.62</v>
      </c>
      <c r="BP6" s="34" t="str">
        <f>IF(BP7="","",IF(BP7="-","【-】","【"&amp;SUBSTITUTE(TEXT(BP7,"#,##0.00"),"-","△")&amp;"】"))</f>
        <v>【682.78】</v>
      </c>
      <c r="BQ6" s="35">
        <f>IF(BQ7="",NA(),BQ7)</f>
        <v>48.18</v>
      </c>
      <c r="BR6" s="35">
        <f t="shared" ref="BR6:BZ6" si="8">IF(BR7="",NA(),BR7)</f>
        <v>51.01</v>
      </c>
      <c r="BS6" s="35">
        <f t="shared" si="8"/>
        <v>54.78</v>
      </c>
      <c r="BT6" s="35">
        <f t="shared" si="8"/>
        <v>53.69</v>
      </c>
      <c r="BU6" s="35">
        <f t="shared" si="8"/>
        <v>56.44</v>
      </c>
      <c r="BV6" s="35">
        <f t="shared" si="8"/>
        <v>84.86</v>
      </c>
      <c r="BW6" s="35">
        <f t="shared" si="8"/>
        <v>85.39</v>
      </c>
      <c r="BX6" s="35">
        <f t="shared" si="8"/>
        <v>88.09</v>
      </c>
      <c r="BY6" s="35">
        <f t="shared" si="8"/>
        <v>87.69</v>
      </c>
      <c r="BZ6" s="35">
        <f t="shared" si="8"/>
        <v>88.06</v>
      </c>
      <c r="CA6" s="34" t="str">
        <f>IF(CA7="","",IF(CA7="-","【-】","【"&amp;SUBSTITUTE(TEXT(CA7,"#,##0.00"),"-","△")&amp;"】"))</f>
        <v>【100.91】</v>
      </c>
      <c r="CB6" s="35">
        <f>IF(CB7="",NA(),CB7)</f>
        <v>360.24</v>
      </c>
      <c r="CC6" s="35">
        <f t="shared" ref="CC6:CK6" si="9">IF(CC7="",NA(),CC7)</f>
        <v>339.44</v>
      </c>
      <c r="CD6" s="35">
        <f t="shared" si="9"/>
        <v>318.22000000000003</v>
      </c>
      <c r="CE6" s="35">
        <f t="shared" si="9"/>
        <v>326.44</v>
      </c>
      <c r="CF6" s="35">
        <f t="shared" si="9"/>
        <v>313.62</v>
      </c>
      <c r="CG6" s="35">
        <f t="shared" si="9"/>
        <v>188.14</v>
      </c>
      <c r="CH6" s="35">
        <f t="shared" si="9"/>
        <v>188.79</v>
      </c>
      <c r="CI6" s="35">
        <f t="shared" si="9"/>
        <v>181.8</v>
      </c>
      <c r="CJ6" s="35">
        <f t="shared" si="9"/>
        <v>180.07</v>
      </c>
      <c r="CK6" s="35">
        <f t="shared" si="9"/>
        <v>179.32</v>
      </c>
      <c r="CL6" s="34" t="str">
        <f>IF(CL7="","",IF(CL7="-","【-】","【"&amp;SUBSTITUTE(TEXT(CL7,"#,##0.00"),"-","△")&amp;"】"))</f>
        <v>【136.86】</v>
      </c>
      <c r="CM6" s="35">
        <f>IF(CM7="",NA(),CM7)</f>
        <v>82.12</v>
      </c>
      <c r="CN6" s="35">
        <f t="shared" ref="CN6:CV6" si="10">IF(CN7="",NA(),CN7)</f>
        <v>78.45</v>
      </c>
      <c r="CO6" s="35">
        <f t="shared" si="10"/>
        <v>78.45</v>
      </c>
      <c r="CP6" s="35">
        <f t="shared" si="10"/>
        <v>78.209999999999994</v>
      </c>
      <c r="CQ6" s="35">
        <f t="shared" si="10"/>
        <v>78.209999999999994</v>
      </c>
      <c r="CR6" s="35">
        <f t="shared" si="10"/>
        <v>64.23</v>
      </c>
      <c r="CS6" s="35">
        <f t="shared" si="10"/>
        <v>59.4</v>
      </c>
      <c r="CT6" s="35">
        <f t="shared" si="10"/>
        <v>59.35</v>
      </c>
      <c r="CU6" s="35">
        <f t="shared" si="10"/>
        <v>58.4</v>
      </c>
      <c r="CV6" s="35">
        <f t="shared" si="10"/>
        <v>58</v>
      </c>
      <c r="CW6" s="34" t="str">
        <f>IF(CW7="","",IF(CW7="-","【-】","【"&amp;SUBSTITUTE(TEXT(CW7,"#,##0.00"),"-","△")&amp;"】"))</f>
        <v>【58.98】</v>
      </c>
      <c r="CX6" s="35">
        <f>IF(CX7="",NA(),CX7)</f>
        <v>97.97</v>
      </c>
      <c r="CY6" s="35">
        <f t="shared" ref="CY6:DG6" si="11">IF(CY7="",NA(),CY7)</f>
        <v>98.06</v>
      </c>
      <c r="CZ6" s="35">
        <f t="shared" si="11"/>
        <v>98.17</v>
      </c>
      <c r="DA6" s="35">
        <f t="shared" si="11"/>
        <v>98.65</v>
      </c>
      <c r="DB6" s="35">
        <f t="shared" si="11"/>
        <v>98.85</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16438</v>
      </c>
      <c r="D7" s="37">
        <v>47</v>
      </c>
      <c r="E7" s="37">
        <v>17</v>
      </c>
      <c r="F7" s="37">
        <v>1</v>
      </c>
      <c r="G7" s="37">
        <v>0</v>
      </c>
      <c r="H7" s="37" t="s">
        <v>99</v>
      </c>
      <c r="I7" s="37" t="s">
        <v>100</v>
      </c>
      <c r="J7" s="37" t="s">
        <v>101</v>
      </c>
      <c r="K7" s="37" t="s">
        <v>102</v>
      </c>
      <c r="L7" s="37" t="s">
        <v>103</v>
      </c>
      <c r="M7" s="37" t="s">
        <v>104</v>
      </c>
      <c r="N7" s="38" t="s">
        <v>105</v>
      </c>
      <c r="O7" s="38" t="s">
        <v>106</v>
      </c>
      <c r="P7" s="38">
        <v>82.46</v>
      </c>
      <c r="Q7" s="38">
        <v>80.83</v>
      </c>
      <c r="R7" s="38">
        <v>3220</v>
      </c>
      <c r="S7" s="38">
        <v>26844</v>
      </c>
      <c r="T7" s="38">
        <v>477.64</v>
      </c>
      <c r="U7" s="38">
        <v>56.2</v>
      </c>
      <c r="V7" s="38">
        <v>22031</v>
      </c>
      <c r="W7" s="38">
        <v>6.64</v>
      </c>
      <c r="X7" s="38">
        <v>3317.92</v>
      </c>
      <c r="Y7" s="38">
        <v>62.96</v>
      </c>
      <c r="Z7" s="38">
        <v>65.739999999999995</v>
      </c>
      <c r="AA7" s="38">
        <v>70.13</v>
      </c>
      <c r="AB7" s="38">
        <v>69.16</v>
      </c>
      <c r="AC7" s="38">
        <v>72.02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1420.21</v>
      </c>
      <c r="BG7" s="38">
        <v>1256.83</v>
      </c>
      <c r="BH7" s="38">
        <v>1085.3900000000001</v>
      </c>
      <c r="BI7" s="38">
        <v>2159.8200000000002</v>
      </c>
      <c r="BJ7" s="38">
        <v>2043.28</v>
      </c>
      <c r="BK7" s="38">
        <v>721.06</v>
      </c>
      <c r="BL7" s="38">
        <v>862.87</v>
      </c>
      <c r="BM7" s="38">
        <v>716.96</v>
      </c>
      <c r="BN7" s="38">
        <v>799.11</v>
      </c>
      <c r="BO7" s="38">
        <v>768.62</v>
      </c>
      <c r="BP7" s="38">
        <v>682.78</v>
      </c>
      <c r="BQ7" s="38">
        <v>48.18</v>
      </c>
      <c r="BR7" s="38">
        <v>51.01</v>
      </c>
      <c r="BS7" s="38">
        <v>54.78</v>
      </c>
      <c r="BT7" s="38">
        <v>53.69</v>
      </c>
      <c r="BU7" s="38">
        <v>56.44</v>
      </c>
      <c r="BV7" s="38">
        <v>84.86</v>
      </c>
      <c r="BW7" s="38">
        <v>85.39</v>
      </c>
      <c r="BX7" s="38">
        <v>88.09</v>
      </c>
      <c r="BY7" s="38">
        <v>87.69</v>
      </c>
      <c r="BZ7" s="38">
        <v>88.06</v>
      </c>
      <c r="CA7" s="38">
        <v>100.91</v>
      </c>
      <c r="CB7" s="38">
        <v>360.24</v>
      </c>
      <c r="CC7" s="38">
        <v>339.44</v>
      </c>
      <c r="CD7" s="38">
        <v>318.22000000000003</v>
      </c>
      <c r="CE7" s="38">
        <v>326.44</v>
      </c>
      <c r="CF7" s="38">
        <v>313.62</v>
      </c>
      <c r="CG7" s="38">
        <v>188.14</v>
      </c>
      <c r="CH7" s="38">
        <v>188.79</v>
      </c>
      <c r="CI7" s="38">
        <v>181.8</v>
      </c>
      <c r="CJ7" s="38">
        <v>180.07</v>
      </c>
      <c r="CK7" s="38">
        <v>179.32</v>
      </c>
      <c r="CL7" s="38">
        <v>136.86000000000001</v>
      </c>
      <c r="CM7" s="38">
        <v>82.12</v>
      </c>
      <c r="CN7" s="38">
        <v>78.45</v>
      </c>
      <c r="CO7" s="38">
        <v>78.45</v>
      </c>
      <c r="CP7" s="38">
        <v>78.209999999999994</v>
      </c>
      <c r="CQ7" s="38">
        <v>78.209999999999994</v>
      </c>
      <c r="CR7" s="38">
        <v>64.23</v>
      </c>
      <c r="CS7" s="38">
        <v>59.4</v>
      </c>
      <c r="CT7" s="38">
        <v>59.35</v>
      </c>
      <c r="CU7" s="38">
        <v>58.4</v>
      </c>
      <c r="CV7" s="38">
        <v>58</v>
      </c>
      <c r="CW7" s="38">
        <v>58.98</v>
      </c>
      <c r="CX7" s="38">
        <v>97.97</v>
      </c>
      <c r="CY7" s="38">
        <v>98.06</v>
      </c>
      <c r="CZ7" s="38">
        <v>98.17</v>
      </c>
      <c r="DA7" s="38">
        <v>98.65</v>
      </c>
      <c r="DB7" s="38">
        <v>98.85</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翔</cp:lastModifiedBy>
  <cp:lastPrinted>2020-01-21T04:37:12Z</cp:lastPrinted>
  <dcterms:created xsi:type="dcterms:W3CDTF">2019-12-05T05:00:25Z</dcterms:created>
  <dcterms:modified xsi:type="dcterms:W3CDTF">2020-04-02T01:38:18Z</dcterms:modified>
  <cp:category/>
</cp:coreProperties>
</file>