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ehara\Desktop\"/>
    </mc:Choice>
  </mc:AlternateContent>
  <workbookProtection workbookAlgorithmName="SHA-512" workbookHashValue="wtu7JI6Mi75mmlAl4+Ab0MLzp7uLPOKlsaHE/J5yZU7tPbnRS4dSemFgeMyrVPk4JOqAInwfBFcT53Hv4JenAw==" workbookSaltValue="3jEPZvG9pdK5SSjrDf6/Lg==" workbookSpinCount="100000" lockStructure="1"/>
  <bookViews>
    <workbookView xWindow="0" yWindow="0" windowWidth="28800" windowHeight="124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<sst xmlns="http://schemas.openxmlformats.org/spreadsheetml/2006/main" count="237" uniqueCount="124">
  <si>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</si>
  <si>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</si>
  <si>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</si>
  <si>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</si>
  <si>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</si>
  <si>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</si>
  <si>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</si>
  <si>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</si>
  <si>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</si>
  <si>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</si>
  <si>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</si>
  <si>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</si>
  <si>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</si>
  <si>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</si>
  <si>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</si>
  <si>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</si>
  <si>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</si>
  <si>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</si>
  <si>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</si>
  <si>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</si>
  <si>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</si>
  <si>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</si>
  <si>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</si>
  <si>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</si>
  <si>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</si>
  <si>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</si>
  <si>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</si>
  <si>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</si>
  <si>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</si>
  <si>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</si>
  <si>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</si>
  <si>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</si>
  <si>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</si>
  <si>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</si>
  <si>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</si>
  <si>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</si>
  <si>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</si>
  <si>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</si>
  <si>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</si>
  <si>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</si>
  <si>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</si>
  <si>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</si>
  <si>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</si>
  <si>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</si>
  <si>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</si>
  <si>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</si>
  <si>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</si>
  <si>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</si>
  <si>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</si>
  <si>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</si>
  <si>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</si>
  <si>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</si>
  <si>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</si>
  <si>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</si>
  <si>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</si>
  <si>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</si>
  <si>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</si>
  <si>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</si>
  <si>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</si>
  <si>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</si>
  <si>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</si>
  <si>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</si>
  <si>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</si>
  <si>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</si>
  <si>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</si>
  <si>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</si>
  <si>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</si>
  <si>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</si>
  <si>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</si>
  <si>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</si>
  <si>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</si>
  <si>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</si>
  <si>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</si>
  <si>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</si>
  <si>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</si>
  <si>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</si>
  <si>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</si>
  <si>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</si>
  <si>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</si>
  <si>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</si>
  <si>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</si>
  <si>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</si>
  <si>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</si>
  <si>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</si>
  <si>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</si>
  <si>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</si>
  <si>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</si>
  <si>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</si>
  <si>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</si>
  <si>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</si>
  <si>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</si>
  <si>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</si>
  <si>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</si>
  <si>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</si>
  <si>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</si>
  <si>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</si>
  <si>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</si>
  <si>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</si>
  <si>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</si>
  <si>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</si>
  <si>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</si>
  <si>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</si>
  <si>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</si>
  <si>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</si>
  <si>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</si>
  <si>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</si>
  <si>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</si>
  <si>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</si>
  <si>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</si>
  <si>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</si>
  <si>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</si>
  <si>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</si>
  <si>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</si>
  <si>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</si>
  <si>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</si>
  <si>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</si>
  <si>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</si>
  <si>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</si>
  <si>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</si>
  <si>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</si>
  <si>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</si>
  <si>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駒畠・大豊・新和・幕別・忠類の５箇所の簡易水道により給水を行っている。
　給水区域は、水道事業を除く区域を対象としており、給水人口が非常に少ないうえ、今後の人口増加もあまり見込まれないため、料金収入の増加を見込むことは困難である。
　また、給水区域面積が広範囲となっているため、資本費が割高となっているほか、平成24年度から平成26年度まで、幕別簡易水道において無水地区対策として新設の管路整備を実施したほか、平成26年度から平成28年度まで駒畠簡易水道において新設の管路整備を実施した。
　維持管理費については、平成20年度から管理業務を５年間で委託し、経費の節減に努めているが、企業債残高は、新規事業を実施したため緩やかな減少にとどまっている。</t>
    <rPh sb="1" eb="3">
      <t>コマハタ</t>
    </rPh>
    <rPh sb="4" eb="6">
      <t>オオトヨ</t>
    </rPh>
    <rPh sb="7" eb="9">
      <t>シンワ</t>
    </rPh>
    <rPh sb="10" eb="12">
      <t>マクベツ</t>
    </rPh>
    <rPh sb="13" eb="15">
      <t>チュウルイ</t>
    </rPh>
    <rPh sb="17" eb="19">
      <t>カショ</t>
    </rPh>
    <rPh sb="20" eb="22">
      <t>カンイ</t>
    </rPh>
    <rPh sb="22" eb="24">
      <t>スイドウ</t>
    </rPh>
    <rPh sb="27" eb="29">
      <t>キュウスイ</t>
    </rPh>
    <rPh sb="30" eb="31">
      <t>オコナ</t>
    </rPh>
    <rPh sb="38" eb="40">
      <t>キュウスイ</t>
    </rPh>
    <rPh sb="40" eb="42">
      <t>クイキ</t>
    </rPh>
    <rPh sb="44" eb="46">
      <t>スイドウ</t>
    </rPh>
    <rPh sb="46" eb="48">
      <t>ジギョウ</t>
    </rPh>
    <rPh sb="49" eb="50">
      <t>ノゾ</t>
    </rPh>
    <rPh sb="51" eb="53">
      <t>クイキ</t>
    </rPh>
    <rPh sb="54" eb="56">
      <t>タイショウ</t>
    </rPh>
    <rPh sb="62" eb="64">
      <t>キュウスイ</t>
    </rPh>
    <rPh sb="64" eb="66">
      <t>ジンコウ</t>
    </rPh>
    <rPh sb="67" eb="69">
      <t>ヒジョウ</t>
    </rPh>
    <rPh sb="70" eb="71">
      <t>スク</t>
    </rPh>
    <rPh sb="76" eb="78">
      <t>コンゴ</t>
    </rPh>
    <rPh sb="79" eb="81">
      <t>ジンコウ</t>
    </rPh>
    <rPh sb="81" eb="83">
      <t>ゾウカ</t>
    </rPh>
    <rPh sb="87" eb="89">
      <t>ミコ</t>
    </rPh>
    <rPh sb="96" eb="98">
      <t>リョウキン</t>
    </rPh>
    <rPh sb="98" eb="100">
      <t>シュウニュウ</t>
    </rPh>
    <rPh sb="101" eb="103">
      <t>ゾウカ</t>
    </rPh>
    <rPh sb="104" eb="106">
      <t>ミコ</t>
    </rPh>
    <rPh sb="110" eb="112">
      <t>コンナン</t>
    </rPh>
    <rPh sb="121" eb="123">
      <t>キュウスイ</t>
    </rPh>
    <rPh sb="123" eb="125">
      <t>クイキ</t>
    </rPh>
    <rPh sb="125" eb="127">
      <t>メンセキ</t>
    </rPh>
    <rPh sb="128" eb="131">
      <t>コウハンイ</t>
    </rPh>
    <rPh sb="140" eb="142">
      <t>シホン</t>
    </rPh>
    <rPh sb="142" eb="143">
      <t>ヒ</t>
    </rPh>
    <rPh sb="144" eb="146">
      <t>ワリダカ</t>
    </rPh>
    <rPh sb="155" eb="157">
      <t>ヘイセイ</t>
    </rPh>
    <rPh sb="159" eb="161">
      <t>ネンド</t>
    </rPh>
    <rPh sb="163" eb="165">
      <t>ヘイセイ</t>
    </rPh>
    <rPh sb="167" eb="169">
      <t>ネンド</t>
    </rPh>
    <rPh sb="172" eb="174">
      <t>マクベツ</t>
    </rPh>
    <rPh sb="174" eb="176">
      <t>カンイ</t>
    </rPh>
    <rPh sb="176" eb="178">
      <t>スイドウ</t>
    </rPh>
    <rPh sb="182" eb="184">
      <t>ムスイ</t>
    </rPh>
    <rPh sb="184" eb="186">
      <t>チク</t>
    </rPh>
    <rPh sb="186" eb="188">
      <t>タイサク</t>
    </rPh>
    <rPh sb="191" eb="193">
      <t>シンセツ</t>
    </rPh>
    <rPh sb="194" eb="196">
      <t>カンロ</t>
    </rPh>
    <rPh sb="196" eb="198">
      <t>セイビ</t>
    </rPh>
    <rPh sb="199" eb="201">
      <t>ジッシ</t>
    </rPh>
    <rPh sb="206" eb="208">
      <t>ヘイセイ</t>
    </rPh>
    <rPh sb="210" eb="212">
      <t>ネンド</t>
    </rPh>
    <rPh sb="214" eb="216">
      <t>ヘイセイ</t>
    </rPh>
    <rPh sb="218" eb="220">
      <t>ネンド</t>
    </rPh>
    <rPh sb="222" eb="224">
      <t>コマハタ</t>
    </rPh>
    <rPh sb="224" eb="226">
      <t>カンイ</t>
    </rPh>
    <rPh sb="226" eb="228">
      <t>スイドウ</t>
    </rPh>
    <rPh sb="232" eb="234">
      <t>シンセツ</t>
    </rPh>
    <rPh sb="235" eb="237">
      <t>カンロ</t>
    </rPh>
    <rPh sb="237" eb="239">
      <t>セイビ</t>
    </rPh>
    <rPh sb="240" eb="242">
      <t>ジッシ</t>
    </rPh>
    <rPh sb="247" eb="249">
      <t>イジ</t>
    </rPh>
    <rPh sb="249" eb="252">
      <t>カンリヒ</t>
    </rPh>
    <rPh sb="258" eb="260">
      <t>ヘイセイ</t>
    </rPh>
    <rPh sb="262" eb="264">
      <t>ネンド</t>
    </rPh>
    <rPh sb="266" eb="268">
      <t>カンリ</t>
    </rPh>
    <rPh sb="268" eb="270">
      <t>ギョウム</t>
    </rPh>
    <rPh sb="272" eb="273">
      <t>ネン</t>
    </rPh>
    <rPh sb="273" eb="274">
      <t>カン</t>
    </rPh>
    <rPh sb="275" eb="277">
      <t>イタク</t>
    </rPh>
    <rPh sb="279" eb="281">
      <t>ケイヒ</t>
    </rPh>
    <rPh sb="282" eb="284">
      <t>セツゲン</t>
    </rPh>
    <rPh sb="285" eb="286">
      <t>ツト</t>
    </rPh>
    <rPh sb="292" eb="294">
      <t>キギョウ</t>
    </rPh>
    <rPh sb="294" eb="295">
      <t>サイ</t>
    </rPh>
    <rPh sb="295" eb="297">
      <t>ザンダカ</t>
    </rPh>
    <rPh sb="299" eb="301">
      <t>シンキ</t>
    </rPh>
    <rPh sb="301" eb="303">
      <t>ジギョウ</t>
    </rPh>
    <rPh sb="304" eb="306">
      <t>ジッシ</t>
    </rPh>
    <rPh sb="310" eb="311">
      <t>ユル</t>
    </rPh>
    <rPh sb="314" eb="316">
      <t>ゲンショウ</t>
    </rPh>
    <phoneticPr fontId="4"/>
  </si>
  <si>
    <t>　現状では、必要最低限の機器等の更新を行っているが、計画的な更新に向けて、５箇所の簡易水道のうち、大豊、幕別簡易水道で基礎調査を実施し、調査結果を基に詳細設計を行った。
　また、残りの簡易水道についても同様に対応する予定である。
　管路更新については、配水管の総延長が241.44㎞あり、対象となる管路が膨大となることから、簡易水道ごとに更新計画を策定し、計画的な更新に向けた対応が必要となる。</t>
    <rPh sb="1" eb="3">
      <t>ゲンジョウ</t>
    </rPh>
    <rPh sb="6" eb="8">
      <t>ヒツヨウ</t>
    </rPh>
    <rPh sb="8" eb="11">
      <t>サイテイゲン</t>
    </rPh>
    <rPh sb="12" eb="14">
      <t>キキ</t>
    </rPh>
    <rPh sb="14" eb="15">
      <t>トウ</t>
    </rPh>
    <rPh sb="16" eb="18">
      <t>コウシン</t>
    </rPh>
    <rPh sb="19" eb="20">
      <t>オコナ</t>
    </rPh>
    <rPh sb="26" eb="29">
      <t>ケイカクテキ</t>
    </rPh>
    <rPh sb="30" eb="32">
      <t>コウシン</t>
    </rPh>
    <rPh sb="33" eb="34">
      <t>ム</t>
    </rPh>
    <rPh sb="38" eb="40">
      <t>カショ</t>
    </rPh>
    <rPh sb="41" eb="43">
      <t>カンイ</t>
    </rPh>
    <rPh sb="43" eb="45">
      <t>スイドウ</t>
    </rPh>
    <rPh sb="49" eb="51">
      <t>オオトヨ</t>
    </rPh>
    <rPh sb="52" eb="54">
      <t>マクベツ</t>
    </rPh>
    <rPh sb="54" eb="56">
      <t>カンイ</t>
    </rPh>
    <rPh sb="56" eb="58">
      <t>スイドウ</t>
    </rPh>
    <rPh sb="59" eb="61">
      <t>キソ</t>
    </rPh>
    <rPh sb="61" eb="63">
      <t>チョウサ</t>
    </rPh>
    <rPh sb="64" eb="66">
      <t>ジッシ</t>
    </rPh>
    <rPh sb="68" eb="70">
      <t>チョウサ</t>
    </rPh>
    <rPh sb="70" eb="72">
      <t>ケッカ</t>
    </rPh>
    <rPh sb="73" eb="74">
      <t>モト</t>
    </rPh>
    <rPh sb="75" eb="77">
      <t>ショウサイ</t>
    </rPh>
    <rPh sb="77" eb="79">
      <t>セッケイ</t>
    </rPh>
    <rPh sb="80" eb="81">
      <t>オコナ</t>
    </rPh>
    <rPh sb="89" eb="90">
      <t>ノコ</t>
    </rPh>
    <rPh sb="92" eb="94">
      <t>カンイ</t>
    </rPh>
    <rPh sb="94" eb="96">
      <t>スイドウ</t>
    </rPh>
    <rPh sb="101" eb="103">
      <t>ドウヨウ</t>
    </rPh>
    <rPh sb="104" eb="106">
      <t>タイオウ</t>
    </rPh>
    <rPh sb="108" eb="110">
      <t>ヨテイ</t>
    </rPh>
    <rPh sb="116" eb="118">
      <t>カンロ</t>
    </rPh>
    <rPh sb="118" eb="120">
      <t>コウシン</t>
    </rPh>
    <rPh sb="126" eb="129">
      <t>ハイスイカン</t>
    </rPh>
    <rPh sb="130" eb="133">
      <t>ソウエンチョウ</t>
    </rPh>
    <rPh sb="144" eb="146">
      <t>タイショウ</t>
    </rPh>
    <rPh sb="149" eb="151">
      <t>カンロ</t>
    </rPh>
    <rPh sb="152" eb="154">
      <t>ボウダイ</t>
    </rPh>
    <rPh sb="162" eb="164">
      <t>カンイ</t>
    </rPh>
    <rPh sb="164" eb="166">
      <t>スイドウ</t>
    </rPh>
    <rPh sb="169" eb="171">
      <t>コウシン</t>
    </rPh>
    <rPh sb="171" eb="173">
      <t>ケイカク</t>
    </rPh>
    <rPh sb="174" eb="176">
      <t>サクテイ</t>
    </rPh>
    <rPh sb="178" eb="181">
      <t>ケイカクテキ</t>
    </rPh>
    <rPh sb="182" eb="184">
      <t>コウシン</t>
    </rPh>
    <rPh sb="185" eb="186">
      <t>ム</t>
    </rPh>
    <rPh sb="188" eb="190">
      <t>タイオウ</t>
    </rPh>
    <rPh sb="191" eb="193">
      <t>ヒツヨウ</t>
    </rPh>
    <phoneticPr fontId="4"/>
  </si>
  <si>
    <t>　大豊、幕別簡易水道で実施した基礎調査を基に、詳細設計を実施、今後計画的な機器更新を実施する予定であり、残りの簡易水道については、更新に向けた優先順位の選定と財源確保に向けた検討を進める予定である。
　また、全ての管路を更新することとなった場合、相当の期間を要するものと考えられるため、老朽化の状況把握に努め、慎重に更新箇所を選定する必要がある。
　有収率については、ここ数年減少傾向が続いていたが、若干の改善が見られた。今後も漏水調査等有収率向上に向けた対応が必要と考えられる。
　簡易水道区域は、給水人口が少ないため、料金収入のみで事業を継続することは不可能であるが、安全で安定した水道の供給を行うため、必要な財源の確保に努め、継続して事業を実施する予定である。</t>
    <rPh sb="1" eb="3">
      <t>オオトヨ</t>
    </rPh>
    <rPh sb="4" eb="6">
      <t>マクベツ</t>
    </rPh>
    <rPh sb="6" eb="8">
      <t>カンイ</t>
    </rPh>
    <rPh sb="8" eb="10">
      <t>スイドウ</t>
    </rPh>
    <rPh sb="11" eb="13">
      <t>ジッシ</t>
    </rPh>
    <rPh sb="15" eb="17">
      <t>キソ</t>
    </rPh>
    <rPh sb="17" eb="19">
      <t>チョウサ</t>
    </rPh>
    <rPh sb="20" eb="21">
      <t>モト</t>
    </rPh>
    <rPh sb="23" eb="25">
      <t>ショウサイ</t>
    </rPh>
    <rPh sb="25" eb="27">
      <t>セッケイ</t>
    </rPh>
    <rPh sb="28" eb="30">
      <t>ジッシ</t>
    </rPh>
    <rPh sb="31" eb="33">
      <t>コンゴ</t>
    </rPh>
    <rPh sb="33" eb="36">
      <t>ケイカクテキ</t>
    </rPh>
    <rPh sb="37" eb="39">
      <t>キキ</t>
    </rPh>
    <rPh sb="39" eb="41">
      <t>コウシン</t>
    </rPh>
    <rPh sb="42" eb="44">
      <t>ジッシ</t>
    </rPh>
    <rPh sb="46" eb="48">
      <t>ヨテイ</t>
    </rPh>
    <rPh sb="52" eb="53">
      <t>ノコ</t>
    </rPh>
    <rPh sb="55" eb="57">
      <t>カンイ</t>
    </rPh>
    <rPh sb="57" eb="59">
      <t>スイドウ</t>
    </rPh>
    <rPh sb="65" eb="67">
      <t>コウシン</t>
    </rPh>
    <rPh sb="68" eb="69">
      <t>ム</t>
    </rPh>
    <rPh sb="71" eb="73">
      <t>ユウセン</t>
    </rPh>
    <rPh sb="73" eb="75">
      <t>ジュンイ</t>
    </rPh>
    <rPh sb="76" eb="78">
      <t>センテイ</t>
    </rPh>
    <rPh sb="79" eb="81">
      <t>ザイゲン</t>
    </rPh>
    <rPh sb="81" eb="83">
      <t>カクホ</t>
    </rPh>
    <rPh sb="84" eb="85">
      <t>ム</t>
    </rPh>
    <rPh sb="87" eb="89">
      <t>ケントウ</t>
    </rPh>
    <rPh sb="90" eb="91">
      <t>スス</t>
    </rPh>
    <rPh sb="93" eb="95">
      <t>ヨテイ</t>
    </rPh>
    <rPh sb="104" eb="105">
      <t>スベ</t>
    </rPh>
    <rPh sb="107" eb="109">
      <t>カンロ</t>
    </rPh>
    <rPh sb="110" eb="112">
      <t>コウシン</t>
    </rPh>
    <rPh sb="120" eb="122">
      <t>バアイ</t>
    </rPh>
    <rPh sb="123" eb="125">
      <t>ソウトウ</t>
    </rPh>
    <rPh sb="126" eb="128">
      <t>キカン</t>
    </rPh>
    <rPh sb="129" eb="130">
      <t>ヨウ</t>
    </rPh>
    <rPh sb="135" eb="136">
      <t>カンガ</t>
    </rPh>
    <rPh sb="143" eb="146">
      <t>ロウキュウカ</t>
    </rPh>
    <rPh sb="147" eb="149">
      <t>ジョウキョウ</t>
    </rPh>
    <rPh sb="149" eb="151">
      <t>ハアク</t>
    </rPh>
    <rPh sb="152" eb="153">
      <t>ツト</t>
    </rPh>
    <rPh sb="155" eb="157">
      <t>シンチョウ</t>
    </rPh>
    <rPh sb="158" eb="160">
      <t>コウシン</t>
    </rPh>
    <rPh sb="160" eb="162">
      <t>カショ</t>
    </rPh>
    <rPh sb="163" eb="165">
      <t>センテイ</t>
    </rPh>
    <rPh sb="167" eb="169">
      <t>ヒツヨウ</t>
    </rPh>
    <rPh sb="175" eb="177">
      <t>ユウシュウ</t>
    </rPh>
    <rPh sb="177" eb="178">
      <t>リツ</t>
    </rPh>
    <rPh sb="186" eb="188">
      <t>スウネン</t>
    </rPh>
    <rPh sb="188" eb="190">
      <t>ゲンショウ</t>
    </rPh>
    <rPh sb="190" eb="192">
      <t>ケイコウ</t>
    </rPh>
    <rPh sb="193" eb="194">
      <t>ツヅ</t>
    </rPh>
    <rPh sb="200" eb="202">
      <t>ジャッカン</t>
    </rPh>
    <rPh sb="203" eb="205">
      <t>カイゼン</t>
    </rPh>
    <rPh sb="206" eb="207">
      <t>ミ</t>
    </rPh>
    <rPh sb="211" eb="213">
      <t>コンゴ</t>
    </rPh>
    <rPh sb="214" eb="216">
      <t>ロウスイ</t>
    </rPh>
    <rPh sb="216" eb="218">
      <t>チョウサ</t>
    </rPh>
    <rPh sb="218" eb="219">
      <t>トウ</t>
    </rPh>
    <rPh sb="219" eb="221">
      <t>ユウシュウ</t>
    </rPh>
    <rPh sb="221" eb="222">
      <t>リツ</t>
    </rPh>
    <rPh sb="222" eb="224">
      <t>コウジョウ</t>
    </rPh>
    <rPh sb="225" eb="226">
      <t>ム</t>
    </rPh>
    <rPh sb="228" eb="230">
      <t>タイオウ</t>
    </rPh>
    <rPh sb="231" eb="233">
      <t>ヒツヨウ</t>
    </rPh>
    <rPh sb="234" eb="235">
      <t>カンガ</t>
    </rPh>
    <rPh sb="242" eb="244">
      <t>カンイ</t>
    </rPh>
    <rPh sb="244" eb="246">
      <t>スイドウ</t>
    </rPh>
    <rPh sb="246" eb="248">
      <t>クイキ</t>
    </rPh>
    <rPh sb="250" eb="252">
      <t>キュウスイ</t>
    </rPh>
    <rPh sb="252" eb="254">
      <t>ジンコウ</t>
    </rPh>
    <rPh sb="255" eb="256">
      <t>スク</t>
    </rPh>
    <rPh sb="261" eb="263">
      <t>リョウキン</t>
    </rPh>
    <rPh sb="263" eb="265">
      <t>シュウニュウ</t>
    </rPh>
    <rPh sb="268" eb="270">
      <t>ジギョウ</t>
    </rPh>
    <rPh sb="271" eb="273">
      <t>ケイゾク</t>
    </rPh>
    <rPh sb="278" eb="281">
      <t>フカノウ</t>
    </rPh>
    <rPh sb="286" eb="288">
      <t>アンゼン</t>
    </rPh>
    <rPh sb="289" eb="291">
      <t>アンテイ</t>
    </rPh>
    <rPh sb="293" eb="295">
      <t>スイドウ</t>
    </rPh>
    <rPh sb="296" eb="298">
      <t>キョウキュウ</t>
    </rPh>
    <rPh sb="299" eb="300">
      <t>オコナ</t>
    </rPh>
    <rPh sb="304" eb="306">
      <t>ヒツヨウ</t>
    </rPh>
    <rPh sb="307" eb="309">
      <t>ザイゲン</t>
    </rPh>
    <rPh sb="310" eb="312">
      <t>カクホ</t>
    </rPh>
    <rPh sb="313" eb="314">
      <t>ツト</t>
    </rPh>
    <rPh sb="316" eb="318">
      <t>ケイゾク</t>
    </rPh>
    <rPh sb="320" eb="322">
      <t>ジギョウ</t>
    </rPh>
    <rPh sb="323" eb="325">
      <t>ジッシ</t>
    </rPh>
    <rPh sb="327" eb="32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</si>
</sst>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0.51</c:v>
                </c:pt>
                <c:pt idx="4" formatCode="#,##0.00;&quot;△&quot;#,##0.00;&quot;-&quot;">
                  <c:v>0.09</c:v>
                </c:pt>
              </c:numCache>
            </c:numRef>
          </c:val>
          <c:extLst xmlns:c16r2="http://schemas.microsoft.com/office/drawing/2015/06/chart">
            <c:ext xmlns:c16="http://schemas.microsoft.com/office/drawing/2014/chart" uri="{C3380CC4-5D6E-409C-BE32-E72D297353CC}">
              <c16:uniqueId val="{00000000-1C38-4E13-96A0-043C592158B8}"/>
            </c:ext>
          </c:extLst>
        </c:ser>
        <c:dLbls>
          <c:showLegendKey val="0"/>
          <c:showVal val="0"/>
          <c:showCatName val="0"/>
          <c:showSerName val="0"/>
          <c:showPercent val="0"/>
          <c:showBubbleSize val="0"/>
        </c:dLbls>
        <c:gapWidth val="150"/>
        <c:axId val="215508096"/>
        <c:axId val="21516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1C38-4E13-96A0-043C592158B8}"/>
            </c:ext>
          </c:extLst>
        </c:ser>
        <c:dLbls>
          <c:showLegendKey val="0"/>
          <c:showVal val="0"/>
          <c:showCatName val="0"/>
          <c:showSerName val="0"/>
          <c:showPercent val="0"/>
          <c:showBubbleSize val="0"/>
        </c:dLbls>
        <c:marker val="1"/>
        <c:smooth val="0"/>
        <c:axId val="215508096"/>
        <c:axId val="215168888"/>
      </c:lineChart>
      <c:dateAx>
        <c:axId val="215508096"/>
        <c:scaling>
          <c:orientation val="minMax"/>
        </c:scaling>
        <c:delete val="1"/>
        <c:axPos val="b"/>
        <c:numFmt formatCode="ge" sourceLinked="1"/>
        <c:majorTickMark val="none"/>
        <c:minorTickMark val="none"/>
        <c:tickLblPos val="none"/>
        <c:crossAx val="215168888"/>
        <c:crosses val="autoZero"/>
        <c:auto val="1"/>
        <c:lblOffset val="100"/>
        <c:baseTimeUnit val="years"/>
      </c:dateAx>
      <c:valAx>
        <c:axId val="2151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59.31</c:v>
                </c:pt>
                <c:pt idx="1">
                  <c:v>58.76</c:v>
                </c:pt>
                <c:pt idx="2">
                  <c:v>60.87</c:v>
                </c:pt>
                <c:pt idx="3">
                  <c:v>60.66</c:v>
                </c:pt>
                <c:pt idx="4">
                  <c:v>56.21</c:v>
                </c:pt>
              </c:numCache>
            </c:numRef>
          </c:val>
          <c:extLst xmlns:c16r2="http://schemas.microsoft.com/office/drawing/2015/06/chart">
            <c:ext xmlns:c16="http://schemas.microsoft.com/office/drawing/2014/chart" uri="{C3380CC4-5D6E-409C-BE32-E72D297353CC}">
              <c16:uniqueId val="{00000000-446A-4F45-AD7C-4521940C17AE}"/>
            </c:ext>
          </c:extLst>
        </c:ser>
        <c:dLbls>
          <c:showLegendKey val="0"/>
          <c:showVal val="0"/>
          <c:showCatName val="0"/>
          <c:showSerName val="0"/>
          <c:showPercent val="0"/>
          <c:showBubbleSize val="0"/>
        </c:dLbls>
        <c:gapWidth val="150"/>
        <c:axId val="216517616"/>
        <c:axId val="21651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446A-4F45-AD7C-4521940C17AE}"/>
            </c:ext>
          </c:extLst>
        </c:ser>
        <c:dLbls>
          <c:showLegendKey val="0"/>
          <c:showVal val="0"/>
          <c:showCatName val="0"/>
          <c:showSerName val="0"/>
          <c:showPercent val="0"/>
          <c:showBubbleSize val="0"/>
        </c:dLbls>
        <c:marker val="1"/>
        <c:smooth val="0"/>
        <c:axId val="216517616"/>
        <c:axId val="216518008"/>
      </c:lineChart>
      <c:dateAx>
        <c:axId val="216517616"/>
        <c:scaling>
          <c:orientation val="minMax"/>
        </c:scaling>
        <c:delete val="1"/>
        <c:axPos val="b"/>
        <c:numFmt formatCode="ge" sourceLinked="1"/>
        <c:majorTickMark val="none"/>
        <c:minorTickMark val="none"/>
        <c:tickLblPos val="none"/>
        <c:crossAx val="216518008"/>
        <c:crosses val="autoZero"/>
        <c:auto val="1"/>
        <c:lblOffset val="100"/>
        <c:baseTimeUnit val="years"/>
      </c:dateAx>
      <c:valAx>
        <c:axId val="21651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83.72</c:v>
                </c:pt>
                <c:pt idx="1">
                  <c:v>86.99</c:v>
                </c:pt>
                <c:pt idx="2">
                  <c:v>85.49</c:v>
                </c:pt>
                <c:pt idx="3">
                  <c:v>83.8</c:v>
                </c:pt>
                <c:pt idx="4">
                  <c:v>86.76</c:v>
                </c:pt>
              </c:numCache>
            </c:numRef>
          </c:val>
          <c:extLst xmlns:c16r2="http://schemas.microsoft.com/office/drawing/2015/06/chart">
            <c:ext xmlns:c16="http://schemas.microsoft.com/office/drawing/2014/chart" uri="{C3380CC4-5D6E-409C-BE32-E72D297353CC}">
              <c16:uniqueId val="{00000000-DA7F-42E7-8AC2-AD3D7DA928AD}"/>
            </c:ext>
          </c:extLst>
        </c:ser>
        <c:dLbls>
          <c:showLegendKey val="0"/>
          <c:showVal val="0"/>
          <c:showCatName val="0"/>
          <c:showSerName val="0"/>
          <c:showPercent val="0"/>
          <c:showBubbleSize val="0"/>
        </c:dLbls>
        <c:gapWidth val="150"/>
        <c:axId val="364431872"/>
        <c:axId val="36443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DA7F-42E7-8AC2-AD3D7DA928AD}"/>
            </c:ext>
          </c:extLst>
        </c:ser>
        <c:dLbls>
          <c:showLegendKey val="0"/>
          <c:showVal val="0"/>
          <c:showCatName val="0"/>
          <c:showSerName val="0"/>
          <c:showPercent val="0"/>
          <c:showBubbleSize val="0"/>
        </c:dLbls>
        <c:marker val="1"/>
        <c:smooth val="0"/>
        <c:axId val="364431872"/>
        <c:axId val="364432264"/>
      </c:lineChart>
      <c:dateAx>
        <c:axId val="364431872"/>
        <c:scaling>
          <c:orientation val="minMax"/>
        </c:scaling>
        <c:delete val="1"/>
        <c:axPos val="b"/>
        <c:numFmt formatCode="ge" sourceLinked="1"/>
        <c:majorTickMark val="none"/>
        <c:minorTickMark val="none"/>
        <c:tickLblPos val="none"/>
        <c:crossAx val="364432264"/>
        <c:crosses val="autoZero"/>
        <c:auto val="1"/>
        <c:lblOffset val="100"/>
        <c:baseTimeUnit val="years"/>
      </c:dateAx>
      <c:valAx>
        <c:axId val="36443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40.33</c:v>
                </c:pt>
                <c:pt idx="1">
                  <c:v>42.21</c:v>
                </c:pt>
                <c:pt idx="2">
                  <c:v>42.33</c:v>
                </c:pt>
                <c:pt idx="3">
                  <c:v>41.24</c:v>
                </c:pt>
                <c:pt idx="4">
                  <c:v>44.13</c:v>
                </c:pt>
              </c:numCache>
            </c:numRef>
          </c:val>
          <c:extLst xmlns:c16r2="http://schemas.microsoft.com/office/drawing/2015/06/chart">
            <c:ext xmlns:c16="http://schemas.microsoft.com/office/drawing/2014/chart" uri="{C3380CC4-5D6E-409C-BE32-E72D297353CC}">
              <c16:uniqueId val="{00000000-B548-4E85-9443-6A946418E47D}"/>
            </c:ext>
          </c:extLst>
        </c:ser>
        <c:dLbls>
          <c:showLegendKey val="0"/>
          <c:showVal val="0"/>
          <c:showCatName val="0"/>
          <c:showSerName val="0"/>
          <c:showPercent val="0"/>
          <c:showBubbleSize val="0"/>
        </c:dLbls>
        <c:gapWidth val="150"/>
        <c:axId val="363778536"/>
        <c:axId val="36385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B548-4E85-9443-6A946418E47D}"/>
            </c:ext>
          </c:extLst>
        </c:ser>
        <c:dLbls>
          <c:showLegendKey val="0"/>
          <c:showVal val="0"/>
          <c:showCatName val="0"/>
          <c:showSerName val="0"/>
          <c:showPercent val="0"/>
          <c:showBubbleSize val="0"/>
        </c:dLbls>
        <c:marker val="1"/>
        <c:smooth val="0"/>
        <c:axId val="363778536"/>
        <c:axId val="363857368"/>
      </c:lineChart>
      <c:dateAx>
        <c:axId val="363778536"/>
        <c:scaling>
          <c:orientation val="minMax"/>
        </c:scaling>
        <c:delete val="1"/>
        <c:axPos val="b"/>
        <c:numFmt formatCode="ge" sourceLinked="1"/>
        <c:majorTickMark val="none"/>
        <c:minorTickMark val="none"/>
        <c:tickLblPos val="none"/>
        <c:crossAx val="363857368"/>
        <c:crosses val="autoZero"/>
        <c:auto val="1"/>
        <c:lblOffset val="100"/>
        <c:baseTimeUnit val="years"/>
      </c:dateAx>
      <c:valAx>
        <c:axId val="3638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0-4BFD-ACAB-33DBCA3A8612}"/>
            </c:ext>
          </c:extLst>
        </c:ser>
        <c:dLbls>
          <c:showLegendKey val="0"/>
          <c:showVal val="0"/>
          <c:showCatName val="0"/>
          <c:showSerName val="0"/>
          <c:showPercent val="0"/>
          <c:showBubbleSize val="0"/>
        </c:dLbls>
        <c:gapWidth val="150"/>
        <c:axId val="363807536"/>
        <c:axId val="21344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0-4BFD-ACAB-33DBCA3A8612}"/>
            </c:ext>
          </c:extLst>
        </c:ser>
        <c:dLbls>
          <c:showLegendKey val="0"/>
          <c:showVal val="0"/>
          <c:showCatName val="0"/>
          <c:showSerName val="0"/>
          <c:showPercent val="0"/>
          <c:showBubbleSize val="0"/>
        </c:dLbls>
        <c:marker val="1"/>
        <c:smooth val="0"/>
        <c:axId val="363807536"/>
        <c:axId val="213449288"/>
      </c:lineChart>
      <c:dateAx>
        <c:axId val="363807536"/>
        <c:scaling>
          <c:orientation val="minMax"/>
        </c:scaling>
        <c:delete val="1"/>
        <c:axPos val="b"/>
        <c:numFmt formatCode="ge" sourceLinked="1"/>
        <c:majorTickMark val="none"/>
        <c:minorTickMark val="none"/>
        <c:tickLblPos val="none"/>
        <c:crossAx val="213449288"/>
        <c:crosses val="autoZero"/>
        <c:auto val="1"/>
        <c:lblOffset val="100"/>
        <c:baseTimeUnit val="years"/>
      </c:dateAx>
      <c:valAx>
        <c:axId val="21344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0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43-46C3-9F2D-A096EA5E97EE}"/>
            </c:ext>
          </c:extLst>
        </c:ser>
        <c:dLbls>
          <c:showLegendKey val="0"/>
          <c:showVal val="0"/>
          <c:showCatName val="0"/>
          <c:showSerName val="0"/>
          <c:showPercent val="0"/>
          <c:showBubbleSize val="0"/>
        </c:dLbls>
        <c:gapWidth val="150"/>
        <c:axId val="213452032"/>
        <c:axId val="21345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43-46C3-9F2D-A096EA5E97EE}"/>
            </c:ext>
          </c:extLst>
        </c:ser>
        <c:dLbls>
          <c:showLegendKey val="0"/>
          <c:showVal val="0"/>
          <c:showCatName val="0"/>
          <c:showSerName val="0"/>
          <c:showPercent val="0"/>
          <c:showBubbleSize val="0"/>
        </c:dLbls>
        <c:marker val="1"/>
        <c:smooth val="0"/>
        <c:axId val="213452032"/>
        <c:axId val="213452424"/>
      </c:lineChart>
      <c:dateAx>
        <c:axId val="213452032"/>
        <c:scaling>
          <c:orientation val="minMax"/>
        </c:scaling>
        <c:delete val="1"/>
        <c:axPos val="b"/>
        <c:numFmt formatCode="ge" sourceLinked="1"/>
        <c:majorTickMark val="none"/>
        <c:minorTickMark val="none"/>
        <c:tickLblPos val="none"/>
        <c:crossAx val="213452424"/>
        <c:crosses val="autoZero"/>
        <c:auto val="1"/>
        <c:lblOffset val="100"/>
        <c:baseTimeUnit val="years"/>
      </c:dateAx>
      <c:valAx>
        <c:axId val="21345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BB-4A37-AFEB-1CFB854E0808}"/>
            </c:ext>
          </c:extLst>
        </c:ser>
        <c:dLbls>
          <c:showLegendKey val="0"/>
          <c:showVal val="0"/>
          <c:showCatName val="0"/>
          <c:showSerName val="0"/>
          <c:showPercent val="0"/>
          <c:showBubbleSize val="0"/>
        </c:dLbls>
        <c:gapWidth val="150"/>
        <c:axId val="364146720"/>
        <c:axId val="36414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BB-4A37-AFEB-1CFB854E0808}"/>
            </c:ext>
          </c:extLst>
        </c:ser>
        <c:dLbls>
          <c:showLegendKey val="0"/>
          <c:showVal val="0"/>
          <c:showCatName val="0"/>
          <c:showSerName val="0"/>
          <c:showPercent val="0"/>
          <c:showBubbleSize val="0"/>
        </c:dLbls>
        <c:marker val="1"/>
        <c:smooth val="0"/>
        <c:axId val="364146720"/>
        <c:axId val="364147112"/>
      </c:lineChart>
      <c:dateAx>
        <c:axId val="364146720"/>
        <c:scaling>
          <c:orientation val="minMax"/>
        </c:scaling>
        <c:delete val="1"/>
        <c:axPos val="b"/>
        <c:numFmt formatCode="ge" sourceLinked="1"/>
        <c:majorTickMark val="none"/>
        <c:minorTickMark val="none"/>
        <c:tickLblPos val="none"/>
        <c:crossAx val="364147112"/>
        <c:crosses val="autoZero"/>
        <c:auto val="1"/>
        <c:lblOffset val="100"/>
        <c:baseTimeUnit val="years"/>
      </c:dateAx>
      <c:valAx>
        <c:axId val="3641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17-48DB-950A-B4135DC2337C}"/>
            </c:ext>
          </c:extLst>
        </c:ser>
        <c:dLbls>
          <c:showLegendKey val="0"/>
          <c:showVal val="0"/>
          <c:showCatName val="0"/>
          <c:showSerName val="0"/>
          <c:showPercent val="0"/>
          <c:showBubbleSize val="0"/>
        </c:dLbls>
        <c:gapWidth val="150"/>
        <c:axId val="364148288"/>
        <c:axId val="36414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17-48DB-950A-B4135DC2337C}"/>
            </c:ext>
          </c:extLst>
        </c:ser>
        <c:dLbls>
          <c:showLegendKey val="0"/>
          <c:showVal val="0"/>
          <c:showCatName val="0"/>
          <c:showSerName val="0"/>
          <c:showPercent val="0"/>
          <c:showBubbleSize val="0"/>
        </c:dLbls>
        <c:marker val="1"/>
        <c:smooth val="0"/>
        <c:axId val="364148288"/>
        <c:axId val="364148680"/>
      </c:lineChart>
      <c:dateAx>
        <c:axId val="364148288"/>
        <c:scaling>
          <c:orientation val="minMax"/>
        </c:scaling>
        <c:delete val="1"/>
        <c:axPos val="b"/>
        <c:numFmt formatCode="ge" sourceLinked="1"/>
        <c:majorTickMark val="none"/>
        <c:minorTickMark val="none"/>
        <c:tickLblPos val="none"/>
        <c:crossAx val="364148680"/>
        <c:crosses val="autoZero"/>
        <c:auto val="1"/>
        <c:lblOffset val="100"/>
        <c:baseTimeUnit val="years"/>
      </c:dateAx>
      <c:valAx>
        <c:axId val="36414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2413.42</c:v>
                </c:pt>
                <c:pt idx="1">
                  <c:v>2391.98</c:v>
                </c:pt>
                <c:pt idx="2">
                  <c:v>2327.7399999999998</c:v>
                </c:pt>
                <c:pt idx="3">
                  <c:v>2370.92</c:v>
                </c:pt>
                <c:pt idx="4">
                  <c:v>2178.2600000000002</c:v>
                </c:pt>
              </c:numCache>
            </c:numRef>
          </c:val>
          <c:extLst xmlns:c16r2="http://schemas.microsoft.com/office/drawing/2015/06/chart">
            <c:ext xmlns:c16="http://schemas.microsoft.com/office/drawing/2014/chart" uri="{C3380CC4-5D6E-409C-BE32-E72D297353CC}">
              <c16:uniqueId val="{00000000-2482-4D81-966C-5452B45C483A}"/>
            </c:ext>
          </c:extLst>
        </c:ser>
        <c:dLbls>
          <c:showLegendKey val="0"/>
          <c:showVal val="0"/>
          <c:showCatName val="0"/>
          <c:showSerName val="0"/>
          <c:showPercent val="0"/>
          <c:showBubbleSize val="0"/>
        </c:dLbls>
        <c:gapWidth val="150"/>
        <c:axId val="213451640"/>
        <c:axId val="21345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2482-4D81-966C-5452B45C483A}"/>
            </c:ext>
          </c:extLst>
        </c:ser>
        <c:dLbls>
          <c:showLegendKey val="0"/>
          <c:showVal val="0"/>
          <c:showCatName val="0"/>
          <c:showSerName val="0"/>
          <c:showPercent val="0"/>
          <c:showBubbleSize val="0"/>
        </c:dLbls>
        <c:marker val="1"/>
        <c:smooth val="0"/>
        <c:axId val="213451640"/>
        <c:axId val="213451248"/>
      </c:lineChart>
      <c:dateAx>
        <c:axId val="213451640"/>
        <c:scaling>
          <c:orientation val="minMax"/>
        </c:scaling>
        <c:delete val="1"/>
        <c:axPos val="b"/>
        <c:numFmt formatCode="ge" sourceLinked="1"/>
        <c:majorTickMark val="none"/>
        <c:minorTickMark val="none"/>
        <c:tickLblPos val="none"/>
        <c:crossAx val="213451248"/>
        <c:crosses val="autoZero"/>
        <c:auto val="1"/>
        <c:lblOffset val="100"/>
        <c:baseTimeUnit val="years"/>
      </c:dateAx>
      <c:valAx>
        <c:axId val="21345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5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37.380000000000003</c:v>
                </c:pt>
                <c:pt idx="1">
                  <c:v>36.49</c:v>
                </c:pt>
                <c:pt idx="2">
                  <c:v>35.61</c:v>
                </c:pt>
                <c:pt idx="3">
                  <c:v>36.44</c:v>
                </c:pt>
                <c:pt idx="4">
                  <c:v>35.25</c:v>
                </c:pt>
              </c:numCache>
            </c:numRef>
          </c:val>
          <c:extLst xmlns:c16r2="http://schemas.microsoft.com/office/drawing/2015/06/chart">
            <c:ext xmlns:c16="http://schemas.microsoft.com/office/drawing/2014/chart" uri="{C3380CC4-5D6E-409C-BE32-E72D297353CC}">
              <c16:uniqueId val="{00000000-D28D-4BDF-9DCE-ABEEE77EA6E9}"/>
            </c:ext>
          </c:extLst>
        </c:ser>
        <c:dLbls>
          <c:showLegendKey val="0"/>
          <c:showVal val="0"/>
          <c:showCatName val="0"/>
          <c:showSerName val="0"/>
          <c:showPercent val="0"/>
          <c:showBubbleSize val="0"/>
        </c:dLbls>
        <c:gapWidth val="150"/>
        <c:axId val="216514872"/>
        <c:axId val="2165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D28D-4BDF-9DCE-ABEEE77EA6E9}"/>
            </c:ext>
          </c:extLst>
        </c:ser>
        <c:dLbls>
          <c:showLegendKey val="0"/>
          <c:showVal val="0"/>
          <c:showCatName val="0"/>
          <c:showSerName val="0"/>
          <c:showPercent val="0"/>
          <c:showBubbleSize val="0"/>
        </c:dLbls>
        <c:marker val="1"/>
        <c:smooth val="0"/>
        <c:axId val="216514872"/>
        <c:axId val="216515264"/>
      </c:lineChart>
      <c:dateAx>
        <c:axId val="216514872"/>
        <c:scaling>
          <c:orientation val="minMax"/>
        </c:scaling>
        <c:delete val="1"/>
        <c:axPos val="b"/>
        <c:numFmt formatCode="ge" sourceLinked="1"/>
        <c:majorTickMark val="none"/>
        <c:minorTickMark val="none"/>
        <c:tickLblPos val="none"/>
        <c:crossAx val="216515264"/>
        <c:crosses val="autoZero"/>
        <c:auto val="1"/>
        <c:lblOffset val="100"/>
        <c:baseTimeUnit val="years"/>
      </c:dateAx>
      <c:valAx>
        <c:axId val="2165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1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434.16</c:v>
                </c:pt>
                <c:pt idx="1">
                  <c:v>442.44</c:v>
                </c:pt>
                <c:pt idx="2">
                  <c:v>450.03</c:v>
                </c:pt>
                <c:pt idx="3">
                  <c:v>440.88</c:v>
                </c:pt>
                <c:pt idx="4">
                  <c:v>449.42</c:v>
                </c:pt>
              </c:numCache>
            </c:numRef>
          </c:val>
          <c:extLst xmlns:c16r2="http://schemas.microsoft.com/office/drawing/2015/06/chart">
            <c:ext xmlns:c16="http://schemas.microsoft.com/office/drawing/2014/chart" uri="{C3380CC4-5D6E-409C-BE32-E72D297353CC}">
              <c16:uniqueId val="{00000000-9DEF-46F7-843A-199A1A2BB53A}"/>
            </c:ext>
          </c:extLst>
        </c:ser>
        <c:dLbls>
          <c:showLegendKey val="0"/>
          <c:showVal val="0"/>
          <c:showCatName val="0"/>
          <c:showSerName val="0"/>
          <c:showPercent val="0"/>
          <c:showBubbleSize val="0"/>
        </c:dLbls>
        <c:gapWidth val="150"/>
        <c:axId val="364146328"/>
        <c:axId val="21651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9DEF-46F7-843A-199A1A2BB53A}"/>
            </c:ext>
          </c:extLst>
        </c:ser>
        <c:dLbls>
          <c:showLegendKey val="0"/>
          <c:showVal val="0"/>
          <c:showCatName val="0"/>
          <c:showSerName val="0"/>
          <c:showPercent val="0"/>
          <c:showBubbleSize val="0"/>
        </c:dLbls>
        <c:marker val="1"/>
        <c:smooth val="0"/>
        <c:axId val="364146328"/>
        <c:axId val="216516440"/>
      </c:lineChart>
      <c:dateAx>
        <c:axId val="364146328"/>
        <c:scaling>
          <c:orientation val="minMax"/>
        </c:scaling>
        <c:delete val="1"/>
        <c:axPos val="b"/>
        <c:numFmt formatCode="ge" sourceLinked="1"/>
        <c:majorTickMark val="none"/>
        <c:minorTickMark val="none"/>
        <c:tickLblPos val="none"/>
        <c:crossAx val="216516440"/>
        <c:crosses val="autoZero"/>
        <c:auto val="1"/>
        <c:lblOffset val="100"/>
        <c:baseTimeUnit val="years"/>
      </c:dateAx>
      <c:valAx>
        <c:axId val="2165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4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73" zoomScaleNormal="73"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幕別町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27068</v>
      </c>
      <c r="AM8" s="66"/>
      <c r="AN8" s="66"/>
      <c r="AO8" s="66"/>
      <c r="AP8" s="66"/>
      <c r="AQ8" s="66"/>
      <c r="AR8" s="66"/>
      <c r="AS8" s="66"/>
      <c r="AT8" s="65">
        <f>データ!$S$6</f>
        <v>477.64</v>
      </c>
      <c r="AU8" s="65"/>
      <c r="AV8" s="65"/>
      <c r="AW8" s="65"/>
      <c r="AX8" s="65"/>
      <c r="AY8" s="65"/>
      <c r="AZ8" s="65"/>
      <c r="BA8" s="65"/>
      <c r="BB8" s="65">
        <f>データ!$T$6</f>
        <v>56.67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v>
      </c>
      <c r="Q10" s="65"/>
      <c r="R10" s="65"/>
      <c r="S10" s="65"/>
      <c r="T10" s="65"/>
      <c r="U10" s="65"/>
      <c r="V10" s="65"/>
      <c r="W10" s="66">
        <f>データ!$Q$6</f>
        <v>4479</v>
      </c>
      <c r="X10" s="66"/>
      <c r="Y10" s="66"/>
      <c r="Z10" s="66"/>
      <c r="AA10" s="66"/>
      <c r="AB10" s="66"/>
      <c r="AC10" s="66"/>
      <c r="AD10" s="2"/>
      <c r="AE10" s="2"/>
      <c r="AF10" s="2"/>
      <c r="AG10" s="2"/>
      <c r="AH10" s="2"/>
      <c r="AI10" s="2"/>
      <c r="AJ10" s="2"/>
      <c r="AK10" s="2"/>
      <c r="AL10" s="66">
        <f>データ!$U$6</f>
        <v>2666</v>
      </c>
      <c r="AM10" s="66"/>
      <c r="AN10" s="66"/>
      <c r="AO10" s="66"/>
      <c r="AP10" s="66"/>
      <c r="AQ10" s="66"/>
      <c r="AR10" s="66"/>
      <c r="AS10" s="66"/>
      <c r="AT10" s="65">
        <f>データ!$V$6</f>
        <v>271</v>
      </c>
      <c r="AU10" s="65"/>
      <c r="AV10" s="65"/>
      <c r="AW10" s="65"/>
      <c r="AX10" s="65"/>
      <c r="AY10" s="65"/>
      <c r="AZ10" s="65"/>
      <c r="BA10" s="65"/>
      <c r="BB10" s="65">
        <f>データ!$W$6</f>
        <v>9.84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d6KLwbovk8x7cFfD4Rdcxnryd3oKOJMLE4okWOB5dZ51jyq8kY7108+6Y9GQojQMaengSP97nc/PiO8N9O5+A==" saltValue="jygQ6V9LFIShWLouHLze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16438</v>
      </c>
      <c r="D6" s="33">
        <f t="shared" si="3"/>
        <v>47</v>
      </c>
      <c r="E6" s="33">
        <f t="shared" si="3"/>
        <v>1</v>
      </c>
      <c r="F6" s="33">
        <f t="shared" si="3"/>
        <v>0</v>
      </c>
      <c r="G6" s="33">
        <f t="shared" si="3"/>
        <v>0</v>
      </c>
      <c r="H6" s="33" t="str">
        <f t="shared" si="3"/>
        <v>北海道　幕別町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v>
      </c>
      <c r="Q6" s="34">
        <f t="shared" si="3"/>
        <v>4479</v>
      </c>
      <c r="R6" s="34">
        <f t="shared" si="3"/>
        <v>27068</v>
      </c>
      <c r="S6" s="34">
        <f t="shared" si="3"/>
        <v>477.64</v>
      </c>
      <c r="T6" s="34">
        <f t="shared" si="3"/>
        <v>56.67</v>
      </c>
      <c r="U6" s="34">
        <f t="shared" si="3"/>
        <v>2666</v>
      </c>
      <c r="V6" s="34">
        <f t="shared" si="3"/>
        <v>271</v>
      </c>
      <c r="W6" s="34">
        <f t="shared" si="3"/>
        <v>9.84</v>
      </c>
      <c r="X6" s="35">
        <f>IF(X7="",NA(),X7)</f>
        <v>40.33</v>
      </c>
      <c r="Y6" s="35">
        <f t="shared" ref="Y6:AG6" si="4">IF(Y7="",NA(),Y7)</f>
        <v>42.21</v>
      </c>
      <c r="Z6" s="35">
        <f t="shared" si="4"/>
        <v>42.33</v>
      </c>
      <c r="AA6" s="35">
        <f t="shared" si="4"/>
        <v>41.24</v>
      </c>
      <c r="AB6" s="35">
        <f t="shared" si="4"/>
        <v>44.13</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2413.42</v>
      </c>
      <c r="BF6" s="35">
        <f t="shared" ref="BF6:BN6" si="7">IF(BF7="",NA(),BF7)</f>
        <v>2391.98</v>
      </c>
      <c r="BG6" s="35">
        <f t="shared" si="7"/>
        <v>2327.7399999999998</v>
      </c>
      <c r="BH6" s="35">
        <f t="shared" si="7"/>
        <v>2370.92</v>
      </c>
      <c r="BI6" s="35">
        <f t="shared" si="7"/>
        <v>2178.2600000000002</v>
      </c>
      <c r="BJ6" s="35">
        <f t="shared" si="7"/>
        <v>1113.76</v>
      </c>
      <c r="BK6" s="35">
        <f t="shared" si="7"/>
        <v>1125.69</v>
      </c>
      <c r="BL6" s="35">
        <f t="shared" si="7"/>
        <v>1134.67</v>
      </c>
      <c r="BM6" s="35">
        <f t="shared" si="7"/>
        <v>1144.79</v>
      </c>
      <c r="BN6" s="35">
        <f t="shared" si="7"/>
        <v>1061.58</v>
      </c>
      <c r="BO6" s="34" t="str">
        <f>IF(BO7="","",IF(BO7="-","【-】","【"&amp;SUBSTITUTE(TEXT(BO7,"#,##0.00"),"-","△")&amp;"】"))</f>
        <v>【1,141.75】</v>
      </c>
      <c r="BP6" s="35">
        <f>IF(BP7="",NA(),BP7)</f>
        <v>37.380000000000003</v>
      </c>
      <c r="BQ6" s="35">
        <f t="shared" ref="BQ6:BY6" si="8">IF(BQ7="",NA(),BQ7)</f>
        <v>36.49</v>
      </c>
      <c r="BR6" s="35">
        <f t="shared" si="8"/>
        <v>35.61</v>
      </c>
      <c r="BS6" s="35">
        <f t="shared" si="8"/>
        <v>36.44</v>
      </c>
      <c r="BT6" s="35">
        <f t="shared" si="8"/>
        <v>35.25</v>
      </c>
      <c r="BU6" s="35">
        <f t="shared" si="8"/>
        <v>34.25</v>
      </c>
      <c r="BV6" s="35">
        <f t="shared" si="8"/>
        <v>46.48</v>
      </c>
      <c r="BW6" s="35">
        <f t="shared" si="8"/>
        <v>40.6</v>
      </c>
      <c r="BX6" s="35">
        <f t="shared" si="8"/>
        <v>56.04</v>
      </c>
      <c r="BY6" s="35">
        <f t="shared" si="8"/>
        <v>58.52</v>
      </c>
      <c r="BZ6" s="34" t="str">
        <f>IF(BZ7="","",IF(BZ7="-","【-】","【"&amp;SUBSTITUTE(TEXT(BZ7,"#,##0.00"),"-","△")&amp;"】"))</f>
        <v>【54.93】</v>
      </c>
      <c r="CA6" s="35">
        <f>IF(CA7="",NA(),CA7)</f>
        <v>434.16</v>
      </c>
      <c r="CB6" s="35">
        <f t="shared" ref="CB6:CJ6" si="9">IF(CB7="",NA(),CB7)</f>
        <v>442.44</v>
      </c>
      <c r="CC6" s="35">
        <f t="shared" si="9"/>
        <v>450.03</v>
      </c>
      <c r="CD6" s="35">
        <f t="shared" si="9"/>
        <v>440.88</v>
      </c>
      <c r="CE6" s="35">
        <f t="shared" si="9"/>
        <v>449.42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59.31</v>
      </c>
      <c r="CM6" s="35">
        <f t="shared" ref="CM6:CU6" si="10">IF(CM7="",NA(),CM7)</f>
        <v>58.76</v>
      </c>
      <c r="CN6" s="35">
        <f t="shared" si="10"/>
        <v>60.87</v>
      </c>
      <c r="CO6" s="35">
        <f t="shared" si="10"/>
        <v>60.66</v>
      </c>
      <c r="CP6" s="35">
        <f t="shared" si="10"/>
        <v>56.21</v>
      </c>
      <c r="CQ6" s="35">
        <f t="shared" si="10"/>
        <v>57.55</v>
      </c>
      <c r="CR6" s="35">
        <f t="shared" si="10"/>
        <v>57.43</v>
      </c>
      <c r="CS6" s="35">
        <f t="shared" si="10"/>
        <v>57.29</v>
      </c>
      <c r="CT6" s="35">
        <f t="shared" si="10"/>
        <v>55.9</v>
      </c>
      <c r="CU6" s="35">
        <f t="shared" si="10"/>
        <v>57.3</v>
      </c>
      <c r="CV6" s="34" t="str">
        <f>IF(CV7="","",IF(CV7="-","【-】","【"&amp;SUBSTITUTE(TEXT(CV7,"#,##0.00"),"-","△")&amp;"】"))</f>
        <v>【56.91】</v>
      </c>
      <c r="CW6" s="35">
        <f>IF(CW7="",NA(),CW7)</f>
        <v>83.72</v>
      </c>
      <c r="CX6" s="35">
        <f t="shared" ref="CX6:DF6" si="11">IF(CX7="",NA(),CX7)</f>
        <v>86.99</v>
      </c>
      <c r="CY6" s="35">
        <f t="shared" si="11"/>
        <v>85.49</v>
      </c>
      <c r="CZ6" s="35">
        <f t="shared" si="11"/>
        <v>83.8</v>
      </c>
      <c r="DA6" s="35">
        <f t="shared" si="11"/>
        <v>86.76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0.51</v>
      </c>
      <c r="EH6" s="35">
        <f t="shared" si="14"/>
        <v>0.09</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16438</v>
      </c>
      <c r="D7" s="37">
        <v>47</v>
      </c>
      <c r="E7" s="37">
        <v>1</v>
      </c>
      <c r="F7" s="37">
        <v>0</v>
      </c>
      <c r="G7" s="37">
        <v>0</v>
      </c>
      <c r="H7" s="37" t="s">
        <v>108</v>
      </c>
      <c r="I7" s="37" t="s">
        <v>109</v>
      </c>
      <c r="J7" s="37" t="s">
        <v>110</v>
      </c>
      <c r="K7" s="37" t="s">
        <v>111</v>
      </c>
      <c r="L7" s="37" t="s">
        <v>112</v>
      </c>
      <c r="M7" s="37" t="s">
        <v>113</v>
      </c>
      <c r="N7" s="38" t="s">
        <v>114</v>
      </c>
      <c r="O7" s="38" t="s">
        <v>115</v>
      </c>
      <c r="P7" s="38">
        <v>9.9</v>
      </c>
      <c r="Q7" s="38">
        <v>4479</v>
      </c>
      <c r="R7" s="38">
        <v>27068</v>
      </c>
      <c r="S7" s="38">
        <v>477.64</v>
      </c>
      <c r="T7" s="38">
        <v>56.67</v>
      </c>
      <c r="U7" s="38">
        <v>2666</v>
      </c>
      <c r="V7" s="38">
        <v>271</v>
      </c>
      <c r="W7" s="38">
        <v>9.84</v>
      </c>
      <c r="X7" s="38">
        <v>40.33</v>
      </c>
      <c r="Y7" s="38">
        <v>42.21</v>
      </c>
      <c r="Z7" s="38">
        <v>42.33</v>
      </c>
      <c r="AA7" s="38">
        <v>41.24</v>
      </c>
      <c r="AB7" s="38">
        <v>44.13</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2413.42</v>
      </c>
      <c r="BF7" s="38">
        <v>2391.98</v>
      </c>
      <c r="BG7" s="38">
        <v>2327.7399999999998</v>
      </c>
      <c r="BH7" s="38">
        <v>2370.92</v>
      </c>
      <c r="BI7" s="38">
        <v>2178.2600000000002</v>
      </c>
      <c r="BJ7" s="38">
        <v>1113.76</v>
      </c>
      <c r="BK7" s="38">
        <v>1125.69</v>
      </c>
      <c r="BL7" s="38">
        <v>1134.67</v>
      </c>
      <c r="BM7" s="38">
        <v>1144.79</v>
      </c>
      <c r="BN7" s="38">
        <v>1061.58</v>
      </c>
      <c r="BO7" s="38">
        <v>1141.75</v>
      </c>
      <c r="BP7" s="38">
        <v>37.380000000000003</v>
      </c>
      <c r="BQ7" s="38">
        <v>36.49</v>
      </c>
      <c r="BR7" s="38">
        <v>35.61</v>
      </c>
      <c r="BS7" s="38">
        <v>36.44</v>
      </c>
      <c r="BT7" s="38">
        <v>35.25</v>
      </c>
      <c r="BU7" s="38">
        <v>34.25</v>
      </c>
      <c r="BV7" s="38">
        <v>46.48</v>
      </c>
      <c r="BW7" s="38">
        <v>40.6</v>
      </c>
      <c r="BX7" s="38">
        <v>56.04</v>
      </c>
      <c r="BY7" s="38">
        <v>58.52</v>
      </c>
      <c r="BZ7" s="38">
        <v>54.93</v>
      </c>
      <c r="CA7" s="38">
        <v>434.16</v>
      </c>
      <c r="CB7" s="38">
        <v>442.44</v>
      </c>
      <c r="CC7" s="38">
        <v>450.03</v>
      </c>
      <c r="CD7" s="38">
        <v>440.88</v>
      </c>
      <c r="CE7" s="38">
        <v>449.42</v>
      </c>
      <c r="CF7" s="38">
        <v>501.18</v>
      </c>
      <c r="CG7" s="38">
        <v>376.61</v>
      </c>
      <c r="CH7" s="38">
        <v>440.03</v>
      </c>
      <c r="CI7" s="38">
        <v>304.35000000000002</v>
      </c>
      <c r="CJ7" s="38">
        <v>296.3</v>
      </c>
      <c r="CK7" s="38">
        <v>292.18</v>
      </c>
      <c r="CL7" s="38">
        <v>59.31</v>
      </c>
      <c r="CM7" s="38">
        <v>58.76</v>
      </c>
      <c r="CN7" s="38">
        <v>60.87</v>
      </c>
      <c r="CO7" s="38">
        <v>60.66</v>
      </c>
      <c r="CP7" s="38">
        <v>56.21</v>
      </c>
      <c r="CQ7" s="38">
        <v>57.55</v>
      </c>
      <c r="CR7" s="38">
        <v>57.43</v>
      </c>
      <c r="CS7" s="38">
        <v>57.29</v>
      </c>
      <c r="CT7" s="38">
        <v>55.9</v>
      </c>
      <c r="CU7" s="38">
        <v>57.3</v>
      </c>
      <c r="CV7" s="38">
        <v>56.91</v>
      </c>
      <c r="CW7" s="38">
        <v>83.72</v>
      </c>
      <c r="CX7" s="38">
        <v>86.99</v>
      </c>
      <c r="CY7" s="38">
        <v>85.49</v>
      </c>
      <c r="CZ7" s="38">
        <v>83.8</v>
      </c>
      <c r="DA7" s="38">
        <v>86.76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0.51</v>
      </c>
      <c r="EH7" s="38">
        <v>0.09</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上原 康美</cp:lastModifiedBy>
  <cp:lastPrinted>2019-01-24T04:30:56Z</cp:lastPrinted>
  <dcterms:created xsi:type="dcterms:W3CDTF">2018-12-03T08:41:20Z</dcterms:created>
  <dcterms:modified xsi:type="dcterms:W3CDTF">2019-03-12T00:16:07Z</dcterms:modified>
  <cp:category/>
</cp:coreProperties>
</file>