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<sst xmlns="http://schemas.openxmlformats.org/spreadsheetml/2006/main" count="1008" uniqueCount="593">
  <si>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</si>
  <si>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</si>
  <si>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</si>
  <si>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</si>
  <si>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</si>
  <si>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</si>
  <si>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</si>
  <si>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</si>
  <si>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</si>
  <si>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</si>
  <si>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</si>
  <si>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</si>
  <si>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</si>
  <si>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</si>
  <si>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</si>
  <si>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</si>
  <si>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</si>
  <si>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</si>
  <si>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</si>
  <si>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</si>
  <si>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</si>
  <si>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</si>
  <si>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</si>
  <si>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</si>
  <si>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</si>
  <si>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</si>
  <si>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</si>
  <si>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</si>
  <si>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</si>
  <si>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</si>
  <si>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</si>
  <si>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</si>
  <si>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</si>
  <si>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</si>
  <si>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</si>
  <si>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</si>
  <si>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</si>
  <si>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</si>
  <si>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</si>
  <si>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</si>
  <si>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</si>
  <si>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</si>
  <si>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</si>
  <si>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</si>
  <si>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</si>
  <si>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</si>
  <si>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</si>
  <si>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</si>
  <si>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</si>
  <si>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</si>
  <si>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</si>
  <si>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</si>
  <si>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</si>
  <si>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</si>
  <si>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</si>
  <si>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</si>
  <si>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</si>
  <si>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</si>
  <si>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</si>
  <si>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</si>
  <si>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</si>
  <si>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</si>
  <si>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</si>
  <si>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</si>
  <si>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</si>
  <si>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</si>
  <si>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</si>
  <si>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</si>
  <si>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</si>
  <si>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</si>
  <si>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</si>
  <si>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</si>
  <si>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</si>
  <si>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</si>
  <si>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</si>
  <si>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</si>
  <si>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</si>
  <si>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</si>
  <si>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</si>
  <si>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</si>
  <si>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</si>
  <si>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</si>
  <si>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</si>
  <si>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</si>
  <si>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</si>
  <si>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</si>
  <si>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</si>
  <si>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</si>
  <si>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</si>
  <si>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</si>
  <si>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</si>
  <si>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</si>
  <si>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</si>
  <si>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</si>
  <si>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</si>
  <si>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</si>
  <si>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</si>
  <si>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</si>
  <si>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幕別町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</si>
  <si>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</si>
  <si>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</si>
  <si>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</si>
  <si>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</si>
  <si>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</si>
  <si>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</si>
  <si>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</si>
  <si>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</si>
  <si>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</si>
  <si>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</si>
  <si>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</si>
  <si>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</si>
  <si>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</si>
  <si>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</si>
  <si>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</si>
  <si>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</si>
  <si>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</si>
  <si>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</si>
  <si>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</si>
  <si>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</si>
  <si>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</si>
  <si>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</si>
  <si>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</si>
  <si>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</si>
  <si>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</si>
  <si>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</si>
  <si>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</si>
  <si>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</si>
  <si>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</si>
  <si>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</si>
  <si>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</si>
  <si>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</si>
  <si>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</si>
  <si>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</si>
  <si>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</si>
  <si>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</si>
  <si>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</si>
  <si>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</si>
  <si>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</si>
  <si>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</si>
  <si>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</si>
  <si>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</si>
  <si>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</si>
  <si>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</si>
  <si>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</si>
  <si>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</si>
  <si>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</si>
  <si>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</si>
  <si>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</si>
  <si>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</si>
  <si>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</si>
  <si>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</si>
  <si>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</si>
  <si>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</si>
  <si>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</si>
  <si>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</si>
  <si>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</si>
  <si>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</si>
  <si>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</si>
  <si>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</si>
  <si>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</si>
  <si>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</si>
  <si>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</si>
  <si>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</si>
  <si>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</si>
  <si>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</si>
  <si>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</si>
  <si>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</si>
  <si>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</si>
  <si>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</si>
  <si>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</si>
  <si>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</si>
  <si>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</si>
  <si>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</si>
  <si>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</si>
  <si>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</si>
  <si>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</si>
  <si>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</si>
  <si>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</si>
  <si>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</si>
  <si>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</si>
  <si>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</si>
  <si>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</si>
  <si>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</si>
  <si>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</si>
  <si>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</si>
  <si>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</si>
  <si>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</si>
  <si>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</si>
  <si>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</si>
  <si>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</si>
  <si>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</si>
  <si>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</si>
  <si>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</si>
  <si>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</si>
  <si>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</si>
  <si>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</si>
  <si>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</si>
  <si>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</si>
  <si>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</si>
  <si>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</si>
  <si>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</si>
  <si>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</si>
  <si>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</si>
  <si>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</si>
  <si>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</si>
  <si>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</si>
  <si>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</si>
  <si>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</si>
  <si>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</si>
  <si>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</si>
  <si>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</si>
  <si>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</si>
  <si>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</si>
  <si>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</si>
  <si>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北海道幕別町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</si>
  <si>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</si>
  <si>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</si>
  <si>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</si>
  <si>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</si>
  <si>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</si>
  <si>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</si>
  <si>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</si>
  <si>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</si>
  <si>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</si>
  <si>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</si>
  <si>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</si>
  <si>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</si>
  <si>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</si>
  <si>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</si>
  <si>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</si>
  <si>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</si>
  <si>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</si>
  <si>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</si>
  <si>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</si>
  <si>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</si>
  <si>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</si>
  <si>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</si>
  <si>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</si>
  <si>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</si>
  <si>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</si>
  <si>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</si>
  <si>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</si>
  <si>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</si>
  <si>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</si>
  <si>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</si>
  <si>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</si>
  <si>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</si>
  <si>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</si>
  <si>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</si>
  <si>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</si>
  <si>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</si>
  <si>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</si>
  <si>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</si>
  <si>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</si>
  <si>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</si>
  <si>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</si>
  <si>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</si>
  <si>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</si>
  <si>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</si>
  <si>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</si>
  <si>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</si>
  <si>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</si>
  <si>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</si>
  <si>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</si>
  <si>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</si>
  <si>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</si>
  <si>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</si>
  <si>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</si>
  <si>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</si>
  <si>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</si>
  <si>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</si>
  <si>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</si>
  <si>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</si>
  <si>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</si>
  <si>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</si>
  <si>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</si>
  <si>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</si>
  <si>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</si>
  <si>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</si>
  <si>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</si>
  <si>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</si>
  <si>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</si>
  <si>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</si>
  <si>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</si>
  <si>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</si>
  <si>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</si>
  <si>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</si>
  <si>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</si>
  <si>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</si>
  <si>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</si>
  <si>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</si>
  <si>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</si>
  <si>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</si>
  <si>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</si>
  <si>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</si>
  <si>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</si>
  <si>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</si>
  <si>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</si>
  <si>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</si>
  <si>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</si>
  <si>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</si>
  <si>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</si>
  <si>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</si>
  <si>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</si>
  <si>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</si>
  <si>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</si>
  <si>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</si>
  <si>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</si>
  <si>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</si>
  <si>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</si>
  <si>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</si>
  <si>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</si>
  <si>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</si>
  <si>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</si>
  <si>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</si>
  <si>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</si>
  <si>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</si>
  <si>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</si>
  <si>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</si>
  <si>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</si>
  <si>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</si>
  <si>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</si>
  <si>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</si>
  <si>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</si>
  <si>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</si>
  <si>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</si>
  <si>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</si>
  <si>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</si>
  <si>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</si>
  <si>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</si>
  <si>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</si>
  <si>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</si>
  <si>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</si>
  <si>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</si>
  <si>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</si>
  <si>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</si>
  <si>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</si>
  <si>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</si>
  <si>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</si>
  <si>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</si>
  <si>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</si>
  <si>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</si>
  <si>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</si>
  <si>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</si>
  <si>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</si>
  <si>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</si>
  <si>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</si>
  <si>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</si>
  <si>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</si>
  <si>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</si>
  <si>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</si>
  <si>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</si>
  <si>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</si>
  <si>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</si>
  <si>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</si>
  <si>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</si>
  <si>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</si>
  <si>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</si>
  <si>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</si>
  <si>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</si>
  <si>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</si>
  <si>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</si>
  <si>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</si>
  <si>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</si>
  <si>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</si>
  <si>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</si>
  <si>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</si>
  <si>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</si>
  <si>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北海道幕別町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</si>
  <si>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</si>
  <si>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</si>
  <si>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</si>
  <si>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</si>
  <si>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</si>
  <si>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</si>
  <si>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</si>
  <si>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</si>
  <si>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</si>
  <si>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</si>
  <si>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</si>
  <si>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</si>
  <si>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</si>
  <si>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</si>
  <si>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</si>
  <si>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</si>
  <si>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</si>
  <si>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</si>
  <si>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</si>
  <si>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</si>
  <si>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</si>
  <si>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</si>
  <si>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</si>
  <si>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</si>
  <si>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</si>
  <si>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</si>
  <si>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</si>
  <si>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</si>
  <si>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</si>
  <si>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</si>
  <si>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</si>
  <si>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</si>
  <si>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</si>
  <si>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</si>
  <si>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</si>
  <si>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</si>
  <si>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</si>
  <si>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</si>
  <si>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</si>
  <si>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公共下水道特別会計</t>
    <phoneticPr fontId="5"/>
  </si>
  <si>
    <t>法非適用企業</t>
    <phoneticPr fontId="5"/>
  </si>
  <si>
    <t>個別排水処理特別会計</t>
    <phoneticPr fontId="5"/>
  </si>
  <si>
    <t>法非適用企業</t>
    <phoneticPr fontId="5"/>
  </si>
  <si>
    <t>農業集落排水特別会計</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</si>
  <si>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</si>
  <si>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</si>
  <si>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</si>
  <si>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</si>
  <si>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</si>
  <si>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</si>
  <si>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</si>
  <si>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</si>
  <si>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</si>
  <si>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</si>
  <si>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</si>
  <si>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</si>
  <si>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</si>
  <si>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</si>
  <si>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</si>
  <si>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</si>
  <si>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</si>
  <si>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</si>
  <si>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</si>
  <si>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</si>
  <si>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</si>
  <si>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</si>
  <si>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</si>
  <si>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</si>
  <si>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</si>
  <si>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</si>
  <si>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</si>
  <si>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</si>
  <si>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</si>
  <si>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</si>
  <si>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</si>
  <si>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</si>
  <si>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</si>
  <si>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</si>
  <si>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</si>
  <si>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</si>
  <si>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</si>
  <si>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</si>
  <si>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</si>
  <si>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</si>
  <si>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</si>
  <si>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</si>
  <si>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</si>
  <si>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</si>
  <si>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</si>
  <si>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</si>
  <si>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</si>
  <si>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</si>
  <si>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</si>
  <si>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</si>
  <si>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</si>
  <si>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</si>
  <si>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</si>
  <si>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</si>
  <si>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</si>
  <si>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</si>
  <si>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</si>
  <si>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</si>
  <si>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</si>
  <si>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農業集落排水特別会計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</si>
  <si>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</si>
  <si>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</si>
  <si>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</si>
  <si>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</si>
  <si>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</si>
  <si>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</si>
  <si>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</si>
  <si>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</si>
  <si>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</si>
  <si>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</si>
  <si>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</si>
  <si>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</si>
  <si>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</si>
  <si>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</si>
  <si>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</si>
  <si>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</si>
  <si>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</si>
  <si>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</si>
  <si>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</si>
  <si>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</si>
  <si>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</si>
  <si>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</si>
  <si>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</si>
  <si>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</si>
  <si>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</si>
  <si>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</si>
  <si>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</si>
  <si>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</si>
  <si>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</si>
  <si>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</si>
  <si>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</si>
  <si>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</si>
  <si>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</si>
  <si>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</si>
  <si>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</si>
  <si>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</si>
  <si>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</si>
  <si>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</si>
  <si>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</si>
  <si>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</si>
  <si>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</si>
  <si>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</si>
  <si>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</si>
  <si>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</si>
  <si>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</si>
  <si>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</si>
  <si>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</si>
  <si>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</si>
  <si>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</si>
  <si>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</si>
  <si>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</si>
  <si>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</si>
  <si>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</si>
  <si>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</si>
  <si>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</si>
  <si>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</si>
  <si>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</si>
  <si>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</si>
  <si>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</si>
  <si>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</si>
  <si>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</si>
  <si>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</si>
  <si>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</si>
  <si>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</si>
  <si>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</si>
  <si>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</si>
  <si>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</si>
  <si>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</si>
  <si>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</si>
  <si>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</si>
  <si>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</si>
  <si>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</si>
  <si>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</si>
  <si>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</si>
  <si>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</si>
  <si>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</si>
  <si>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</si>
  <si>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</si>
  <si>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</si>
  <si>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</si>
  <si>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</si>
  <si>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</si>
  <si>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</si>
  <si>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</si>
  <si>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0.75</t>
  </si>
  <si>
    <t>▲ 1.00</t>
  </si>
  <si>
    <t>▲ 1.75</t>
  </si>
  <si>
    <t>▲ 2.03</t>
  </si>
  <si>
    <t>水道事業会計</t>
  </si>
  <si>
    <t>一般会計</t>
  </si>
  <si>
    <t>介護保険特別会計</t>
  </si>
  <si>
    <t>国民健康保険特別会計</t>
  </si>
  <si>
    <t>簡易水道特別会計</t>
  </si>
  <si>
    <t>公共下水道特別会計</t>
  </si>
  <si>
    <t>個別排水処理特別会計</t>
  </si>
  <si>
    <t>農業集落排水特別会計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</si>
  <si>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</si>
  <si>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</si>
  <si>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</si>
  <si>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</si>
  <si>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</si>
  <si>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</si>
  <si>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</si>
  <si>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</si>
  <si>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</si>
  <si>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</si>
  <si>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とかち広域消防事務組合</t>
    <rPh sb="3" eb="5">
      <t>コウイキ</t>
    </rPh>
    <rPh sb="5" eb="7">
      <t>ショウボウ</t>
    </rPh>
    <rPh sb="7" eb="9">
      <t>ジム</t>
    </rPh>
    <rPh sb="9" eb="11">
      <t>クミアイ</t>
    </rPh>
    <phoneticPr fontId="1"/>
  </si>
  <si>
    <t>南十勝複合事務組合</t>
    <rPh sb="0" eb="9">
      <t>ミナミトカチ</t>
    </rPh>
    <phoneticPr fontId="1"/>
  </si>
  <si>
    <t>十勝圏複合事務組合</t>
    <rPh sb="0" eb="9">
      <t>トカチケン</t>
    </rPh>
    <phoneticPr fontId="1"/>
  </si>
  <si>
    <t>十勝中部広域水道企業団</t>
    <rPh sb="0" eb="11">
      <t>トカチチュウブ</t>
    </rPh>
    <phoneticPr fontId="1"/>
  </si>
  <si>
    <t>法適用企業</t>
    <phoneticPr fontId="5"/>
  </si>
  <si>
    <t>○</t>
    <phoneticPr fontId="2"/>
  </si>
  <si>
    <t>幕別町地域振興公社</t>
    <rPh sb="0" eb="3">
      <t>マクベツチョウ</t>
    </rPh>
    <rPh sb="3" eb="5">
      <t>チイキ</t>
    </rPh>
    <rPh sb="5" eb="7">
      <t>シンコウ</t>
    </rPh>
    <rPh sb="7" eb="9">
      <t>コウシャ</t>
    </rPh>
    <phoneticPr fontId="2"/>
  </si>
  <si>
    <t>幕別町土地開発公社</t>
    <rPh sb="0" eb="3">
      <t>マクベツチョウ</t>
    </rPh>
    <rPh sb="3" eb="5">
      <t>トチ</t>
    </rPh>
    <rPh sb="5" eb="7">
      <t>カイハツ</t>
    </rPh>
    <rPh sb="7" eb="9">
      <t>コウシャ</t>
    </rPh>
    <phoneticPr fontId="2"/>
  </si>
  <si>
    <t>忠類振興公社</t>
    <rPh sb="0" eb="2">
      <t>チュウルイ</t>
    </rPh>
    <rPh sb="2" eb="4">
      <t>シンコウ</t>
    </rPh>
    <rPh sb="4" eb="6">
      <t>コウシャ</t>
    </rPh>
    <phoneticPr fontId="2"/>
  </si>
  <si>
    <t>幕別町農業振興公社</t>
    <rPh sb="0" eb="3">
      <t>マクベツチョウ</t>
    </rPh>
    <rPh sb="3" eb="5">
      <t>ノウギョウ</t>
    </rPh>
    <rPh sb="5" eb="7">
      <t>シンコウ</t>
    </rPh>
    <rPh sb="7" eb="9">
      <t>コウシャ</t>
    </rPh>
    <phoneticPr fontId="2"/>
  </si>
  <si>
    <t>まちづくり基金</t>
    <rPh sb="5" eb="7">
      <t>キキン</t>
    </rPh>
    <phoneticPr fontId="5"/>
  </si>
  <si>
    <t>森林環境譲与税基金</t>
    <rPh sb="0" eb="2">
      <t>シンリン</t>
    </rPh>
    <rPh sb="2" eb="4">
      <t>カンキョウ</t>
    </rPh>
    <rPh sb="4" eb="6">
      <t>ジョウヨ</t>
    </rPh>
    <rPh sb="6" eb="7">
      <t>ゼイ</t>
    </rPh>
    <rPh sb="7" eb="9">
      <t>キキン</t>
    </rPh>
    <phoneticPr fontId="5"/>
  </si>
  <si>
    <t>庁舎建設基金</t>
    <rPh sb="0" eb="2">
      <t>チョウシャ</t>
    </rPh>
    <rPh sb="2" eb="4">
      <t>ケンセツ</t>
    </rPh>
    <rPh sb="4" eb="6">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</si>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</sst>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87924</c:v>
                </c:pt>
                <c:pt idx="1">
                  <c:v>47738</c:v>
                </c:pt>
                <c:pt idx="2">
                  <c:v>52191</c:v>
                </c:pt>
                <c:pt idx="3">
                  <c:v>47387</c:v>
                </c:pt>
                <c:pt idx="4">
                  <c:v>51264</c:v>
                </c:pt>
              </c:numCache>
            </c:numRef>
          </c:val>
          <c:smooth val="0"/>
          <c:extLst xmlns:c16r2="http://schemas.microsoft.com/office/drawing/2015/06/chart">
            <c:ext xmlns:c16="http://schemas.microsoft.com/office/drawing/2014/chart" uri="{C3380CC4-5D6E-409C-BE32-E72D297353CC}">
              <c16:uniqueId val="{00000000-8B90-47A8-9FBC-8BF69B242C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142930</c:v>
                </c:pt>
                <c:pt idx="1">
                  <c:v>123778</c:v>
                </c:pt>
                <c:pt idx="2">
                  <c:v>84545</c:v>
                </c:pt>
                <c:pt idx="3">
                  <c:v>70746</c:v>
                </c:pt>
                <c:pt idx="4">
                  <c:v>77611</c:v>
                </c:pt>
              </c:numCache>
            </c:numRef>
          </c:val>
          <c:smooth val="0"/>
          <c:extLst xmlns:c16r2="http://schemas.microsoft.com/office/drawing/2015/06/chart">
            <c:ext xmlns:c16="http://schemas.microsoft.com/office/drawing/2014/chart" uri="{C3380CC4-5D6E-409C-BE32-E72D297353CC}">
              <c16:uniqueId val="{00000001-8B90-47A8-9FBC-8BF69B242CAA}"/>
            </c:ext>
          </c:extLst>
        </c:ser>
        <c:dLbls>
          <c:showLegendKey val="0"/>
          <c:showVal val="0"/>
          <c:showCatName val="0"/>
          <c:showSerName val="0"/>
          <c:showPercent val="0"/>
          <c:showBubbleSize val="0"/>
        </c:dLbls>
        <c:marker val="1"/>
        <c:smooth val="0"/>
        <c:axId val="126876288"/>
        <c:axId val="128353024"/>
      </c:lineChart>
      <c:catAx>
        <c:axId val="126876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353024"/>
        <c:crosses val="autoZero"/>
        <c:auto val="1"/>
        <c:lblAlgn val="ctr"/>
        <c:lblOffset val="100"/>
        <c:tickLblSkip val="1"/>
        <c:tickMarkSkip val="1"/>
        <c:noMultiLvlLbl val="0"/>
      </c:catAx>
      <c:valAx>
        <c:axId val="12835302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876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3.27</c:v>
                </c:pt>
                <c:pt idx="1">
                  <c:v>3.34</c:v>
                </c:pt>
                <c:pt idx="2">
                  <c:v>5.67</c:v>
                </c:pt>
                <c:pt idx="3">
                  <c:v>3.79</c:v>
                </c:pt>
                <c:pt idx="4">
                  <c:v>2.79</c:v>
                </c:pt>
              </c:numCache>
            </c:numRef>
          </c:val>
          <c:extLst xmlns:c16r2="http://schemas.microsoft.com/office/drawing/2015/06/chart">
            <c:ext xmlns:c16="http://schemas.microsoft.com/office/drawing/2014/chart" uri="{C3380CC4-5D6E-409C-BE32-E72D297353CC}">
              <c16:uniqueId val="{00000000-8786-4256-ACAE-65A7CA3513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16.739999999999998</c:v>
                </c:pt>
                <c:pt idx="1">
                  <c:v>14.91</c:v>
                </c:pt>
                <c:pt idx="2">
                  <c:v>14.27</c:v>
                </c:pt>
                <c:pt idx="3">
                  <c:v>14.8</c:v>
                </c:pt>
                <c:pt idx="4">
                  <c:v>14.8</c:v>
                </c:pt>
              </c:numCache>
            </c:numRef>
          </c:val>
          <c:extLst xmlns:c16r2="http://schemas.microsoft.com/office/drawing/2015/06/chart">
            <c:ext xmlns:c16="http://schemas.microsoft.com/office/drawing/2014/chart" uri="{C3380CC4-5D6E-409C-BE32-E72D297353CC}">
              <c16:uniqueId val="{00000001-8786-4256-ACAE-65A7CA351307}"/>
            </c:ext>
          </c:extLst>
        </c:ser>
        <c:dLbls>
          <c:showLegendKey val="0"/>
          <c:showVal val="0"/>
          <c:showCatName val="0"/>
          <c:showSerName val="0"/>
          <c:showPercent val="0"/>
          <c:showBubbleSize val="0"/>
        </c:dLbls>
        <c:gapWidth val="250"/>
        <c:overlap val="100"/>
        <c:axId val="136972928"/>
        <c:axId val="136987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-0.75</c:v>
                </c:pt>
                <c:pt idx="1">
                  <c:v>-1</c:v>
                </c:pt>
                <c:pt idx="2">
                  <c:v>1.01</c:v>
                </c:pt>
                <c:pt idx="3">
                  <c:v>-1.75</c:v>
                </c:pt>
                <c:pt idx="4">
                  <c:v>-2.0299999999999998</c:v>
                </c:pt>
              </c:numCache>
            </c:numRef>
          </c:val>
          <c:smooth val="0"/>
          <c:extLst xmlns:c16r2="http://schemas.microsoft.com/office/drawing/2015/06/chart">
            <c:ext xmlns:c16="http://schemas.microsoft.com/office/drawing/2014/chart" uri="{C3380CC4-5D6E-409C-BE32-E72D297353CC}">
              <c16:uniqueId val="{00000002-8786-4256-ACAE-65A7CA351307}"/>
            </c:ext>
          </c:extLst>
        </c:ser>
        <c:dLbls>
          <c:showLegendKey val="0"/>
          <c:showVal val="0"/>
          <c:showCatName val="0"/>
          <c:showSerName val="0"/>
          <c:showPercent val="0"/>
          <c:showBubbleSize val="0"/>
        </c:dLbls>
        <c:marker val="1"/>
        <c:smooth val="0"/>
        <c:axId val="136972928"/>
        <c:axId val="136987392"/>
      </c:lineChart>
      <c:catAx>
        <c:axId val="13697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987392"/>
        <c:crosses val="autoZero"/>
        <c:auto val="1"/>
        <c:lblAlgn val="ctr"/>
        <c:lblOffset val="100"/>
        <c:tickLblSkip val="1"/>
        <c:tickMarkSkip val="1"/>
        <c:noMultiLvlLbl val="0"/>
      </c:catAx>
      <c:valAx>
        <c:axId val="136987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97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91DB-4B52-8D8A-8A9ABA6B93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1DB-4B52-8D8A-8A9ABA6B9360}"/>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2-91DB-4B52-8D8A-8A9ABA6B9360}"/>
            </c:ext>
          </c:extLst>
        </c:ser>
        <c:ser>
          <c:idx val="3"/>
          <c:order val="3"/>
          <c:tx>
            <c:strRef>
              <c:f>データシート!$A$30</c:f>
              <c:strCache>
                <c:ptCount val="1"/>
                <c:pt idx="0">
                  <c:v>個別排水処理特別会計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0.03</c:v>
                </c:pt>
                <c:pt idx="4">
                  <c:v>#N/A</c:v>
                </c:pt>
                <c:pt idx="5">
                  <c:v>0</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3-91DB-4B52-8D8A-8A9ABA6B9360}"/>
            </c:ext>
          </c:extLst>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0.13</c:v>
                </c:pt>
                <c:pt idx="2">
                  <c:v>#N/A</c:v>
                </c:pt>
                <c:pt idx="3">
                  <c:v>0.23</c:v>
                </c:pt>
                <c:pt idx="4">
                  <c:v>#N/A</c:v>
                </c:pt>
                <c:pt idx="5">
                  <c:v>0.11</c:v>
                </c:pt>
                <c:pt idx="6">
                  <c:v>#N/A</c:v>
                </c:pt>
                <c:pt idx="7">
                  <c:v>0.09</c:v>
                </c:pt>
                <c:pt idx="8">
                  <c:v>#N/A</c:v>
                </c:pt>
                <c:pt idx="9">
                  <c:v>0.11</c:v>
                </c:pt>
              </c:numCache>
            </c:numRef>
          </c:val>
          <c:extLst xmlns:c16r2="http://schemas.microsoft.com/office/drawing/2015/06/chart">
            <c:ext xmlns:c16="http://schemas.microsoft.com/office/drawing/2014/chart" uri="{C3380CC4-5D6E-409C-BE32-E72D297353CC}">
              <c16:uniqueId val="{00000004-91DB-4B52-8D8A-8A9ABA6B9360}"/>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0.12</c:v>
                </c:pt>
                <c:pt idx="2">
                  <c:v>#N/A</c:v>
                </c:pt>
                <c:pt idx="3">
                  <c:v>7.0000000000000007E-2</c:v>
                </c:pt>
                <c:pt idx="4">
                  <c:v>#N/A</c:v>
                </c:pt>
                <c:pt idx="5">
                  <c:v>7.0000000000000007E-2</c:v>
                </c:pt>
                <c:pt idx="6">
                  <c:v>#N/A</c:v>
                </c:pt>
                <c:pt idx="7">
                  <c:v>0.09</c:v>
                </c:pt>
                <c:pt idx="8">
                  <c:v>#N/A</c:v>
                </c:pt>
                <c:pt idx="9">
                  <c:v>0.11</c:v>
                </c:pt>
              </c:numCache>
            </c:numRef>
          </c:val>
          <c:extLst xmlns:c16r2="http://schemas.microsoft.com/office/drawing/2015/06/chart">
            <c:ext xmlns:c16="http://schemas.microsoft.com/office/drawing/2014/chart" uri="{C3380CC4-5D6E-409C-BE32-E72D297353CC}">
              <c16:uniqueId val="{00000005-91DB-4B52-8D8A-8A9ABA6B936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0.42</c:v>
                </c:pt>
                <c:pt idx="2">
                  <c:v>#N/A</c:v>
                </c:pt>
                <c:pt idx="3">
                  <c:v>1.37</c:v>
                </c:pt>
                <c:pt idx="4">
                  <c:v>#N/A</c:v>
                </c:pt>
                <c:pt idx="5">
                  <c:v>0.88</c:v>
                </c:pt>
                <c:pt idx="6">
                  <c:v>#N/A</c:v>
                </c:pt>
                <c:pt idx="7">
                  <c:v>0.73</c:v>
                </c:pt>
                <c:pt idx="8">
                  <c:v>#N/A</c:v>
                </c:pt>
                <c:pt idx="9">
                  <c:v>0.71</c:v>
                </c:pt>
              </c:numCache>
            </c:numRef>
          </c:val>
          <c:extLst xmlns:c16r2="http://schemas.microsoft.com/office/drawing/2015/06/chart">
            <c:ext xmlns:c16="http://schemas.microsoft.com/office/drawing/2014/chart" uri="{C3380CC4-5D6E-409C-BE32-E72D297353CC}">
              <c16:uniqueId val="{00000006-91DB-4B52-8D8A-8A9ABA6B936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1.03</c:v>
                </c:pt>
                <c:pt idx="2">
                  <c:v>#N/A</c:v>
                </c:pt>
                <c:pt idx="3">
                  <c:v>1.77</c:v>
                </c:pt>
                <c:pt idx="4">
                  <c:v>#N/A</c:v>
                </c:pt>
                <c:pt idx="5">
                  <c:v>0.26</c:v>
                </c:pt>
                <c:pt idx="6">
                  <c:v>#N/A</c:v>
                </c:pt>
                <c:pt idx="7">
                  <c:v>1.2</c:v>
                </c:pt>
                <c:pt idx="8">
                  <c:v>#N/A</c:v>
                </c:pt>
                <c:pt idx="9">
                  <c:v>0.95</c:v>
                </c:pt>
              </c:numCache>
            </c:numRef>
          </c:val>
          <c:extLst xmlns:c16r2="http://schemas.microsoft.com/office/drawing/2015/06/chart">
            <c:ext xmlns:c16="http://schemas.microsoft.com/office/drawing/2014/chart" uri="{C3380CC4-5D6E-409C-BE32-E72D297353CC}">
              <c16:uniqueId val="{00000007-91DB-4B52-8D8A-8A9ABA6B936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3.26</c:v>
                </c:pt>
                <c:pt idx="2">
                  <c:v>#N/A</c:v>
                </c:pt>
                <c:pt idx="3">
                  <c:v>3.34</c:v>
                </c:pt>
                <c:pt idx="4">
                  <c:v>#N/A</c:v>
                </c:pt>
                <c:pt idx="5">
                  <c:v>5.66</c:v>
                </c:pt>
                <c:pt idx="6">
                  <c:v>#N/A</c:v>
                </c:pt>
                <c:pt idx="7">
                  <c:v>3.79</c:v>
                </c:pt>
                <c:pt idx="8">
                  <c:v>#N/A</c:v>
                </c:pt>
                <c:pt idx="9">
                  <c:v>2.78</c:v>
                </c:pt>
              </c:numCache>
            </c:numRef>
          </c:val>
          <c:extLst xmlns:c16r2="http://schemas.microsoft.com/office/drawing/2015/06/chart">
            <c:ext xmlns:c16="http://schemas.microsoft.com/office/drawing/2014/chart" uri="{C3380CC4-5D6E-409C-BE32-E72D297353CC}">
              <c16:uniqueId val="{00000008-91DB-4B52-8D8A-8A9ABA6B936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9.56</c:v>
                </c:pt>
                <c:pt idx="2">
                  <c:v>#N/A</c:v>
                </c:pt>
                <c:pt idx="3">
                  <c:v>7.34</c:v>
                </c:pt>
                <c:pt idx="4">
                  <c:v>#N/A</c:v>
                </c:pt>
                <c:pt idx="5">
                  <c:v>6.95</c:v>
                </c:pt>
                <c:pt idx="6">
                  <c:v>#N/A</c:v>
                </c:pt>
                <c:pt idx="7">
                  <c:v>6.64</c:v>
                </c:pt>
                <c:pt idx="8">
                  <c:v>#N/A</c:v>
                </c:pt>
                <c:pt idx="9">
                  <c:v>6.56</c:v>
                </c:pt>
              </c:numCache>
            </c:numRef>
          </c:val>
          <c:extLst xmlns:c16r2="http://schemas.microsoft.com/office/drawing/2015/06/chart">
            <c:ext xmlns:c16="http://schemas.microsoft.com/office/drawing/2014/chart" uri="{C3380CC4-5D6E-409C-BE32-E72D297353CC}">
              <c16:uniqueId val="{00000009-91DB-4B52-8D8A-8A9ABA6B9360}"/>
            </c:ext>
          </c:extLst>
        </c:ser>
        <c:dLbls>
          <c:showLegendKey val="0"/>
          <c:showVal val="0"/>
          <c:showCatName val="0"/>
          <c:showSerName val="0"/>
          <c:showPercent val="0"/>
          <c:showBubbleSize val="0"/>
        </c:dLbls>
        <c:gapWidth val="150"/>
        <c:overlap val="100"/>
        <c:axId val="137036544"/>
        <c:axId val="137038080"/>
      </c:barChart>
      <c:catAx>
        <c:axId val="13703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038080"/>
        <c:crosses val="autoZero"/>
        <c:auto val="1"/>
        <c:lblAlgn val="ctr"/>
        <c:lblOffset val="100"/>
        <c:tickLblSkip val="1"/>
        <c:tickMarkSkip val="1"/>
        <c:noMultiLvlLbl val="0"/>
      </c:catAx>
      <c:valAx>
        <c:axId val="137038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036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1753</c:v>
                </c:pt>
                <c:pt idx="5">
                  <c:v>1732</c:v>
                </c:pt>
                <c:pt idx="8">
                  <c:v>1680</c:v>
                </c:pt>
                <c:pt idx="11">
                  <c:v>1663</c:v>
                </c:pt>
                <c:pt idx="14">
                  <c:v>1727</c:v>
                </c:pt>
              </c:numCache>
            </c:numRef>
          </c:val>
          <c:extLst xmlns:c16r2="http://schemas.microsoft.com/office/drawing/2015/06/chart">
            <c:ext xmlns:c16="http://schemas.microsoft.com/office/drawing/2014/chart" uri="{C3380CC4-5D6E-409C-BE32-E72D297353CC}">
              <c16:uniqueId val="{00000000-F5F9-43EF-858B-F24D1E2E5C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5F9-43EF-858B-F24D1E2E5C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153</c:v>
                </c:pt>
                <c:pt idx="3">
                  <c:v>152</c:v>
                </c:pt>
                <c:pt idx="6">
                  <c:v>36</c:v>
                </c:pt>
                <c:pt idx="9">
                  <c:v>35</c:v>
                </c:pt>
                <c:pt idx="12">
                  <c:v>34</c:v>
                </c:pt>
              </c:numCache>
            </c:numRef>
          </c:val>
          <c:extLst xmlns:c16r2="http://schemas.microsoft.com/office/drawing/2015/06/chart">
            <c:ext xmlns:c16="http://schemas.microsoft.com/office/drawing/2014/chart" uri="{C3380CC4-5D6E-409C-BE32-E72D297353CC}">
              <c16:uniqueId val="{00000002-F5F9-43EF-858B-F24D1E2E5C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35</c:v>
                </c:pt>
                <c:pt idx="3">
                  <c:v>11</c:v>
                </c:pt>
                <c:pt idx="6">
                  <c:v>10</c:v>
                </c:pt>
                <c:pt idx="9">
                  <c:v>10</c:v>
                </c:pt>
                <c:pt idx="12">
                  <c:v>9</c:v>
                </c:pt>
              </c:numCache>
            </c:numRef>
          </c:val>
          <c:extLst xmlns:c16r2="http://schemas.microsoft.com/office/drawing/2015/06/chart">
            <c:ext xmlns:c16="http://schemas.microsoft.com/office/drawing/2014/chart" uri="{C3380CC4-5D6E-409C-BE32-E72D297353CC}">
              <c16:uniqueId val="{00000003-F5F9-43EF-858B-F24D1E2E5C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676</c:v>
                </c:pt>
                <c:pt idx="3">
                  <c:v>615</c:v>
                </c:pt>
                <c:pt idx="6">
                  <c:v>601</c:v>
                </c:pt>
                <c:pt idx="9">
                  <c:v>579</c:v>
                </c:pt>
                <c:pt idx="12">
                  <c:v>589</c:v>
                </c:pt>
              </c:numCache>
            </c:numRef>
          </c:val>
          <c:extLst xmlns:c16r2="http://schemas.microsoft.com/office/drawing/2015/06/chart">
            <c:ext xmlns:c16="http://schemas.microsoft.com/office/drawing/2014/chart" uri="{C3380CC4-5D6E-409C-BE32-E72D297353CC}">
              <c16:uniqueId val="{00000004-F5F9-43EF-858B-F24D1E2E5C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5F9-43EF-858B-F24D1E2E5C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5F9-43EF-858B-F24D1E2E5C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1923</c:v>
                </c:pt>
                <c:pt idx="3">
                  <c:v>1922</c:v>
                </c:pt>
                <c:pt idx="6">
                  <c:v>1837</c:v>
                </c:pt>
                <c:pt idx="9">
                  <c:v>1734</c:v>
                </c:pt>
                <c:pt idx="12">
                  <c:v>1772</c:v>
                </c:pt>
              </c:numCache>
            </c:numRef>
          </c:val>
          <c:extLst xmlns:c16r2="http://schemas.microsoft.com/office/drawing/2015/06/chart">
            <c:ext xmlns:c16="http://schemas.microsoft.com/office/drawing/2014/chart" uri="{C3380CC4-5D6E-409C-BE32-E72D297353CC}">
              <c16:uniqueId val="{00000007-F5F9-43EF-858B-F24D1E2E5C73}"/>
            </c:ext>
          </c:extLst>
        </c:ser>
        <c:dLbls>
          <c:showLegendKey val="0"/>
          <c:showVal val="0"/>
          <c:showCatName val="0"/>
          <c:showSerName val="0"/>
          <c:showPercent val="0"/>
          <c:showBubbleSize val="0"/>
        </c:dLbls>
        <c:gapWidth val="100"/>
        <c:overlap val="100"/>
        <c:axId val="137744384"/>
        <c:axId val="137746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1034</c:v>
                </c:pt>
                <c:pt idx="2">
                  <c:v>#N/A</c:v>
                </c:pt>
                <c:pt idx="3">
                  <c:v>#N/A</c:v>
                </c:pt>
                <c:pt idx="4">
                  <c:v>968</c:v>
                </c:pt>
                <c:pt idx="5">
                  <c:v>#N/A</c:v>
                </c:pt>
                <c:pt idx="6">
                  <c:v>#N/A</c:v>
                </c:pt>
                <c:pt idx="7">
                  <c:v>804</c:v>
                </c:pt>
                <c:pt idx="8">
                  <c:v>#N/A</c:v>
                </c:pt>
                <c:pt idx="9">
                  <c:v>#N/A</c:v>
                </c:pt>
                <c:pt idx="10">
                  <c:v>695</c:v>
                </c:pt>
                <c:pt idx="11">
                  <c:v>#N/A</c:v>
                </c:pt>
                <c:pt idx="12">
                  <c:v>#N/A</c:v>
                </c:pt>
                <c:pt idx="13">
                  <c:v>677</c:v>
                </c:pt>
                <c:pt idx="14">
                  <c:v>#N/A</c:v>
                </c:pt>
              </c:numCache>
            </c:numRef>
          </c:val>
          <c:smooth val="0"/>
          <c:extLst xmlns:c16r2="http://schemas.microsoft.com/office/drawing/2015/06/chart">
            <c:ext xmlns:c16="http://schemas.microsoft.com/office/drawing/2014/chart" uri="{C3380CC4-5D6E-409C-BE32-E72D297353CC}">
              <c16:uniqueId val="{00000008-F5F9-43EF-858B-F24D1E2E5C73}"/>
            </c:ext>
          </c:extLst>
        </c:ser>
        <c:dLbls>
          <c:showLegendKey val="0"/>
          <c:showVal val="0"/>
          <c:showCatName val="0"/>
          <c:showSerName val="0"/>
          <c:showPercent val="0"/>
          <c:showBubbleSize val="0"/>
        </c:dLbls>
        <c:marker val="1"/>
        <c:smooth val="0"/>
        <c:axId val="137744384"/>
        <c:axId val="137746304"/>
      </c:lineChart>
      <c:catAx>
        <c:axId val="13774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746304"/>
        <c:crosses val="autoZero"/>
        <c:auto val="1"/>
        <c:lblAlgn val="ctr"/>
        <c:lblOffset val="100"/>
        <c:tickLblSkip val="1"/>
        <c:tickMarkSkip val="1"/>
        <c:noMultiLvlLbl val="0"/>
      </c:catAx>
      <c:valAx>
        <c:axId val="137746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74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16559</c:v>
                </c:pt>
                <c:pt idx="5">
                  <c:v>17330</c:v>
                </c:pt>
                <c:pt idx="8">
                  <c:v>17317</c:v>
                </c:pt>
                <c:pt idx="11">
                  <c:v>16585</c:v>
                </c:pt>
                <c:pt idx="14">
                  <c:v>16058</c:v>
                </c:pt>
              </c:numCache>
            </c:numRef>
          </c:val>
          <c:extLst xmlns:c16r2="http://schemas.microsoft.com/office/drawing/2015/06/chart">
            <c:ext xmlns:c16="http://schemas.microsoft.com/office/drawing/2014/chart" uri="{C3380CC4-5D6E-409C-BE32-E72D297353CC}">
              <c16:uniqueId val="{00000000-25FC-45C5-B963-7E09E1DD9E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1357</c:v>
                </c:pt>
                <c:pt idx="5">
                  <c:v>1346</c:v>
                </c:pt>
                <c:pt idx="8">
                  <c:v>1312</c:v>
                </c:pt>
                <c:pt idx="11">
                  <c:v>1284</c:v>
                </c:pt>
                <c:pt idx="14">
                  <c:v>1287</c:v>
                </c:pt>
              </c:numCache>
            </c:numRef>
          </c:val>
          <c:extLst xmlns:c16r2="http://schemas.microsoft.com/office/drawing/2015/06/chart">
            <c:ext xmlns:c16="http://schemas.microsoft.com/office/drawing/2014/chart" uri="{C3380CC4-5D6E-409C-BE32-E72D297353CC}">
              <c16:uniqueId val="{00000001-25FC-45C5-B963-7E09E1DD9E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3049</c:v>
                </c:pt>
                <c:pt idx="5">
                  <c:v>2763</c:v>
                </c:pt>
                <c:pt idx="8">
                  <c:v>2513</c:v>
                </c:pt>
                <c:pt idx="11">
                  <c:v>2479</c:v>
                </c:pt>
                <c:pt idx="14">
                  <c:v>2483</c:v>
                </c:pt>
              </c:numCache>
            </c:numRef>
          </c:val>
          <c:extLst xmlns:c16r2="http://schemas.microsoft.com/office/drawing/2015/06/chart">
            <c:ext xmlns:c16="http://schemas.microsoft.com/office/drawing/2014/chart" uri="{C3380CC4-5D6E-409C-BE32-E72D297353CC}">
              <c16:uniqueId val="{00000002-25FC-45C5-B963-7E09E1DD9E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5FC-45C5-B963-7E09E1DD9E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5FC-45C5-B963-7E09E1DD9E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538</c:v>
                </c:pt>
                <c:pt idx="3">
                  <c:v>347</c:v>
                </c:pt>
                <c:pt idx="6">
                  <c:v>287</c:v>
                </c:pt>
                <c:pt idx="9">
                  <c:v>283</c:v>
                </c:pt>
                <c:pt idx="12">
                  <c:v>267</c:v>
                </c:pt>
              </c:numCache>
            </c:numRef>
          </c:val>
          <c:extLst xmlns:c16r2="http://schemas.microsoft.com/office/drawing/2015/06/chart">
            <c:ext xmlns:c16="http://schemas.microsoft.com/office/drawing/2014/chart" uri="{C3380CC4-5D6E-409C-BE32-E72D297353CC}">
              <c16:uniqueId val="{00000005-25FC-45C5-B963-7E09E1DD9E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1815</c:v>
                </c:pt>
                <c:pt idx="3">
                  <c:v>1826</c:v>
                </c:pt>
                <c:pt idx="6">
                  <c:v>1736</c:v>
                </c:pt>
                <c:pt idx="9">
                  <c:v>1702</c:v>
                </c:pt>
                <c:pt idx="12">
                  <c:v>1814</c:v>
                </c:pt>
              </c:numCache>
            </c:numRef>
          </c:val>
          <c:extLst xmlns:c16r2="http://schemas.microsoft.com/office/drawing/2015/06/chart">
            <c:ext xmlns:c16="http://schemas.microsoft.com/office/drawing/2014/chart" uri="{C3380CC4-5D6E-409C-BE32-E72D297353CC}">
              <c16:uniqueId val="{00000006-25FC-45C5-B963-7E09E1DD9E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154</c:v>
                </c:pt>
                <c:pt idx="3">
                  <c:v>88</c:v>
                </c:pt>
                <c:pt idx="6">
                  <c:v>72</c:v>
                </c:pt>
                <c:pt idx="9">
                  <c:v>57</c:v>
                </c:pt>
                <c:pt idx="12">
                  <c:v>89</c:v>
                </c:pt>
              </c:numCache>
            </c:numRef>
          </c:val>
          <c:extLst xmlns:c16r2="http://schemas.microsoft.com/office/drawing/2015/06/chart">
            <c:ext xmlns:c16="http://schemas.microsoft.com/office/drawing/2014/chart" uri="{C3380CC4-5D6E-409C-BE32-E72D297353CC}">
              <c16:uniqueId val="{00000007-25FC-45C5-B963-7E09E1DD9E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9075</c:v>
                </c:pt>
                <c:pt idx="3">
                  <c:v>8959</c:v>
                </c:pt>
                <c:pt idx="6">
                  <c:v>8378</c:v>
                </c:pt>
                <c:pt idx="9">
                  <c:v>7695</c:v>
                </c:pt>
                <c:pt idx="12">
                  <c:v>7117</c:v>
                </c:pt>
              </c:numCache>
            </c:numRef>
          </c:val>
          <c:extLst xmlns:c16r2="http://schemas.microsoft.com/office/drawing/2015/06/chart">
            <c:ext xmlns:c16="http://schemas.microsoft.com/office/drawing/2014/chart" uri="{C3380CC4-5D6E-409C-BE32-E72D297353CC}">
              <c16:uniqueId val="{00000008-25FC-45C5-B963-7E09E1DD9E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295</c:v>
                </c:pt>
                <c:pt idx="3">
                  <c:v>160</c:v>
                </c:pt>
                <c:pt idx="6">
                  <c:v>136</c:v>
                </c:pt>
                <c:pt idx="9">
                  <c:v>112</c:v>
                </c:pt>
                <c:pt idx="12">
                  <c:v>86</c:v>
                </c:pt>
              </c:numCache>
            </c:numRef>
          </c:val>
          <c:extLst xmlns:c16r2="http://schemas.microsoft.com/office/drawing/2015/06/chart">
            <c:ext xmlns:c16="http://schemas.microsoft.com/office/drawing/2014/chart" uri="{C3380CC4-5D6E-409C-BE32-E72D297353CC}">
              <c16:uniqueId val="{00000009-25FC-45C5-B963-7E09E1DD9E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18648</c:v>
                </c:pt>
                <c:pt idx="3">
                  <c:v>19140</c:v>
                </c:pt>
                <c:pt idx="6">
                  <c:v>18854</c:v>
                </c:pt>
                <c:pt idx="9">
                  <c:v>18271</c:v>
                </c:pt>
                <c:pt idx="12">
                  <c:v>17748</c:v>
                </c:pt>
              </c:numCache>
            </c:numRef>
          </c:val>
          <c:extLst xmlns:c16r2="http://schemas.microsoft.com/office/drawing/2015/06/chart">
            <c:ext xmlns:c16="http://schemas.microsoft.com/office/drawing/2014/chart" uri="{C3380CC4-5D6E-409C-BE32-E72D297353CC}">
              <c16:uniqueId val="{0000000A-25FC-45C5-B963-7E09E1DD9EFE}"/>
            </c:ext>
          </c:extLst>
        </c:ser>
        <c:dLbls>
          <c:showLegendKey val="0"/>
          <c:showVal val="0"/>
          <c:showCatName val="0"/>
          <c:showSerName val="0"/>
          <c:showPercent val="0"/>
          <c:showBubbleSize val="0"/>
        </c:dLbls>
        <c:gapWidth val="100"/>
        <c:overlap val="100"/>
        <c:axId val="128575360"/>
        <c:axId val="128577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9560</c:v>
                </c:pt>
                <c:pt idx="2">
                  <c:v>#N/A</c:v>
                </c:pt>
                <c:pt idx="3">
                  <c:v>#N/A</c:v>
                </c:pt>
                <c:pt idx="4">
                  <c:v>9081</c:v>
                </c:pt>
                <c:pt idx="5">
                  <c:v>#N/A</c:v>
                </c:pt>
                <c:pt idx="6">
                  <c:v>#N/A</c:v>
                </c:pt>
                <c:pt idx="7">
                  <c:v>8321</c:v>
                </c:pt>
                <c:pt idx="8">
                  <c:v>#N/A</c:v>
                </c:pt>
                <c:pt idx="9">
                  <c:v>#N/A</c:v>
                </c:pt>
                <c:pt idx="10">
                  <c:v>7772</c:v>
                </c:pt>
                <c:pt idx="11">
                  <c:v>#N/A</c:v>
                </c:pt>
                <c:pt idx="12">
                  <c:v>#N/A</c:v>
                </c:pt>
                <c:pt idx="13">
                  <c:v>7293</c:v>
                </c:pt>
                <c:pt idx="14">
                  <c:v>#N/A</c:v>
                </c:pt>
              </c:numCache>
            </c:numRef>
          </c:val>
          <c:smooth val="0"/>
          <c:extLst xmlns:c16r2="http://schemas.microsoft.com/office/drawing/2015/06/chart">
            <c:ext xmlns:c16="http://schemas.microsoft.com/office/drawing/2014/chart" uri="{C3380CC4-5D6E-409C-BE32-E72D297353CC}">
              <c16:uniqueId val="{0000000B-25FC-45C5-B963-7E09E1DD9EFE}"/>
            </c:ext>
          </c:extLst>
        </c:ser>
        <c:dLbls>
          <c:showLegendKey val="0"/>
          <c:showVal val="0"/>
          <c:showCatName val="0"/>
          <c:showSerName val="0"/>
          <c:showPercent val="0"/>
          <c:showBubbleSize val="0"/>
        </c:dLbls>
        <c:marker val="1"/>
        <c:smooth val="0"/>
        <c:axId val="128575360"/>
        <c:axId val="128577536"/>
      </c:lineChart>
      <c:catAx>
        <c:axId val="12857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577536"/>
        <c:crosses val="autoZero"/>
        <c:auto val="1"/>
        <c:lblAlgn val="ctr"/>
        <c:lblOffset val="100"/>
        <c:tickLblSkip val="1"/>
        <c:tickMarkSkip val="1"/>
        <c:noMultiLvlLbl val="0"/>
      </c:catAx>
      <c:valAx>
        <c:axId val="128577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57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1334</c:v>
                </c:pt>
                <c:pt idx="1">
                  <c:v>1386</c:v>
                </c:pt>
                <c:pt idx="2">
                  <c:v>1404</c:v>
                </c:pt>
              </c:numCache>
            </c:numRef>
          </c:val>
          <c:extLst xmlns:c16r2="http://schemas.microsoft.com/office/drawing/2015/06/chart">
            <c:ext xmlns:c16="http://schemas.microsoft.com/office/drawing/2014/chart" uri="{C3380CC4-5D6E-409C-BE32-E72D297353CC}">
              <c16:uniqueId val="{00000000-F67A-42CE-8141-CBC3E488B6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177</c:v>
                </c:pt>
                <c:pt idx="1">
                  <c:v>178</c:v>
                </c:pt>
                <c:pt idx="2">
                  <c:v>111</c:v>
                </c:pt>
              </c:numCache>
            </c:numRef>
          </c:val>
          <c:extLst xmlns:c16r2="http://schemas.microsoft.com/office/drawing/2015/06/chart">
            <c:ext xmlns:c16="http://schemas.microsoft.com/office/drawing/2014/chart" uri="{C3380CC4-5D6E-409C-BE32-E72D297353CC}">
              <c16:uniqueId val="{00000001-F67A-42CE-8141-CBC3E488B6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1494</c:v>
                </c:pt>
                <c:pt idx="1">
                  <c:v>1387</c:v>
                </c:pt>
                <c:pt idx="2">
                  <c:v>1370</c:v>
                </c:pt>
              </c:numCache>
            </c:numRef>
          </c:val>
          <c:extLst xmlns:c16r2="http://schemas.microsoft.com/office/drawing/2015/06/chart">
            <c:ext xmlns:c16="http://schemas.microsoft.com/office/drawing/2014/chart" uri="{C3380CC4-5D6E-409C-BE32-E72D297353CC}">
              <c16:uniqueId val="{00000002-F67A-42CE-8141-CBC3E488B64E}"/>
            </c:ext>
          </c:extLst>
        </c:ser>
        <c:dLbls>
          <c:showLegendKey val="0"/>
          <c:showVal val="0"/>
          <c:showCatName val="0"/>
          <c:showSerName val="0"/>
          <c:showPercent val="0"/>
          <c:showBubbleSize val="0"/>
        </c:dLbls>
        <c:gapWidth val="120"/>
        <c:overlap val="100"/>
        <c:axId val="137681920"/>
        <c:axId val="137683712"/>
      </c:barChart>
      <c:catAx>
        <c:axId val="13768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7683712"/>
        <c:crosses val="autoZero"/>
        <c:auto val="1"/>
        <c:lblAlgn val="ctr"/>
        <c:lblOffset val="100"/>
        <c:tickLblSkip val="1"/>
        <c:tickMarkSkip val="1"/>
        <c:noMultiLvlLbl val="0"/>
      </c:catAx>
      <c:valAx>
        <c:axId val="137683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768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北海道幕別町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は、元利償還金が大部分を占めている。元利償還金は借入金額の抑制や繰上償還等により、減少傾向にあるが、新庁舎建設等の大型事業に係る借入の元金償還が始まるため、緩やかに上昇することが見込まれる。このため、今後も借入金額の抑制や繰上償還等により改善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公営企業債の元利償還金に対する繰入金はほぼ同程度で推移しているが、下水道事業や簡易水道事業等に係る金額は依然として増加傾向にある。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また、算入公債費等については、依然として高い水準で推移している状況にあるが、交付税措置の大きい合併特例債や過疎対策事業債等によるものである。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実質公債費比率の算定に用いる満期一括償還地方債に係る減債基金の残高及び積立については該当なし。</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北海道幕別町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将来負担比率の分子で最も数値が大きいものが地方債の現在高である。平成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新庁舎建設事業債の借入等により大幅に増となったが、新規発行債の抑制や繰上償還の実施により、徐々に数値は改善されている。今後においても引き続き、新規発行債の抑制や繰上償還など地方債の現在高の削減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また、公営企業債等繰入見込額についても依然として高い状況にあることから、今後も公営企業に対する繰出金を抑えるべく、事業の精査等に務めていく。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北海道幕別町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主に減債基金における取り崩し額の増により、基金全体の令和元年度末残高は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2,885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百万円であり、前年度と比較して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ている。財政調整基金については、地方交付税等の財源の増加により、財源不足額が減少したことから、取り崩し額が減となっており、減債基金については公債費の償還に充当するため取り崩し額が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義務的経費である社会保障費をはじめとした扶助費の増や大型事業の償還に伴う公債費の増、各種公共施設の老朽化に伴う物件費や維持補修費の増嵩により財政の硬直化が進行しており、歳入面においても町税や地方交付税の減少など、今後もより一層の財源不足が懸念されることから、基金の積立や取り崩しは慎重に行わなければならず、一方で基金の有効活用についても検討していく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町の一体的かつ均衡ある発展を図りつつ、町民と協働で活力ある個性的なまちづくりを行うことを目的に設置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令和元年度新設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町における森林整備及びその促進に必要な事業に要する経費の財源に充てるため設置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年度末で廃止</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町庁舎の建設資金に充てることを目的に設置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基金は主にふるさと寄附での寄附金を積立しており、積み立て分については子育て対策や農業振興など、まちづくりを推進するために必要な事業に充当している。充当額が増加したことに伴い、令和元年度末残高は前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森林環境譲与税基金は令和元年度に創設された国から町に譲与される森林環境譲与税を積立しており、積み立て分については令和２年度以降、森林整備及びその促進に必要な事業に充当していく。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基金は主にふるさと寄附での寄附金を積立している状況であるが、これまでもまちづくりを推進するために多くの事業に充当しており、今後も基金の活用目的である町の一体的かつ均衡ある発展を図りつつ、町民と協働で活力あるまちづくりを行うことを目的に寄附者の意向に最大限に配慮しつつ計画的に活用していく。また、同基金は合併特例債を活用して造成した分（令和元年度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百万円）も含まれており、社会情勢や住民ニーズの対応、今後のまちづくりの推進のため、取り崩しの時期や額、充当事業については慎重に検討していく必要がある。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森林環境譲与税基金は森林環境譲与税を積み立てし、森林環境譲与税の趣旨に則り森林整備及びその促進に必要な事業に充当していく。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年度末残高は、地方交付税の減や社会保障関係経費の増、公共施設等の老朽化対策等に係る経費の増などに伴う当初予算編成時の財源不足等に対応するため、毎年取り崩しを実施しており年々減少となっている。しかし、令和元年度末残高については、地方交付税等の財源の増加により、財源不足額が減少したことから、取り崩し額が減少し前年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当初予算編成時の財源不足等に対応するため毎年取り崩しを実施している状況であるが、経済事情の影響等による財源不足の補填財源や災害発生時の備えとして今後も計画的な積立を実施していく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減債基金の年度末残高は年々減少傾向にあり、令和元年度については、取崩し額の増加により、前年度と比較して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の償還に充当するため例年取り崩しを実施している状況であるが、これまでに実施した新庁舎建設事業等大型建設事業にかかる公債費の償還が控えていることから、今後においても計画的に積立を実施していく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北海道幕別町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26,636
26,524
477.64
15,377,294
15,063,472
264,561
9,489,108
17,606,346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景気低迷等により税収が伸び悩み、依然として歳入の多くは地方交付税に依存している状況であることから、さらなる歳出の削減に努めるとともに、使用料・手数料の見直しなどにより一般財源の確保に努め、財源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7055</xdr:rowOff>
    </xdr:from>
    <xdr:to>
      <xdr:col>23</xdr:col>
      <xdr:colOff>133350</xdr:colOff>
      <xdr:row>45</xdr:row>
      <xdr:rowOff>7055</xdr:rowOff>
    </xdr:to>
    <xdr:cxnSp macro="">
      <xdr:nvCxnSpPr>
        <xdr:cNvPr id="69" name="直線コネクタ 68"/>
        <xdr:cNvCxnSpPr/>
      </xdr:nvCxnSpPr>
      <xdr:spPr>
        <a:xfrm>
          <a:off x="4114800" y="77223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7055</xdr:rowOff>
    </xdr:from>
    <xdr:to>
      <xdr:col>19</xdr:col>
      <xdr:colOff>133350</xdr:colOff>
      <xdr:row>45</xdr:row>
      <xdr:rowOff>20461</xdr:rowOff>
    </xdr:to>
    <xdr:cxnSp macro="">
      <xdr:nvCxnSpPr>
        <xdr:cNvPr id="72" name="直線コネクタ 71"/>
        <xdr:cNvCxnSpPr/>
      </xdr:nvCxnSpPr>
      <xdr:spPr>
        <a:xfrm flipV="1">
          <a:off x="3225800" y="77223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20461</xdr:rowOff>
    </xdr:from>
    <xdr:to>
      <xdr:col>15</xdr:col>
      <xdr:colOff>82550</xdr:colOff>
      <xdr:row>45</xdr:row>
      <xdr:rowOff>20461</xdr:rowOff>
    </xdr:to>
    <xdr:cxnSp macro="">
      <xdr:nvCxnSpPr>
        <xdr:cNvPr id="75" name="直線コネクタ 74"/>
        <xdr:cNvCxnSpPr/>
      </xdr:nvCxnSpPr>
      <xdr:spPr>
        <a:xfrm>
          <a:off x="2336800" y="7735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20461</xdr:rowOff>
    </xdr:from>
    <xdr:to>
      <xdr:col>11</xdr:col>
      <xdr:colOff>31750</xdr:colOff>
      <xdr:row>45</xdr:row>
      <xdr:rowOff>33867</xdr:rowOff>
    </xdr:to>
    <xdr:cxnSp macro="">
      <xdr:nvCxnSpPr>
        <xdr:cNvPr id="78" name="直線コネクタ 77"/>
        <xdr:cNvCxnSpPr/>
      </xdr:nvCxnSpPr>
      <xdr:spPr>
        <a:xfrm flipV="1">
          <a:off x="1447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127705</xdr:rowOff>
    </xdr:from>
    <xdr:to>
      <xdr:col>7</xdr:col>
      <xdr:colOff>31750</xdr:colOff>
      <xdr:row>45</xdr:row>
      <xdr:rowOff>57855</xdr:rowOff>
    </xdr:to>
    <xdr:sp macro="" textlink="">
      <xdr:nvSpPr>
        <xdr:cNvPr id="81" name="フローチャート: 判断 80"/>
        <xdr:cNvSpPr/>
      </xdr:nvSpPr>
      <xdr:spPr>
        <a:xfrm>
          <a:off x="1397000" y="76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68032</xdr:rowOff>
    </xdr:from>
    <xdr:ext cx="762000" cy="259045"/>
    <xdr:sp macro="" textlink="">
      <xdr:nvSpPr>
        <xdr:cNvPr id="82" name="テキスト ボックス 81"/>
        <xdr:cNvSpPr txBox="1"/>
      </xdr:nvSpPr>
      <xdr:spPr>
        <a:xfrm>
          <a:off x="1066800" y="74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127705</xdr:rowOff>
    </xdr:from>
    <xdr:to>
      <xdr:col>23</xdr:col>
      <xdr:colOff>184150</xdr:colOff>
      <xdr:row>45</xdr:row>
      <xdr:rowOff>57855</xdr:rowOff>
    </xdr:to>
    <xdr:sp macro="" textlink="">
      <xdr:nvSpPr>
        <xdr:cNvPr id="88" name="楕円 87"/>
        <xdr:cNvSpPr/>
      </xdr:nvSpPr>
      <xdr:spPr>
        <a:xfrm>
          <a:off x="49022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23582</xdr:rowOff>
    </xdr:from>
    <xdr:ext cx="762000" cy="259045"/>
    <xdr:sp macro="" textlink="">
      <xdr:nvSpPr>
        <xdr:cNvPr id="89" name="財政力該当値テキスト"/>
        <xdr:cNvSpPr txBox="1"/>
      </xdr:nvSpPr>
      <xdr:spPr>
        <a:xfrm>
          <a:off x="5041900" y="756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127705</xdr:rowOff>
    </xdr:from>
    <xdr:to>
      <xdr:col>19</xdr:col>
      <xdr:colOff>184150</xdr:colOff>
      <xdr:row>45</xdr:row>
      <xdr:rowOff>57855</xdr:rowOff>
    </xdr:to>
    <xdr:sp macro="" textlink="">
      <xdr:nvSpPr>
        <xdr:cNvPr id="90" name="楕円 89"/>
        <xdr:cNvSpPr/>
      </xdr:nvSpPr>
      <xdr:spPr>
        <a:xfrm>
          <a:off x="4064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42632</xdr:rowOff>
    </xdr:from>
    <xdr:ext cx="736600" cy="259045"/>
    <xdr:sp macro="" textlink="">
      <xdr:nvSpPr>
        <xdr:cNvPr id="91" name="テキスト ボックス 90"/>
        <xdr:cNvSpPr txBox="1"/>
      </xdr:nvSpPr>
      <xdr:spPr>
        <a:xfrm>
          <a:off x="3733800" y="775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141111</xdr:rowOff>
    </xdr:from>
    <xdr:to>
      <xdr:col>15</xdr:col>
      <xdr:colOff>133350</xdr:colOff>
      <xdr:row>45</xdr:row>
      <xdr:rowOff>71261</xdr:rowOff>
    </xdr:to>
    <xdr:sp macro="" textlink="">
      <xdr:nvSpPr>
        <xdr:cNvPr id="92" name="楕円 91"/>
        <xdr:cNvSpPr/>
      </xdr:nvSpPr>
      <xdr:spPr>
        <a:xfrm>
          <a:off x="3175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56038</xdr:rowOff>
    </xdr:from>
    <xdr:ext cx="762000" cy="259045"/>
    <xdr:sp macro="" textlink="">
      <xdr:nvSpPr>
        <xdr:cNvPr id="93" name="テキスト ボックス 92"/>
        <xdr:cNvSpPr txBox="1"/>
      </xdr:nvSpPr>
      <xdr:spPr>
        <a:xfrm>
          <a:off x="2844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141111</xdr:rowOff>
    </xdr:from>
    <xdr:to>
      <xdr:col>11</xdr:col>
      <xdr:colOff>82550</xdr:colOff>
      <xdr:row>45</xdr:row>
      <xdr:rowOff>71261</xdr:rowOff>
    </xdr:to>
    <xdr:sp macro="" textlink="">
      <xdr:nvSpPr>
        <xdr:cNvPr id="94" name="楕円 93"/>
        <xdr:cNvSpPr/>
      </xdr:nvSpPr>
      <xdr:spPr>
        <a:xfrm>
          <a:off x="2286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56038</xdr:rowOff>
    </xdr:from>
    <xdr:ext cx="762000" cy="259045"/>
    <xdr:sp macro="" textlink="">
      <xdr:nvSpPr>
        <xdr:cNvPr id="95" name="テキスト ボックス 94"/>
        <xdr:cNvSpPr txBox="1"/>
      </xdr:nvSpPr>
      <xdr:spPr>
        <a:xfrm>
          <a:off x="1955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154517</xdr:rowOff>
    </xdr:from>
    <xdr:to>
      <xdr:col>7</xdr:col>
      <xdr:colOff>31750</xdr:colOff>
      <xdr:row>45</xdr:row>
      <xdr:rowOff>84667</xdr:rowOff>
    </xdr:to>
    <xdr:sp macro="" textlink="">
      <xdr:nvSpPr>
        <xdr:cNvPr id="96" name="楕円 95"/>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69444</xdr:rowOff>
    </xdr:from>
    <xdr:ext cx="762000" cy="259045"/>
    <xdr:sp macro="" textlink="">
      <xdr:nvSpPr>
        <xdr:cNvPr id="97" name="テキスト ボックス 96"/>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令和元年度は消費税率引上げの影響等により物件費、維持補修費、繰出金等が増加し、前年度と比較すると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比率の内訳を見ると、物件費が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％増）、人件費が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％減）、公債費が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％増）と続いている状況であり、引き続き経常経費の削減に努めていく。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40957</xdr:rowOff>
    </xdr:from>
    <xdr:to>
      <xdr:col>23</xdr:col>
      <xdr:colOff>133350</xdr:colOff>
      <xdr:row>61</xdr:row>
      <xdr:rowOff>143510</xdr:rowOff>
    </xdr:to>
    <xdr:cxnSp macro="">
      <xdr:nvCxnSpPr>
        <xdr:cNvPr id="128" name="直線コネクタ 127"/>
        <xdr:cNvCxnSpPr/>
      </xdr:nvCxnSpPr>
      <xdr:spPr>
        <a:xfrm>
          <a:off x="4114800" y="10499407"/>
          <a:ext cx="838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40957</xdr:rowOff>
    </xdr:from>
    <xdr:to>
      <xdr:col>19</xdr:col>
      <xdr:colOff>133350</xdr:colOff>
      <xdr:row>61</xdr:row>
      <xdr:rowOff>65088</xdr:rowOff>
    </xdr:to>
    <xdr:cxnSp macro="">
      <xdr:nvCxnSpPr>
        <xdr:cNvPr id="131" name="直線コネクタ 130"/>
        <xdr:cNvCxnSpPr/>
      </xdr:nvCxnSpPr>
      <xdr:spPr>
        <a:xfrm flipV="1">
          <a:off x="3225800" y="1049940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109855</xdr:rowOff>
    </xdr:from>
    <xdr:to>
      <xdr:col>15</xdr:col>
      <xdr:colOff>82550</xdr:colOff>
      <xdr:row>61</xdr:row>
      <xdr:rowOff>65088</xdr:rowOff>
    </xdr:to>
    <xdr:cxnSp macro="">
      <xdr:nvCxnSpPr>
        <xdr:cNvPr id="134" name="直線コネクタ 133"/>
        <xdr:cNvCxnSpPr/>
      </xdr:nvCxnSpPr>
      <xdr:spPr>
        <a:xfrm>
          <a:off x="2336800" y="1039685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118428</xdr:rowOff>
    </xdr:from>
    <xdr:to>
      <xdr:col>11</xdr:col>
      <xdr:colOff>31750</xdr:colOff>
      <xdr:row>60</xdr:row>
      <xdr:rowOff>109855</xdr:rowOff>
    </xdr:to>
    <xdr:cxnSp macro="">
      <xdr:nvCxnSpPr>
        <xdr:cNvPr id="137" name="直線コネクタ 136"/>
        <xdr:cNvCxnSpPr/>
      </xdr:nvCxnSpPr>
      <xdr:spPr>
        <a:xfrm>
          <a:off x="1447800" y="10233978"/>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80645</xdr:rowOff>
    </xdr:from>
    <xdr:to>
      <xdr:col>7</xdr:col>
      <xdr:colOff>31750</xdr:colOff>
      <xdr:row>62</xdr:row>
      <xdr:rowOff>10795</xdr:rowOff>
    </xdr:to>
    <xdr:sp macro="" textlink="">
      <xdr:nvSpPr>
        <xdr:cNvPr id="140" name="フローチャート: 判断 139"/>
        <xdr:cNvSpPr/>
      </xdr:nvSpPr>
      <xdr:spPr>
        <a:xfrm>
          <a:off x="1397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167022</xdr:rowOff>
    </xdr:from>
    <xdr:ext cx="762000" cy="259045"/>
    <xdr:sp macro="" textlink="">
      <xdr:nvSpPr>
        <xdr:cNvPr id="141" name="テキスト ボックス 140"/>
        <xdr:cNvSpPr txBox="1"/>
      </xdr:nvSpPr>
      <xdr:spPr>
        <a:xfrm>
          <a:off x="1066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47" name="楕円 146"/>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48"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161607</xdr:rowOff>
    </xdr:from>
    <xdr:to>
      <xdr:col>19</xdr:col>
      <xdr:colOff>184150</xdr:colOff>
      <xdr:row>61</xdr:row>
      <xdr:rowOff>91757</xdr:rowOff>
    </xdr:to>
    <xdr:sp macro="" textlink="">
      <xdr:nvSpPr>
        <xdr:cNvPr id="149" name="楕円 148"/>
        <xdr:cNvSpPr/>
      </xdr:nvSpPr>
      <xdr:spPr>
        <a:xfrm>
          <a:off x="4064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101934</xdr:rowOff>
    </xdr:from>
    <xdr:ext cx="736600" cy="259045"/>
    <xdr:sp macro="" textlink="">
      <xdr:nvSpPr>
        <xdr:cNvPr id="150" name="テキスト ボックス 149"/>
        <xdr:cNvSpPr txBox="1"/>
      </xdr:nvSpPr>
      <xdr:spPr>
        <a:xfrm>
          <a:off x="3733800" y="10217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14288</xdr:rowOff>
    </xdr:from>
    <xdr:to>
      <xdr:col>15</xdr:col>
      <xdr:colOff>133350</xdr:colOff>
      <xdr:row>61</xdr:row>
      <xdr:rowOff>115888</xdr:rowOff>
    </xdr:to>
    <xdr:sp macro="" textlink="">
      <xdr:nvSpPr>
        <xdr:cNvPr id="151" name="楕円 150"/>
        <xdr:cNvSpPr/>
      </xdr:nvSpPr>
      <xdr:spPr>
        <a:xfrm>
          <a:off x="3175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126065</xdr:rowOff>
    </xdr:from>
    <xdr:ext cx="762000" cy="259045"/>
    <xdr:sp macro="" textlink="">
      <xdr:nvSpPr>
        <xdr:cNvPr id="152" name="テキスト ボックス 151"/>
        <xdr:cNvSpPr txBox="1"/>
      </xdr:nvSpPr>
      <xdr:spPr>
        <a:xfrm>
          <a:off x="2844800" y="1024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59055</xdr:rowOff>
    </xdr:from>
    <xdr:to>
      <xdr:col>11</xdr:col>
      <xdr:colOff>82550</xdr:colOff>
      <xdr:row>60</xdr:row>
      <xdr:rowOff>160655</xdr:rowOff>
    </xdr:to>
    <xdr:sp macro="" textlink="">
      <xdr:nvSpPr>
        <xdr:cNvPr id="153" name="楕円 152"/>
        <xdr:cNvSpPr/>
      </xdr:nvSpPr>
      <xdr:spPr>
        <a:xfrm>
          <a:off x="2286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54" name="テキスト ボックス 153"/>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67628</xdr:rowOff>
    </xdr:from>
    <xdr:to>
      <xdr:col>7</xdr:col>
      <xdr:colOff>31750</xdr:colOff>
      <xdr:row>59</xdr:row>
      <xdr:rowOff>169228</xdr:rowOff>
    </xdr:to>
    <xdr:sp macro="" textlink="">
      <xdr:nvSpPr>
        <xdr:cNvPr id="155" name="楕円 154"/>
        <xdr:cNvSpPr/>
      </xdr:nvSpPr>
      <xdr:spPr>
        <a:xfrm>
          <a:off x="1397000" y="101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7955</xdr:rowOff>
    </xdr:from>
    <xdr:ext cx="762000" cy="259045"/>
    <xdr:sp macro="" textlink="">
      <xdr:nvSpPr>
        <xdr:cNvPr id="156" name="テキスト ボックス 155"/>
        <xdr:cNvSpPr txBox="1"/>
      </xdr:nvSpPr>
      <xdr:spPr>
        <a:xfrm>
          <a:off x="1066800" y="99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近年は指定管理者制度の導入等によりコスト削減に努めているが、各種公共施設の老朽化に伴う物件費、維持補修費の増加により類似団体と比較して高い傾向にある。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令和元年度は消費税率引上げの影響等により平成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年度と比較して増加しているため、今後は事務事業の見直しを行い、総体的な経費削減に努める。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46157</xdr:rowOff>
    </xdr:from>
    <xdr:to>
      <xdr:col>23</xdr:col>
      <xdr:colOff>133350</xdr:colOff>
      <xdr:row>86</xdr:row>
      <xdr:rowOff>99589</xdr:rowOff>
    </xdr:to>
    <xdr:cxnSp macro="">
      <xdr:nvCxnSpPr>
        <xdr:cNvPr id="191" name="直線コネクタ 190"/>
        <xdr:cNvCxnSpPr/>
      </xdr:nvCxnSpPr>
      <xdr:spPr>
        <a:xfrm>
          <a:off x="4114800" y="14790857"/>
          <a:ext cx="838200" cy="5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46157</xdr:rowOff>
    </xdr:from>
    <xdr:to>
      <xdr:col>19</xdr:col>
      <xdr:colOff>133350</xdr:colOff>
      <xdr:row>86</xdr:row>
      <xdr:rowOff>46230</xdr:rowOff>
    </xdr:to>
    <xdr:cxnSp macro="">
      <xdr:nvCxnSpPr>
        <xdr:cNvPr id="194" name="直線コネクタ 193"/>
        <xdr:cNvCxnSpPr/>
      </xdr:nvCxnSpPr>
      <xdr:spPr>
        <a:xfrm flipV="1">
          <a:off x="3225800" y="14790857"/>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6" name="テキスト ボックス 195"/>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14418</xdr:rowOff>
    </xdr:from>
    <xdr:to>
      <xdr:col>15</xdr:col>
      <xdr:colOff>82550</xdr:colOff>
      <xdr:row>86</xdr:row>
      <xdr:rowOff>46230</xdr:rowOff>
    </xdr:to>
    <xdr:cxnSp macro="">
      <xdr:nvCxnSpPr>
        <xdr:cNvPr id="197" name="直線コネクタ 196"/>
        <xdr:cNvCxnSpPr/>
      </xdr:nvCxnSpPr>
      <xdr:spPr>
        <a:xfrm>
          <a:off x="2336800" y="14759118"/>
          <a:ext cx="889000" cy="3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131085</xdr:rowOff>
    </xdr:from>
    <xdr:to>
      <xdr:col>11</xdr:col>
      <xdr:colOff>31750</xdr:colOff>
      <xdr:row>86</xdr:row>
      <xdr:rowOff>14418</xdr:rowOff>
    </xdr:to>
    <xdr:cxnSp macro="">
      <xdr:nvCxnSpPr>
        <xdr:cNvPr id="200" name="直線コネクタ 199"/>
        <xdr:cNvCxnSpPr/>
      </xdr:nvCxnSpPr>
      <xdr:spPr>
        <a:xfrm>
          <a:off x="1447800" y="14704335"/>
          <a:ext cx="889000" cy="5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2" name="テキスト ボックス 201"/>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112113</xdr:rowOff>
    </xdr:from>
    <xdr:to>
      <xdr:col>7</xdr:col>
      <xdr:colOff>31750</xdr:colOff>
      <xdr:row>86</xdr:row>
      <xdr:rowOff>42263</xdr:rowOff>
    </xdr:to>
    <xdr:sp macro="" textlink="">
      <xdr:nvSpPr>
        <xdr:cNvPr id="203" name="フローチャート: 判断 202"/>
        <xdr:cNvSpPr/>
      </xdr:nvSpPr>
      <xdr:spPr>
        <a:xfrm>
          <a:off x="1397000" y="1468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27040</xdr:rowOff>
    </xdr:from>
    <xdr:ext cx="762000" cy="259045"/>
    <xdr:sp macro="" textlink="">
      <xdr:nvSpPr>
        <xdr:cNvPr id="204" name="テキスト ボックス 203"/>
        <xdr:cNvSpPr txBox="1"/>
      </xdr:nvSpPr>
      <xdr:spPr>
        <a:xfrm>
          <a:off x="1066800" y="1477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48789</xdr:rowOff>
    </xdr:from>
    <xdr:to>
      <xdr:col>23</xdr:col>
      <xdr:colOff>184150</xdr:colOff>
      <xdr:row>86</xdr:row>
      <xdr:rowOff>150389</xdr:rowOff>
    </xdr:to>
    <xdr:sp macro="" textlink="">
      <xdr:nvSpPr>
        <xdr:cNvPr id="210" name="楕円 209"/>
        <xdr:cNvSpPr/>
      </xdr:nvSpPr>
      <xdr:spPr>
        <a:xfrm>
          <a:off x="4902200" y="1479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20866</xdr:rowOff>
    </xdr:from>
    <xdr:ext cx="762000" cy="259045"/>
    <xdr:sp macro="" textlink="">
      <xdr:nvSpPr>
        <xdr:cNvPr id="211" name="人件費・物件費等の状況該当値テキスト"/>
        <xdr:cNvSpPr txBox="1"/>
      </xdr:nvSpPr>
      <xdr:spPr>
        <a:xfrm>
          <a:off x="5041900" y="1476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166807</xdr:rowOff>
    </xdr:from>
    <xdr:to>
      <xdr:col>19</xdr:col>
      <xdr:colOff>184150</xdr:colOff>
      <xdr:row>86</xdr:row>
      <xdr:rowOff>96957</xdr:rowOff>
    </xdr:to>
    <xdr:sp macro="" textlink="">
      <xdr:nvSpPr>
        <xdr:cNvPr id="212" name="楕円 211"/>
        <xdr:cNvSpPr/>
      </xdr:nvSpPr>
      <xdr:spPr>
        <a:xfrm>
          <a:off x="4064000" y="1474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81734</xdr:rowOff>
    </xdr:from>
    <xdr:ext cx="736600" cy="259045"/>
    <xdr:sp macro="" textlink="">
      <xdr:nvSpPr>
        <xdr:cNvPr id="213" name="テキスト ボックス 212"/>
        <xdr:cNvSpPr txBox="1"/>
      </xdr:nvSpPr>
      <xdr:spPr>
        <a:xfrm>
          <a:off x="3733800" y="1482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166880</xdr:rowOff>
    </xdr:from>
    <xdr:to>
      <xdr:col>15</xdr:col>
      <xdr:colOff>133350</xdr:colOff>
      <xdr:row>86</xdr:row>
      <xdr:rowOff>97030</xdr:rowOff>
    </xdr:to>
    <xdr:sp macro="" textlink="">
      <xdr:nvSpPr>
        <xdr:cNvPr id="214" name="楕円 213"/>
        <xdr:cNvSpPr/>
      </xdr:nvSpPr>
      <xdr:spPr>
        <a:xfrm>
          <a:off x="3175000" y="147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81807</xdr:rowOff>
    </xdr:from>
    <xdr:ext cx="762000" cy="259045"/>
    <xdr:sp macro="" textlink="">
      <xdr:nvSpPr>
        <xdr:cNvPr id="215" name="テキスト ボックス 214"/>
        <xdr:cNvSpPr txBox="1"/>
      </xdr:nvSpPr>
      <xdr:spPr>
        <a:xfrm>
          <a:off x="2844800" y="14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135068</xdr:rowOff>
    </xdr:from>
    <xdr:to>
      <xdr:col>11</xdr:col>
      <xdr:colOff>82550</xdr:colOff>
      <xdr:row>86</xdr:row>
      <xdr:rowOff>65218</xdr:rowOff>
    </xdr:to>
    <xdr:sp macro="" textlink="">
      <xdr:nvSpPr>
        <xdr:cNvPr id="216" name="楕円 215"/>
        <xdr:cNvSpPr/>
      </xdr:nvSpPr>
      <xdr:spPr>
        <a:xfrm>
          <a:off x="2286000" y="1470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49995</xdr:rowOff>
    </xdr:from>
    <xdr:ext cx="762000" cy="259045"/>
    <xdr:sp macro="" textlink="">
      <xdr:nvSpPr>
        <xdr:cNvPr id="217" name="テキスト ボックス 216"/>
        <xdr:cNvSpPr txBox="1"/>
      </xdr:nvSpPr>
      <xdr:spPr>
        <a:xfrm>
          <a:off x="1955800" y="1479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80285</xdr:rowOff>
    </xdr:from>
    <xdr:to>
      <xdr:col>7</xdr:col>
      <xdr:colOff>31750</xdr:colOff>
      <xdr:row>86</xdr:row>
      <xdr:rowOff>10435</xdr:rowOff>
    </xdr:to>
    <xdr:sp macro="" textlink="">
      <xdr:nvSpPr>
        <xdr:cNvPr id="218" name="楕円 217"/>
        <xdr:cNvSpPr/>
      </xdr:nvSpPr>
      <xdr:spPr>
        <a:xfrm>
          <a:off x="1397000" y="1465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20612</xdr:rowOff>
    </xdr:from>
    <xdr:ext cx="762000" cy="259045"/>
    <xdr:sp macro="" textlink="">
      <xdr:nvSpPr>
        <xdr:cNvPr id="219" name="テキスト ボックス 218"/>
        <xdr:cNvSpPr txBox="1"/>
      </xdr:nvSpPr>
      <xdr:spPr>
        <a:xfrm>
          <a:off x="1066800" y="1442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指数の値が「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」を下回る状況が続いており適正な給与水準が維持されている。今後も引き続き、住民に理解が得られるよう給与の適正化に努めていく。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5" name="直線コネクタ 254"/>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169636</xdr:rowOff>
    </xdr:to>
    <xdr:cxnSp macro="">
      <xdr:nvCxnSpPr>
        <xdr:cNvPr id="258" name="直線コネクタ 257"/>
        <xdr:cNvCxnSpPr/>
      </xdr:nvCxnSpPr>
      <xdr:spPr>
        <a:xfrm flipV="1">
          <a:off x="15290800" y="146050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49893</xdr:rowOff>
    </xdr:to>
    <xdr:cxnSp macro="">
      <xdr:nvCxnSpPr>
        <xdr:cNvPr id="261" name="直線コネクタ 260"/>
        <xdr:cNvCxnSpPr/>
      </xdr:nvCxnSpPr>
      <xdr:spPr>
        <a:xfrm flipV="1">
          <a:off x="14401800" y="147428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86</xdr:row>
      <xdr:rowOff>49893</xdr:rowOff>
    </xdr:to>
    <xdr:cxnSp macro="">
      <xdr:nvCxnSpPr>
        <xdr:cNvPr id="264" name="直線コネクタ 263"/>
        <xdr:cNvCxnSpPr/>
      </xdr:nvCxnSpPr>
      <xdr:spPr>
        <a:xfrm>
          <a:off x="13512800" y="1458776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67" name="フローチャート: 判断 266"/>
        <xdr:cNvSpPr/>
      </xdr:nvSpPr>
      <xdr:spPr>
        <a:xfrm>
          <a:off x="13462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68" name="テキスト ボックス 267"/>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5"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7" name="テキスト ボックス 276"/>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78" name="楕円 277"/>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79" name="テキスト ボックス 278"/>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0" name="楕円 279"/>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1" name="テキスト ボックス 280"/>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2" name="楕円 281"/>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83" name="テキスト ボックス 282"/>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これまで、行政組織のスリム化については、一定程度の効果があったところであり、類似団体との比較においても平均を下回ってきたところであるが、平成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年度より類似団体平均を上回った状況にあるため、今後も引き続き適正な職員配置や事務分掌の見直しに努めていく。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27215</xdr:rowOff>
    </xdr:from>
    <xdr:to>
      <xdr:col>81</xdr:col>
      <xdr:colOff>44450</xdr:colOff>
      <xdr:row>62</xdr:row>
      <xdr:rowOff>56515</xdr:rowOff>
    </xdr:to>
    <xdr:cxnSp macro="">
      <xdr:nvCxnSpPr>
        <xdr:cNvPr id="320" name="直線コネクタ 319"/>
        <xdr:cNvCxnSpPr/>
      </xdr:nvCxnSpPr>
      <xdr:spPr>
        <a:xfrm>
          <a:off x="16179800" y="10657115"/>
          <a:ext cx="8382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27215</xdr:rowOff>
    </xdr:from>
    <xdr:to>
      <xdr:col>77</xdr:col>
      <xdr:colOff>44450</xdr:colOff>
      <xdr:row>62</xdr:row>
      <xdr:rowOff>27215</xdr:rowOff>
    </xdr:to>
    <xdr:cxnSp macro="">
      <xdr:nvCxnSpPr>
        <xdr:cNvPr id="323" name="直線コネクタ 322"/>
        <xdr:cNvCxnSpPr/>
      </xdr:nvCxnSpPr>
      <xdr:spPr>
        <a:xfrm>
          <a:off x="15290800" y="1065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23767</xdr:rowOff>
    </xdr:from>
    <xdr:to>
      <xdr:col>72</xdr:col>
      <xdr:colOff>203200</xdr:colOff>
      <xdr:row>62</xdr:row>
      <xdr:rowOff>27215</xdr:rowOff>
    </xdr:to>
    <xdr:cxnSp macro="">
      <xdr:nvCxnSpPr>
        <xdr:cNvPr id="326" name="直線コネクタ 325"/>
        <xdr:cNvCxnSpPr/>
      </xdr:nvCxnSpPr>
      <xdr:spPr>
        <a:xfrm>
          <a:off x="14401800" y="10653667"/>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3084</xdr:rowOff>
    </xdr:from>
    <xdr:to>
      <xdr:col>68</xdr:col>
      <xdr:colOff>152400</xdr:colOff>
      <xdr:row>62</xdr:row>
      <xdr:rowOff>23767</xdr:rowOff>
    </xdr:to>
    <xdr:cxnSp macro="">
      <xdr:nvCxnSpPr>
        <xdr:cNvPr id="329" name="直線コネクタ 328"/>
        <xdr:cNvCxnSpPr/>
      </xdr:nvCxnSpPr>
      <xdr:spPr>
        <a:xfrm>
          <a:off x="13512800" y="1063298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74749</xdr:rowOff>
    </xdr:from>
    <xdr:to>
      <xdr:col>64</xdr:col>
      <xdr:colOff>152400</xdr:colOff>
      <xdr:row>65</xdr:row>
      <xdr:rowOff>4899</xdr:rowOff>
    </xdr:to>
    <xdr:sp macro="" textlink="">
      <xdr:nvSpPr>
        <xdr:cNvPr id="332" name="フローチャート: 判断 331"/>
        <xdr:cNvSpPr/>
      </xdr:nvSpPr>
      <xdr:spPr>
        <a:xfrm>
          <a:off x="13462000" y="1104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161126</xdr:rowOff>
    </xdr:from>
    <xdr:ext cx="762000" cy="259045"/>
    <xdr:sp macro="" textlink="">
      <xdr:nvSpPr>
        <xdr:cNvPr id="333" name="テキスト ボックス 332"/>
        <xdr:cNvSpPr txBox="1"/>
      </xdr:nvSpPr>
      <xdr:spPr>
        <a:xfrm>
          <a:off x="13131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39" name="楕円 338"/>
        <xdr:cNvSpPr/>
      </xdr:nvSpPr>
      <xdr:spPr>
        <a:xfrm>
          <a:off x="16967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149242</xdr:rowOff>
    </xdr:from>
    <xdr:ext cx="762000" cy="259045"/>
    <xdr:sp macro="" textlink="">
      <xdr:nvSpPr>
        <xdr:cNvPr id="340" name="定員管理の状況該当値テキスト"/>
        <xdr:cNvSpPr txBox="1"/>
      </xdr:nvSpPr>
      <xdr:spPr>
        <a:xfrm>
          <a:off x="17106900" y="1060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147865</xdr:rowOff>
    </xdr:from>
    <xdr:to>
      <xdr:col>77</xdr:col>
      <xdr:colOff>95250</xdr:colOff>
      <xdr:row>62</xdr:row>
      <xdr:rowOff>78015</xdr:rowOff>
    </xdr:to>
    <xdr:sp macro="" textlink="">
      <xdr:nvSpPr>
        <xdr:cNvPr id="341" name="楕円 340"/>
        <xdr:cNvSpPr/>
      </xdr:nvSpPr>
      <xdr:spPr>
        <a:xfrm>
          <a:off x="16129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62792</xdr:rowOff>
    </xdr:from>
    <xdr:ext cx="736600" cy="259045"/>
    <xdr:sp macro="" textlink="">
      <xdr:nvSpPr>
        <xdr:cNvPr id="342" name="テキスト ボックス 341"/>
        <xdr:cNvSpPr txBox="1"/>
      </xdr:nvSpPr>
      <xdr:spPr>
        <a:xfrm>
          <a:off x="15798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147865</xdr:rowOff>
    </xdr:from>
    <xdr:to>
      <xdr:col>73</xdr:col>
      <xdr:colOff>44450</xdr:colOff>
      <xdr:row>62</xdr:row>
      <xdr:rowOff>78015</xdr:rowOff>
    </xdr:to>
    <xdr:sp macro="" textlink="">
      <xdr:nvSpPr>
        <xdr:cNvPr id="343" name="楕円 342"/>
        <xdr:cNvSpPr/>
      </xdr:nvSpPr>
      <xdr:spPr>
        <a:xfrm>
          <a:off x="15240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62792</xdr:rowOff>
    </xdr:from>
    <xdr:ext cx="762000" cy="259045"/>
    <xdr:sp macro="" textlink="">
      <xdr:nvSpPr>
        <xdr:cNvPr id="344" name="テキスト ボックス 343"/>
        <xdr:cNvSpPr txBox="1"/>
      </xdr:nvSpPr>
      <xdr:spPr>
        <a:xfrm>
          <a:off x="14909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144417</xdr:rowOff>
    </xdr:from>
    <xdr:to>
      <xdr:col>68</xdr:col>
      <xdr:colOff>203200</xdr:colOff>
      <xdr:row>62</xdr:row>
      <xdr:rowOff>74567</xdr:rowOff>
    </xdr:to>
    <xdr:sp macro="" textlink="">
      <xdr:nvSpPr>
        <xdr:cNvPr id="345" name="楕円 344"/>
        <xdr:cNvSpPr/>
      </xdr:nvSpPr>
      <xdr:spPr>
        <a:xfrm>
          <a:off x="14351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59344</xdr:rowOff>
    </xdr:from>
    <xdr:ext cx="762000" cy="259045"/>
    <xdr:sp macro="" textlink="">
      <xdr:nvSpPr>
        <xdr:cNvPr id="346" name="テキスト ボックス 345"/>
        <xdr:cNvSpPr txBox="1"/>
      </xdr:nvSpPr>
      <xdr:spPr>
        <a:xfrm>
          <a:off x="14020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123734</xdr:rowOff>
    </xdr:from>
    <xdr:to>
      <xdr:col>64</xdr:col>
      <xdr:colOff>152400</xdr:colOff>
      <xdr:row>62</xdr:row>
      <xdr:rowOff>53884</xdr:rowOff>
    </xdr:to>
    <xdr:sp macro="" textlink="">
      <xdr:nvSpPr>
        <xdr:cNvPr id="347" name="楕円 346"/>
        <xdr:cNvSpPr/>
      </xdr:nvSpPr>
      <xdr:spPr>
        <a:xfrm>
          <a:off x="13462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64061</xdr:rowOff>
    </xdr:from>
    <xdr:ext cx="762000" cy="259045"/>
    <xdr:sp macro="" textlink="">
      <xdr:nvSpPr>
        <xdr:cNvPr id="348" name="テキスト ボックス 347"/>
        <xdr:cNvSpPr txBox="1"/>
      </xdr:nvSpPr>
      <xdr:spPr>
        <a:xfrm>
          <a:off x="13131800" y="1035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類似団体と比較して数値が高い傾向にあり、要因としては下水道事業に対し多額の繰出しを行っていること等が挙げられる。しかし、平成７年度に実施した開基</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年事業の借入の償還終了や公債費負担適正化計画で普通建設事業に係る起債の借入を抑制、また公的資金及び縁故資金の繰上償還を実施しており、近年は徐々に数値は改善されている。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新庁舎建設等の大型事業に係る借入の元金償還が始まるため、緩やかに上昇することが見込まれる。このため、今後も起債の借入額の抑制を進め、可能な限り交付税措置の大きい起債を充当し、引き続き数値の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43</xdr:row>
      <xdr:rowOff>46990</xdr:rowOff>
    </xdr:to>
    <xdr:cxnSp macro="">
      <xdr:nvCxnSpPr>
        <xdr:cNvPr id="381" name="直線コネクタ 380"/>
        <xdr:cNvCxnSpPr/>
      </xdr:nvCxnSpPr>
      <xdr:spPr>
        <a:xfrm flipV="1">
          <a:off x="16179800" y="73228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43</xdr:row>
      <xdr:rowOff>159596</xdr:rowOff>
    </xdr:to>
    <xdr:cxnSp macro="">
      <xdr:nvCxnSpPr>
        <xdr:cNvPr id="384" name="直線コネクタ 383"/>
        <xdr:cNvCxnSpPr/>
      </xdr:nvCxnSpPr>
      <xdr:spPr>
        <a:xfrm flipV="1">
          <a:off x="15290800" y="741934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159596</xdr:rowOff>
    </xdr:from>
    <xdr:to>
      <xdr:col>72</xdr:col>
      <xdr:colOff>203200</xdr:colOff>
      <xdr:row>44</xdr:row>
      <xdr:rowOff>60537</xdr:rowOff>
    </xdr:to>
    <xdr:cxnSp macro="">
      <xdr:nvCxnSpPr>
        <xdr:cNvPr id="387" name="直線コネクタ 386"/>
        <xdr:cNvCxnSpPr/>
      </xdr:nvCxnSpPr>
      <xdr:spPr>
        <a:xfrm flipV="1">
          <a:off x="14401800" y="75319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60537</xdr:rowOff>
    </xdr:from>
    <xdr:to>
      <xdr:col>68</xdr:col>
      <xdr:colOff>152400</xdr:colOff>
      <xdr:row>44</xdr:row>
      <xdr:rowOff>108796</xdr:rowOff>
    </xdr:to>
    <xdr:cxnSp macro="">
      <xdr:nvCxnSpPr>
        <xdr:cNvPr id="390" name="直線コネクタ 389"/>
        <xdr:cNvCxnSpPr/>
      </xdr:nvCxnSpPr>
      <xdr:spPr>
        <a:xfrm flipV="1">
          <a:off x="13512800" y="76043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127423</xdr:rowOff>
    </xdr:from>
    <xdr:to>
      <xdr:col>64</xdr:col>
      <xdr:colOff>152400</xdr:colOff>
      <xdr:row>43</xdr:row>
      <xdr:rowOff>57573</xdr:rowOff>
    </xdr:to>
    <xdr:sp macro="" textlink="">
      <xdr:nvSpPr>
        <xdr:cNvPr id="393" name="フローチャート: 判断 392"/>
        <xdr:cNvSpPr/>
      </xdr:nvSpPr>
      <xdr:spPr>
        <a:xfrm>
          <a:off x="13462000" y="732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67750</xdr:rowOff>
    </xdr:from>
    <xdr:ext cx="762000" cy="259045"/>
    <xdr:sp macro="" textlink="">
      <xdr:nvSpPr>
        <xdr:cNvPr id="394" name="テキスト ボックス 393"/>
        <xdr:cNvSpPr txBox="1"/>
      </xdr:nvSpPr>
      <xdr:spPr>
        <a:xfrm>
          <a:off x="13131800" y="70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400" name="楕円 399"/>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401"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402" name="楕円 401"/>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82567</xdr:rowOff>
    </xdr:from>
    <xdr:ext cx="736600" cy="259045"/>
    <xdr:sp macro="" textlink="">
      <xdr:nvSpPr>
        <xdr:cNvPr id="403" name="テキスト ボックス 402"/>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108796</xdr:rowOff>
    </xdr:from>
    <xdr:to>
      <xdr:col>73</xdr:col>
      <xdr:colOff>44450</xdr:colOff>
      <xdr:row>44</xdr:row>
      <xdr:rowOff>38946</xdr:rowOff>
    </xdr:to>
    <xdr:sp macro="" textlink="">
      <xdr:nvSpPr>
        <xdr:cNvPr id="404" name="楕円 403"/>
        <xdr:cNvSpPr/>
      </xdr:nvSpPr>
      <xdr:spPr>
        <a:xfrm>
          <a:off x="15240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23723</xdr:rowOff>
    </xdr:from>
    <xdr:ext cx="762000" cy="259045"/>
    <xdr:sp macro="" textlink="">
      <xdr:nvSpPr>
        <xdr:cNvPr id="405" name="テキスト ボックス 404"/>
        <xdr:cNvSpPr txBox="1"/>
      </xdr:nvSpPr>
      <xdr:spPr>
        <a:xfrm>
          <a:off x="14909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9737</xdr:rowOff>
    </xdr:from>
    <xdr:to>
      <xdr:col>68</xdr:col>
      <xdr:colOff>203200</xdr:colOff>
      <xdr:row>44</xdr:row>
      <xdr:rowOff>111337</xdr:rowOff>
    </xdr:to>
    <xdr:sp macro="" textlink="">
      <xdr:nvSpPr>
        <xdr:cNvPr id="406" name="楕円 405"/>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96114</xdr:rowOff>
    </xdr:from>
    <xdr:ext cx="762000" cy="259045"/>
    <xdr:sp macro="" textlink="">
      <xdr:nvSpPr>
        <xdr:cNvPr id="407" name="テキスト ボックス 406"/>
        <xdr:cNvSpPr txBox="1"/>
      </xdr:nvSpPr>
      <xdr:spPr>
        <a:xfrm>
          <a:off x="14020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57996</xdr:rowOff>
    </xdr:from>
    <xdr:to>
      <xdr:col>64</xdr:col>
      <xdr:colOff>152400</xdr:colOff>
      <xdr:row>44</xdr:row>
      <xdr:rowOff>159596</xdr:rowOff>
    </xdr:to>
    <xdr:sp macro="" textlink="">
      <xdr:nvSpPr>
        <xdr:cNvPr id="408" name="楕円 407"/>
        <xdr:cNvSpPr/>
      </xdr:nvSpPr>
      <xdr:spPr>
        <a:xfrm>
          <a:off x="13462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144373</xdr:rowOff>
    </xdr:from>
    <xdr:ext cx="762000" cy="259045"/>
    <xdr:sp macro="" textlink="">
      <xdr:nvSpPr>
        <xdr:cNvPr id="409" name="テキスト ボックス 408"/>
        <xdr:cNvSpPr txBox="1"/>
      </xdr:nvSpPr>
      <xdr:spPr>
        <a:xfrm>
          <a:off x="13131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近年は地方債の現在高及び債務負担行為に基づく支出予定額が大きいことから類似団体と比較しても大きく乖離している状況である。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年々数値は改善されてきたところではあるが、今後も、地方債の借入額の抑制、繰上償還の実施など、引き続き財政の健全化に努める。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115086</xdr:rowOff>
    </xdr:from>
    <xdr:to>
      <xdr:col>81</xdr:col>
      <xdr:colOff>44450</xdr:colOff>
      <xdr:row>20</xdr:row>
      <xdr:rowOff>21772</xdr:rowOff>
    </xdr:to>
    <xdr:cxnSp macro="">
      <xdr:nvCxnSpPr>
        <xdr:cNvPr id="445" name="直線コネクタ 444"/>
        <xdr:cNvCxnSpPr/>
      </xdr:nvCxnSpPr>
      <xdr:spPr>
        <a:xfrm flipV="1">
          <a:off x="16179800" y="3372636"/>
          <a:ext cx="838200" cy="7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21772</xdr:rowOff>
    </xdr:from>
    <xdr:to>
      <xdr:col>77</xdr:col>
      <xdr:colOff>44450</xdr:colOff>
      <xdr:row>20</xdr:row>
      <xdr:rowOff>107950</xdr:rowOff>
    </xdr:to>
    <xdr:cxnSp macro="">
      <xdr:nvCxnSpPr>
        <xdr:cNvPr id="448" name="直線コネクタ 447"/>
        <xdr:cNvCxnSpPr/>
      </xdr:nvCxnSpPr>
      <xdr:spPr>
        <a:xfrm flipV="1">
          <a:off x="15290800" y="3450772"/>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107950</xdr:rowOff>
    </xdr:from>
    <xdr:to>
      <xdr:col>72</xdr:col>
      <xdr:colOff>203200</xdr:colOff>
      <xdr:row>21</xdr:row>
      <xdr:rowOff>34169</xdr:rowOff>
    </xdr:to>
    <xdr:cxnSp macro="">
      <xdr:nvCxnSpPr>
        <xdr:cNvPr id="451" name="直線コネクタ 450"/>
        <xdr:cNvCxnSpPr/>
      </xdr:nvCxnSpPr>
      <xdr:spPr>
        <a:xfrm flipV="1">
          <a:off x="14401800" y="3536950"/>
          <a:ext cx="8890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34169</xdr:rowOff>
    </xdr:from>
    <xdr:to>
      <xdr:col>68</xdr:col>
      <xdr:colOff>152400</xdr:colOff>
      <xdr:row>21</xdr:row>
      <xdr:rowOff>80131</xdr:rowOff>
    </xdr:to>
    <xdr:cxnSp macro="">
      <xdr:nvCxnSpPr>
        <xdr:cNvPr id="454" name="直線コネクタ 453"/>
        <xdr:cNvCxnSpPr/>
      </xdr:nvCxnSpPr>
      <xdr:spPr>
        <a:xfrm flipV="1">
          <a:off x="13512800" y="36346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31690</xdr:rowOff>
    </xdr:from>
    <xdr:to>
      <xdr:col>64</xdr:col>
      <xdr:colOff>152400</xdr:colOff>
      <xdr:row>16</xdr:row>
      <xdr:rowOff>133290</xdr:rowOff>
    </xdr:to>
    <xdr:sp macro="" textlink="">
      <xdr:nvSpPr>
        <xdr:cNvPr id="457" name="フローチャート: 判断 456"/>
        <xdr:cNvSpPr/>
      </xdr:nvSpPr>
      <xdr:spPr>
        <a:xfrm>
          <a:off x="13462000" y="277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143467</xdr:rowOff>
    </xdr:from>
    <xdr:ext cx="762000" cy="259045"/>
    <xdr:sp macro="" textlink="">
      <xdr:nvSpPr>
        <xdr:cNvPr id="458" name="テキスト ボックス 457"/>
        <xdr:cNvSpPr txBox="1"/>
      </xdr:nvSpPr>
      <xdr:spPr>
        <a:xfrm>
          <a:off x="13131800" y="254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64286</xdr:rowOff>
    </xdr:from>
    <xdr:to>
      <xdr:col>81</xdr:col>
      <xdr:colOff>95250</xdr:colOff>
      <xdr:row>19</xdr:row>
      <xdr:rowOff>165886</xdr:rowOff>
    </xdr:to>
    <xdr:sp macro="" textlink="">
      <xdr:nvSpPr>
        <xdr:cNvPr id="464" name="楕円 463"/>
        <xdr:cNvSpPr/>
      </xdr:nvSpPr>
      <xdr:spPr>
        <a:xfrm>
          <a:off x="16967200" y="33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36363</xdr:rowOff>
    </xdr:from>
    <xdr:ext cx="762000" cy="259045"/>
    <xdr:sp macro="" textlink="">
      <xdr:nvSpPr>
        <xdr:cNvPr id="465" name="将来負担の状況該当値テキスト"/>
        <xdr:cNvSpPr txBox="1"/>
      </xdr:nvSpPr>
      <xdr:spPr>
        <a:xfrm>
          <a:off x="17106900" y="32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142422</xdr:rowOff>
    </xdr:from>
    <xdr:to>
      <xdr:col>77</xdr:col>
      <xdr:colOff>95250</xdr:colOff>
      <xdr:row>20</xdr:row>
      <xdr:rowOff>72572</xdr:rowOff>
    </xdr:to>
    <xdr:sp macro="" textlink="">
      <xdr:nvSpPr>
        <xdr:cNvPr id="466" name="楕円 465"/>
        <xdr:cNvSpPr/>
      </xdr:nvSpPr>
      <xdr:spPr>
        <a:xfrm>
          <a:off x="16129000" y="339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57349</xdr:rowOff>
    </xdr:from>
    <xdr:ext cx="736600" cy="259045"/>
    <xdr:sp macro="" textlink="">
      <xdr:nvSpPr>
        <xdr:cNvPr id="467" name="テキスト ボックス 466"/>
        <xdr:cNvSpPr txBox="1"/>
      </xdr:nvSpPr>
      <xdr:spPr>
        <a:xfrm>
          <a:off x="15798800" y="348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57150</xdr:rowOff>
    </xdr:from>
    <xdr:to>
      <xdr:col>73</xdr:col>
      <xdr:colOff>44450</xdr:colOff>
      <xdr:row>20</xdr:row>
      <xdr:rowOff>158750</xdr:rowOff>
    </xdr:to>
    <xdr:sp macro="" textlink="">
      <xdr:nvSpPr>
        <xdr:cNvPr id="468" name="楕円 467"/>
        <xdr:cNvSpPr/>
      </xdr:nvSpPr>
      <xdr:spPr>
        <a:xfrm>
          <a:off x="152400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143527</xdr:rowOff>
    </xdr:from>
    <xdr:ext cx="762000" cy="259045"/>
    <xdr:sp macro="" textlink="">
      <xdr:nvSpPr>
        <xdr:cNvPr id="469" name="テキスト ボックス 468"/>
        <xdr:cNvSpPr txBox="1"/>
      </xdr:nvSpPr>
      <xdr:spPr>
        <a:xfrm>
          <a:off x="14909800" y="35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154819</xdr:rowOff>
    </xdr:from>
    <xdr:to>
      <xdr:col>68</xdr:col>
      <xdr:colOff>203200</xdr:colOff>
      <xdr:row>21</xdr:row>
      <xdr:rowOff>84969</xdr:rowOff>
    </xdr:to>
    <xdr:sp macro="" textlink="">
      <xdr:nvSpPr>
        <xdr:cNvPr id="470" name="楕円 469"/>
        <xdr:cNvSpPr/>
      </xdr:nvSpPr>
      <xdr:spPr>
        <a:xfrm>
          <a:off x="14351000" y="358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69746</xdr:rowOff>
    </xdr:from>
    <xdr:ext cx="762000" cy="259045"/>
    <xdr:sp macro="" textlink="">
      <xdr:nvSpPr>
        <xdr:cNvPr id="471" name="テキスト ボックス 470"/>
        <xdr:cNvSpPr txBox="1"/>
      </xdr:nvSpPr>
      <xdr:spPr>
        <a:xfrm>
          <a:off x="14020800" y="367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29331</xdr:rowOff>
    </xdr:from>
    <xdr:to>
      <xdr:col>64</xdr:col>
      <xdr:colOff>152400</xdr:colOff>
      <xdr:row>21</xdr:row>
      <xdr:rowOff>130931</xdr:rowOff>
    </xdr:to>
    <xdr:sp macro="" textlink="">
      <xdr:nvSpPr>
        <xdr:cNvPr id="472" name="楕円 471"/>
        <xdr:cNvSpPr/>
      </xdr:nvSpPr>
      <xdr:spPr>
        <a:xfrm>
          <a:off x="13462000" y="362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115708</xdr:rowOff>
    </xdr:from>
    <xdr:ext cx="762000" cy="259045"/>
    <xdr:sp macro="" textlink="">
      <xdr:nvSpPr>
        <xdr:cNvPr id="473" name="テキスト ボックス 472"/>
        <xdr:cNvSpPr txBox="1"/>
      </xdr:nvSpPr>
      <xdr:spPr>
        <a:xfrm>
          <a:off x="13131800" y="371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北海道幕別町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26,636
26,524
477.64
15,377,294
15,063,472
264,561
9,489,108
17,606,346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すると、人件費に係る経常収支比率は依然として低い状況にあるが、人口１人当たり人件費・物件費等決算額は、類似団体平均よりも上回っている状況であることから、今後も引き続き適正な職員配置や事務分掌の見直し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60706</xdr:rowOff>
    </xdr:from>
    <xdr:to>
      <xdr:col>24</xdr:col>
      <xdr:colOff>25400</xdr:colOff>
      <xdr:row>35</xdr:row>
      <xdr:rowOff>83566</xdr:rowOff>
    </xdr:to>
    <xdr:cxnSp macro="">
      <xdr:nvCxnSpPr>
        <xdr:cNvPr id="64" name="直線コネクタ 63"/>
        <xdr:cNvCxnSpPr/>
      </xdr:nvCxnSpPr>
      <xdr:spPr>
        <a:xfrm flipV="1">
          <a:off x="3987800" y="60614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83566</xdr:rowOff>
    </xdr:from>
    <xdr:to>
      <xdr:col>19</xdr:col>
      <xdr:colOff>187325</xdr:colOff>
      <xdr:row>35</xdr:row>
      <xdr:rowOff>101854</xdr:rowOff>
    </xdr:to>
    <xdr:cxnSp macro="">
      <xdr:nvCxnSpPr>
        <xdr:cNvPr id="67" name="直線コネクタ 66"/>
        <xdr:cNvCxnSpPr/>
      </xdr:nvCxnSpPr>
      <xdr:spPr>
        <a:xfrm flipV="1">
          <a:off x="3098800" y="6084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101854</xdr:rowOff>
    </xdr:to>
    <xdr:cxnSp macro="">
      <xdr:nvCxnSpPr>
        <xdr:cNvPr id="70" name="直線コネクタ 69"/>
        <xdr:cNvCxnSpPr/>
      </xdr:nvCxnSpPr>
      <xdr:spPr>
        <a:xfrm>
          <a:off x="2209800" y="6093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60706</xdr:rowOff>
    </xdr:from>
    <xdr:to>
      <xdr:col>11</xdr:col>
      <xdr:colOff>9525</xdr:colOff>
      <xdr:row>35</xdr:row>
      <xdr:rowOff>92710</xdr:rowOff>
    </xdr:to>
    <xdr:cxnSp macro="">
      <xdr:nvCxnSpPr>
        <xdr:cNvPr id="73" name="直線コネクタ 72"/>
        <xdr:cNvCxnSpPr/>
      </xdr:nvCxnSpPr>
      <xdr:spPr>
        <a:xfrm>
          <a:off x="1320800" y="60614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9906</xdr:rowOff>
    </xdr:from>
    <xdr:to>
      <xdr:col>24</xdr:col>
      <xdr:colOff>76200</xdr:colOff>
      <xdr:row>35</xdr:row>
      <xdr:rowOff>111506</xdr:rowOff>
    </xdr:to>
    <xdr:sp macro="" textlink="">
      <xdr:nvSpPr>
        <xdr:cNvPr id="83" name="楕円 82"/>
        <xdr:cNvSpPr/>
      </xdr:nvSpPr>
      <xdr:spPr>
        <a:xfrm>
          <a:off x="4775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89933</xdr:rowOff>
    </xdr:from>
    <xdr:ext cx="762000" cy="259045"/>
    <xdr:sp macro="" textlink="">
      <xdr:nvSpPr>
        <xdr:cNvPr id="84" name="人件費該当値テキスト"/>
        <xdr:cNvSpPr txBox="1"/>
      </xdr:nvSpPr>
      <xdr:spPr>
        <a:xfrm>
          <a:off x="4914900" y="591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32766</xdr:rowOff>
    </xdr:from>
    <xdr:to>
      <xdr:col>20</xdr:col>
      <xdr:colOff>38100</xdr:colOff>
      <xdr:row>35</xdr:row>
      <xdr:rowOff>134366</xdr:rowOff>
    </xdr:to>
    <xdr:sp macro="" textlink="">
      <xdr:nvSpPr>
        <xdr:cNvPr id="85" name="楕円 84"/>
        <xdr:cNvSpPr/>
      </xdr:nvSpPr>
      <xdr:spPr>
        <a:xfrm>
          <a:off x="3937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144543</xdr:rowOff>
    </xdr:from>
    <xdr:ext cx="736600" cy="259045"/>
    <xdr:sp macro="" textlink="">
      <xdr:nvSpPr>
        <xdr:cNvPr id="86" name="テキスト ボックス 85"/>
        <xdr:cNvSpPr txBox="1"/>
      </xdr:nvSpPr>
      <xdr:spPr>
        <a:xfrm>
          <a:off x="3606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51054</xdr:rowOff>
    </xdr:from>
    <xdr:to>
      <xdr:col>15</xdr:col>
      <xdr:colOff>149225</xdr:colOff>
      <xdr:row>35</xdr:row>
      <xdr:rowOff>152654</xdr:rowOff>
    </xdr:to>
    <xdr:sp macro="" textlink="">
      <xdr:nvSpPr>
        <xdr:cNvPr id="87" name="楕円 86"/>
        <xdr:cNvSpPr/>
      </xdr:nvSpPr>
      <xdr:spPr>
        <a:xfrm>
          <a:off x="3048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162831</xdr:rowOff>
    </xdr:from>
    <xdr:ext cx="762000" cy="259045"/>
    <xdr:sp macro="" textlink="">
      <xdr:nvSpPr>
        <xdr:cNvPr id="88" name="テキスト ボックス 87"/>
        <xdr:cNvSpPr txBox="1"/>
      </xdr:nvSpPr>
      <xdr:spPr>
        <a:xfrm>
          <a:off x="2717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89" name="楕円 88"/>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0" name="テキスト ボックス 89"/>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9906</xdr:rowOff>
    </xdr:from>
    <xdr:to>
      <xdr:col>6</xdr:col>
      <xdr:colOff>171450</xdr:colOff>
      <xdr:row>35</xdr:row>
      <xdr:rowOff>111506</xdr:rowOff>
    </xdr:to>
    <xdr:sp macro="" textlink="">
      <xdr:nvSpPr>
        <xdr:cNvPr id="91" name="楕円 90"/>
        <xdr:cNvSpPr/>
      </xdr:nvSpPr>
      <xdr:spPr>
        <a:xfrm>
          <a:off x="1270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121683</xdr:rowOff>
    </xdr:from>
    <xdr:ext cx="762000" cy="259045"/>
    <xdr:sp macro="" textlink="">
      <xdr:nvSpPr>
        <xdr:cNvPr id="92" name="テキスト ボックス 91"/>
        <xdr:cNvSpPr txBox="1"/>
      </xdr:nvSpPr>
      <xdr:spPr>
        <a:xfrm>
          <a:off x="939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類似団体平均と比較すると、物件費に係る経常収支比率は、近年ほぼ同程度で推移していたが、平成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年度以降は業務委託の推進等による委託料の増等により、差が拡大している状況にある。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今後は事務事業の見直しを行い、総体的な経費削減に努める。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39370</xdr:rowOff>
    </xdr:from>
    <xdr:to>
      <xdr:col>82</xdr:col>
      <xdr:colOff>107950</xdr:colOff>
      <xdr:row>17</xdr:row>
      <xdr:rowOff>115570</xdr:rowOff>
    </xdr:to>
    <xdr:cxnSp macro="">
      <xdr:nvCxnSpPr>
        <xdr:cNvPr id="125" name="直線コネクタ 124"/>
        <xdr:cNvCxnSpPr/>
      </xdr:nvCxnSpPr>
      <xdr:spPr>
        <a:xfrm>
          <a:off x="15671800" y="2954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17</xdr:row>
      <xdr:rowOff>39370</xdr:rowOff>
    </xdr:to>
    <xdr:cxnSp macro="">
      <xdr:nvCxnSpPr>
        <xdr:cNvPr id="128" name="直線コネクタ 127"/>
        <xdr:cNvCxnSpPr/>
      </xdr:nvCxnSpPr>
      <xdr:spPr>
        <a:xfrm>
          <a:off x="14782800" y="2862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66040</xdr:rowOff>
    </xdr:from>
    <xdr:to>
      <xdr:col>73</xdr:col>
      <xdr:colOff>180975</xdr:colOff>
      <xdr:row>16</xdr:row>
      <xdr:rowOff>119380</xdr:rowOff>
    </xdr:to>
    <xdr:cxnSp macro="">
      <xdr:nvCxnSpPr>
        <xdr:cNvPr id="131" name="直線コネクタ 130"/>
        <xdr:cNvCxnSpPr/>
      </xdr:nvCxnSpPr>
      <xdr:spPr>
        <a:xfrm>
          <a:off x="13893800" y="2809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168910</xdr:rowOff>
    </xdr:from>
    <xdr:to>
      <xdr:col>69</xdr:col>
      <xdr:colOff>92075</xdr:colOff>
      <xdr:row>16</xdr:row>
      <xdr:rowOff>66040</xdr:rowOff>
    </xdr:to>
    <xdr:cxnSp macro="">
      <xdr:nvCxnSpPr>
        <xdr:cNvPr id="134" name="直線コネクタ 133"/>
        <xdr:cNvCxnSpPr/>
      </xdr:nvCxnSpPr>
      <xdr:spPr>
        <a:xfrm>
          <a:off x="13004800" y="2740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148590</xdr:rowOff>
    </xdr:from>
    <xdr:to>
      <xdr:col>65</xdr:col>
      <xdr:colOff>53975</xdr:colOff>
      <xdr:row>14</xdr:row>
      <xdr:rowOff>78740</xdr:rowOff>
    </xdr:to>
    <xdr:sp macro="" textlink="">
      <xdr:nvSpPr>
        <xdr:cNvPr id="137" name="フローチャート: 判断 136"/>
        <xdr:cNvSpPr/>
      </xdr:nvSpPr>
      <xdr:spPr>
        <a:xfrm>
          <a:off x="12954000" y="237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88917</xdr:rowOff>
    </xdr:from>
    <xdr:ext cx="762000" cy="259045"/>
    <xdr:sp macro="" textlink="">
      <xdr:nvSpPr>
        <xdr:cNvPr id="138" name="テキスト ボックス 137"/>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4" name="楕円 143"/>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5"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160020</xdr:rowOff>
    </xdr:from>
    <xdr:to>
      <xdr:col>78</xdr:col>
      <xdr:colOff>120650</xdr:colOff>
      <xdr:row>17</xdr:row>
      <xdr:rowOff>90170</xdr:rowOff>
    </xdr:to>
    <xdr:sp macro="" textlink="">
      <xdr:nvSpPr>
        <xdr:cNvPr id="146" name="楕円 145"/>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47" name="テキスト ボックス 146"/>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68580</xdr:rowOff>
    </xdr:from>
    <xdr:to>
      <xdr:col>74</xdr:col>
      <xdr:colOff>31750</xdr:colOff>
      <xdr:row>16</xdr:row>
      <xdr:rowOff>170180</xdr:rowOff>
    </xdr:to>
    <xdr:sp macro="" textlink="">
      <xdr:nvSpPr>
        <xdr:cNvPr id="148" name="楕円 147"/>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154957</xdr:rowOff>
    </xdr:from>
    <xdr:ext cx="762000" cy="259045"/>
    <xdr:sp macro="" textlink="">
      <xdr:nvSpPr>
        <xdr:cNvPr id="149" name="テキスト ボックス 148"/>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xdr:rowOff>
    </xdr:from>
    <xdr:to>
      <xdr:col>69</xdr:col>
      <xdr:colOff>142875</xdr:colOff>
      <xdr:row>16</xdr:row>
      <xdr:rowOff>116840</xdr:rowOff>
    </xdr:to>
    <xdr:sp macro="" textlink="">
      <xdr:nvSpPr>
        <xdr:cNvPr id="150" name="楕円 149"/>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101617</xdr:rowOff>
    </xdr:from>
    <xdr:ext cx="762000" cy="259045"/>
    <xdr:sp macro="" textlink="">
      <xdr:nvSpPr>
        <xdr:cNvPr id="151" name="テキスト ボックス 150"/>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118110</xdr:rowOff>
    </xdr:from>
    <xdr:to>
      <xdr:col>65</xdr:col>
      <xdr:colOff>53975</xdr:colOff>
      <xdr:row>16</xdr:row>
      <xdr:rowOff>48260</xdr:rowOff>
    </xdr:to>
    <xdr:sp macro="" textlink="">
      <xdr:nvSpPr>
        <xdr:cNvPr id="152" name="楕円 151"/>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33037</xdr:rowOff>
    </xdr:from>
    <xdr:ext cx="762000" cy="259045"/>
    <xdr:sp macro="" textlink="">
      <xdr:nvSpPr>
        <xdr:cNvPr id="153" name="テキスト ボックス 152"/>
        <xdr:cNvSpPr txBox="1"/>
      </xdr:nvSpPr>
      <xdr:spPr>
        <a:xfrm>
          <a:off x="12623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扶助費に係る経常収支比率は、国庫支出金等の特定財源の活用により減少傾向にあり、類似団体平均と比較すると低い状況にある。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105228</xdr:rowOff>
    </xdr:from>
    <xdr:to>
      <xdr:col>24</xdr:col>
      <xdr:colOff>25400</xdr:colOff>
      <xdr:row>54</xdr:row>
      <xdr:rowOff>170543</xdr:rowOff>
    </xdr:to>
    <xdr:cxnSp macro="">
      <xdr:nvCxnSpPr>
        <xdr:cNvPr id="188" name="直線コネクタ 187"/>
        <xdr:cNvCxnSpPr/>
      </xdr:nvCxnSpPr>
      <xdr:spPr>
        <a:xfrm flipV="1">
          <a:off x="3987800" y="93635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54</xdr:row>
      <xdr:rowOff>170543</xdr:rowOff>
    </xdr:to>
    <xdr:cxnSp macro="">
      <xdr:nvCxnSpPr>
        <xdr:cNvPr id="191" name="直線コネクタ 190"/>
        <xdr:cNvCxnSpPr/>
      </xdr:nvCxnSpPr>
      <xdr:spPr>
        <a:xfrm>
          <a:off x="3098800" y="9428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170543</xdr:rowOff>
    </xdr:from>
    <xdr:to>
      <xdr:col>15</xdr:col>
      <xdr:colOff>98425</xdr:colOff>
      <xdr:row>55</xdr:row>
      <xdr:rowOff>42635</xdr:rowOff>
    </xdr:to>
    <xdr:cxnSp macro="">
      <xdr:nvCxnSpPr>
        <xdr:cNvPr id="194" name="直線コネクタ 193"/>
        <xdr:cNvCxnSpPr/>
      </xdr:nvCxnSpPr>
      <xdr:spPr>
        <a:xfrm flipV="1">
          <a:off x="2209800" y="9428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148772</xdr:rowOff>
    </xdr:from>
    <xdr:to>
      <xdr:col>11</xdr:col>
      <xdr:colOff>9525</xdr:colOff>
      <xdr:row>55</xdr:row>
      <xdr:rowOff>42635</xdr:rowOff>
    </xdr:to>
    <xdr:cxnSp macro="">
      <xdr:nvCxnSpPr>
        <xdr:cNvPr id="197" name="直線コネクタ 196"/>
        <xdr:cNvCxnSpPr/>
      </xdr:nvCxnSpPr>
      <xdr:spPr>
        <a:xfrm>
          <a:off x="1320800" y="9407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32657</xdr:rowOff>
    </xdr:from>
    <xdr:to>
      <xdr:col>6</xdr:col>
      <xdr:colOff>171450</xdr:colOff>
      <xdr:row>54</xdr:row>
      <xdr:rowOff>134257</xdr:rowOff>
    </xdr:to>
    <xdr:sp macro="" textlink="">
      <xdr:nvSpPr>
        <xdr:cNvPr id="200" name="フローチャート: 判断 199"/>
        <xdr:cNvSpPr/>
      </xdr:nvSpPr>
      <xdr:spPr>
        <a:xfrm>
          <a:off x="1270000" y="929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144434</xdr:rowOff>
    </xdr:from>
    <xdr:ext cx="762000" cy="259045"/>
    <xdr:sp macro="" textlink="">
      <xdr:nvSpPr>
        <xdr:cNvPr id="201" name="テキスト ボックス 200"/>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54428</xdr:rowOff>
    </xdr:from>
    <xdr:to>
      <xdr:col>24</xdr:col>
      <xdr:colOff>76200</xdr:colOff>
      <xdr:row>54</xdr:row>
      <xdr:rowOff>156028</xdr:rowOff>
    </xdr:to>
    <xdr:sp macro="" textlink="">
      <xdr:nvSpPr>
        <xdr:cNvPr id="207" name="楕円 206"/>
        <xdr:cNvSpPr/>
      </xdr:nvSpPr>
      <xdr:spPr>
        <a:xfrm>
          <a:off x="47752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70955</xdr:rowOff>
    </xdr:from>
    <xdr:ext cx="762000" cy="259045"/>
    <xdr:sp macro="" textlink="">
      <xdr:nvSpPr>
        <xdr:cNvPr id="208" name="扶助費該当値テキスト"/>
        <xdr:cNvSpPr txBox="1"/>
      </xdr:nvSpPr>
      <xdr:spPr>
        <a:xfrm>
          <a:off x="49149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119743</xdr:rowOff>
    </xdr:from>
    <xdr:to>
      <xdr:col>20</xdr:col>
      <xdr:colOff>38100</xdr:colOff>
      <xdr:row>55</xdr:row>
      <xdr:rowOff>49893</xdr:rowOff>
    </xdr:to>
    <xdr:sp macro="" textlink="">
      <xdr:nvSpPr>
        <xdr:cNvPr id="209" name="楕円 208"/>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210" name="テキスト ボックス 209"/>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119743</xdr:rowOff>
    </xdr:from>
    <xdr:to>
      <xdr:col>15</xdr:col>
      <xdr:colOff>149225</xdr:colOff>
      <xdr:row>55</xdr:row>
      <xdr:rowOff>49893</xdr:rowOff>
    </xdr:to>
    <xdr:sp macro="" textlink="">
      <xdr:nvSpPr>
        <xdr:cNvPr id="211" name="楕円 210"/>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12" name="テキスト ボックス 211"/>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13" name="楕円 212"/>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214" name="テキスト ボックス 213"/>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97972</xdr:rowOff>
    </xdr:from>
    <xdr:to>
      <xdr:col>6</xdr:col>
      <xdr:colOff>171450</xdr:colOff>
      <xdr:row>55</xdr:row>
      <xdr:rowOff>28122</xdr:rowOff>
    </xdr:to>
    <xdr:sp macro="" textlink="">
      <xdr:nvSpPr>
        <xdr:cNvPr id="215" name="楕円 214"/>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12899</xdr:rowOff>
    </xdr:from>
    <xdr:ext cx="762000" cy="259045"/>
    <xdr:sp macro="" textlink="">
      <xdr:nvSpPr>
        <xdr:cNvPr id="216" name="テキスト ボックス 215"/>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近年は下水道事業や簡易水道事業等の公営企業会計に対する繰出しや、国民健康保険等の社会保障事業への繰出しが増加している。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今後は、これらの事業においても事業の見直しや使用料等の見直しを図り、繰出金の削減に努める。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xdr:rowOff>
    </xdr:from>
    <xdr:to>
      <xdr:col>82</xdr:col>
      <xdr:colOff>107950</xdr:colOff>
      <xdr:row>57</xdr:row>
      <xdr:rowOff>165100</xdr:rowOff>
    </xdr:to>
    <xdr:cxnSp macro="">
      <xdr:nvCxnSpPr>
        <xdr:cNvPr id="253" name="直線コネクタ 252"/>
        <xdr:cNvCxnSpPr/>
      </xdr:nvCxnSpPr>
      <xdr:spPr>
        <a:xfrm>
          <a:off x="15671800" y="97853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xdr:rowOff>
    </xdr:from>
    <xdr:to>
      <xdr:col>78</xdr:col>
      <xdr:colOff>69850</xdr:colOff>
      <xdr:row>57</xdr:row>
      <xdr:rowOff>107950</xdr:rowOff>
    </xdr:to>
    <xdr:cxnSp macro="">
      <xdr:nvCxnSpPr>
        <xdr:cNvPr id="256" name="直線コネクタ 255"/>
        <xdr:cNvCxnSpPr/>
      </xdr:nvCxnSpPr>
      <xdr:spPr>
        <a:xfrm flipV="1">
          <a:off x="14782800" y="9785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57</xdr:row>
      <xdr:rowOff>107950</xdr:rowOff>
    </xdr:to>
    <xdr:cxnSp macro="">
      <xdr:nvCxnSpPr>
        <xdr:cNvPr id="259" name="直線コネクタ 258"/>
        <xdr:cNvCxnSpPr/>
      </xdr:nvCxnSpPr>
      <xdr:spPr>
        <a:xfrm>
          <a:off x="13893800" y="9690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88900</xdr:rowOff>
    </xdr:to>
    <xdr:cxnSp macro="">
      <xdr:nvCxnSpPr>
        <xdr:cNvPr id="262" name="直線コネクタ 261"/>
        <xdr:cNvCxnSpPr/>
      </xdr:nvCxnSpPr>
      <xdr:spPr>
        <a:xfrm>
          <a:off x="13004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5" name="フローチャート: 判断 264"/>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66" name="テキスト ボックス 265"/>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114300</xdr:rowOff>
    </xdr:from>
    <xdr:to>
      <xdr:col>82</xdr:col>
      <xdr:colOff>158750</xdr:colOff>
      <xdr:row>58</xdr:row>
      <xdr:rowOff>44450</xdr:rowOff>
    </xdr:to>
    <xdr:sp macro="" textlink="">
      <xdr:nvSpPr>
        <xdr:cNvPr id="272" name="楕円 271"/>
        <xdr:cNvSpPr/>
      </xdr:nvSpPr>
      <xdr:spPr>
        <a:xfrm>
          <a:off x="16459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86377</xdr:rowOff>
    </xdr:from>
    <xdr:ext cx="762000" cy="259045"/>
    <xdr:sp macro="" textlink="">
      <xdr:nvSpPr>
        <xdr:cNvPr id="273" name="その他該当値テキスト"/>
        <xdr:cNvSpPr txBox="1"/>
      </xdr:nvSpPr>
      <xdr:spPr>
        <a:xfrm>
          <a:off x="16598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133350</xdr:rowOff>
    </xdr:from>
    <xdr:to>
      <xdr:col>78</xdr:col>
      <xdr:colOff>120650</xdr:colOff>
      <xdr:row>57</xdr:row>
      <xdr:rowOff>63500</xdr:rowOff>
    </xdr:to>
    <xdr:sp macro="" textlink="">
      <xdr:nvSpPr>
        <xdr:cNvPr id="274" name="楕円 273"/>
        <xdr:cNvSpPr/>
      </xdr:nvSpPr>
      <xdr:spPr>
        <a:xfrm>
          <a:off x="15621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73677</xdr:rowOff>
    </xdr:from>
    <xdr:ext cx="736600" cy="259045"/>
    <xdr:sp macro="" textlink="">
      <xdr:nvSpPr>
        <xdr:cNvPr id="275" name="テキスト ボックス 274"/>
        <xdr:cNvSpPr txBox="1"/>
      </xdr:nvSpPr>
      <xdr:spPr>
        <a:xfrm>
          <a:off x="15290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6" name="楕円 275"/>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7" name="テキスト ボックス 276"/>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8" name="楕円 277"/>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9" name="テキスト ボックス 278"/>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80" name="楕円 279"/>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81" name="テキスト ボックス 280"/>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類似団体平均と比較すると、補助費等に係る経常収支比率は同程度となっているが、今後も各種団体への補助金等の適正化に取り組むなど、経費の抑制に努める。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12700</xdr:rowOff>
    </xdr:to>
    <xdr:cxnSp macro="">
      <xdr:nvCxnSpPr>
        <xdr:cNvPr id="311" name="直線コネクタ 310"/>
        <xdr:cNvCxnSpPr/>
      </xdr:nvCxnSpPr>
      <xdr:spPr>
        <a:xfrm>
          <a:off x="15671800" y="618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36</xdr:row>
      <xdr:rowOff>12700</xdr:rowOff>
    </xdr:to>
    <xdr:cxnSp macro="">
      <xdr:nvCxnSpPr>
        <xdr:cNvPr id="314" name="直線コネクタ 313"/>
        <xdr:cNvCxnSpPr/>
      </xdr:nvCxnSpPr>
      <xdr:spPr>
        <a:xfrm>
          <a:off x="14782800" y="6148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35</xdr:row>
      <xdr:rowOff>147574</xdr:rowOff>
    </xdr:to>
    <xdr:cxnSp macro="">
      <xdr:nvCxnSpPr>
        <xdr:cNvPr id="317" name="直線コネクタ 316"/>
        <xdr:cNvCxnSpPr/>
      </xdr:nvCxnSpPr>
      <xdr:spPr>
        <a:xfrm>
          <a:off x="13893800" y="6130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35</xdr:row>
      <xdr:rowOff>143002</xdr:rowOff>
    </xdr:to>
    <xdr:cxnSp macro="">
      <xdr:nvCxnSpPr>
        <xdr:cNvPr id="320" name="直線コネクタ 319"/>
        <xdr:cNvCxnSpPr/>
      </xdr:nvCxnSpPr>
      <xdr:spPr>
        <a:xfrm flipV="1">
          <a:off x="13004800" y="6130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3" name="フローチャート: 判断 322"/>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24" name="テキスト ボックス 323"/>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0" name="楕円 329"/>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31"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2" name="楕円 331"/>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3" name="テキスト ボックス 332"/>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34" name="楕円 333"/>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35" name="テキスト ボックス 334"/>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36" name="楕円 335"/>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37" name="テキスト ボックス 336"/>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8" name="楕円 337"/>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9" name="テキスト ボックス 338"/>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類似団体平均と比較すると、公債費に係る経常収支比率は、大きく上回った状況にある。しかし、新規発行債の抑制や繰上償還の実施等により、類似団体平均との差は年々縮小傾向にある。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今後も新規発行債を抑制するとともに、必要に応じて地方債の繰上償還を行うなど公債費の削減に努める。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20320</xdr:rowOff>
    </xdr:from>
    <xdr:to>
      <xdr:col>24</xdr:col>
      <xdr:colOff>25400</xdr:colOff>
      <xdr:row>78</xdr:row>
      <xdr:rowOff>35561</xdr:rowOff>
    </xdr:to>
    <xdr:cxnSp macro="">
      <xdr:nvCxnSpPr>
        <xdr:cNvPr id="372" name="直線コネクタ 371"/>
        <xdr:cNvCxnSpPr/>
      </xdr:nvCxnSpPr>
      <xdr:spPr>
        <a:xfrm>
          <a:off x="3987800" y="133934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20320</xdr:rowOff>
    </xdr:from>
    <xdr:to>
      <xdr:col>19</xdr:col>
      <xdr:colOff>187325</xdr:colOff>
      <xdr:row>78</xdr:row>
      <xdr:rowOff>96520</xdr:rowOff>
    </xdr:to>
    <xdr:cxnSp macro="">
      <xdr:nvCxnSpPr>
        <xdr:cNvPr id="375" name="直線コネクタ 374"/>
        <xdr:cNvCxnSpPr/>
      </xdr:nvCxnSpPr>
      <xdr:spPr>
        <a:xfrm flipV="1">
          <a:off x="3098800" y="13393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96520</xdr:rowOff>
    </xdr:from>
    <xdr:to>
      <xdr:col>15</xdr:col>
      <xdr:colOff>98425</xdr:colOff>
      <xdr:row>78</xdr:row>
      <xdr:rowOff>157480</xdr:rowOff>
    </xdr:to>
    <xdr:cxnSp macro="">
      <xdr:nvCxnSpPr>
        <xdr:cNvPr id="378" name="直線コネクタ 377"/>
        <xdr:cNvCxnSpPr/>
      </xdr:nvCxnSpPr>
      <xdr:spPr>
        <a:xfrm flipV="1">
          <a:off x="2209800" y="13469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78</xdr:row>
      <xdr:rowOff>157480</xdr:rowOff>
    </xdr:to>
    <xdr:cxnSp macro="">
      <xdr:nvCxnSpPr>
        <xdr:cNvPr id="381" name="直線コネクタ 380"/>
        <xdr:cNvCxnSpPr/>
      </xdr:nvCxnSpPr>
      <xdr:spPr>
        <a:xfrm>
          <a:off x="1320800" y="1350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57150</xdr:rowOff>
    </xdr:from>
    <xdr:to>
      <xdr:col>6</xdr:col>
      <xdr:colOff>171450</xdr:colOff>
      <xdr:row>79</xdr:row>
      <xdr:rowOff>158750</xdr:rowOff>
    </xdr:to>
    <xdr:sp macro="" textlink="">
      <xdr:nvSpPr>
        <xdr:cNvPr id="384" name="フローチャート: 判断 383"/>
        <xdr:cNvSpPr/>
      </xdr:nvSpPr>
      <xdr:spPr>
        <a:xfrm>
          <a:off x="1270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143527</xdr:rowOff>
    </xdr:from>
    <xdr:ext cx="762000" cy="259045"/>
    <xdr:sp macro="" textlink="">
      <xdr:nvSpPr>
        <xdr:cNvPr id="385" name="テキスト ボックス 384"/>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91" name="楕円 390"/>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92"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140970</xdr:rowOff>
    </xdr:from>
    <xdr:to>
      <xdr:col>20</xdr:col>
      <xdr:colOff>38100</xdr:colOff>
      <xdr:row>78</xdr:row>
      <xdr:rowOff>71120</xdr:rowOff>
    </xdr:to>
    <xdr:sp macro="" textlink="">
      <xdr:nvSpPr>
        <xdr:cNvPr id="393" name="楕円 392"/>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94" name="テキスト ボックス 393"/>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45720</xdr:rowOff>
    </xdr:from>
    <xdr:to>
      <xdr:col>15</xdr:col>
      <xdr:colOff>149225</xdr:colOff>
      <xdr:row>78</xdr:row>
      <xdr:rowOff>147320</xdr:rowOff>
    </xdr:to>
    <xdr:sp macro="" textlink="">
      <xdr:nvSpPr>
        <xdr:cNvPr id="395" name="楕円 394"/>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132097</xdr:rowOff>
    </xdr:from>
    <xdr:ext cx="762000" cy="259045"/>
    <xdr:sp macro="" textlink="">
      <xdr:nvSpPr>
        <xdr:cNvPr id="396" name="テキスト ボックス 395"/>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106680</xdr:rowOff>
    </xdr:from>
    <xdr:to>
      <xdr:col>11</xdr:col>
      <xdr:colOff>60325</xdr:colOff>
      <xdr:row>79</xdr:row>
      <xdr:rowOff>36830</xdr:rowOff>
    </xdr:to>
    <xdr:sp macro="" textlink="">
      <xdr:nvSpPr>
        <xdr:cNvPr id="397" name="楕円 396"/>
        <xdr:cNvSpPr/>
      </xdr:nvSpPr>
      <xdr:spPr>
        <a:xfrm>
          <a:off x="2159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21607</xdr:rowOff>
    </xdr:from>
    <xdr:ext cx="762000" cy="259045"/>
    <xdr:sp macro="" textlink="">
      <xdr:nvSpPr>
        <xdr:cNvPr id="398" name="テキスト ボックス 397"/>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9" name="楕円 398"/>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16527</xdr:rowOff>
    </xdr:from>
    <xdr:ext cx="762000" cy="259045"/>
    <xdr:sp macro="" textlink="">
      <xdr:nvSpPr>
        <xdr:cNvPr id="400" name="テキスト ボックス 399"/>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類似団体平均と比較すると、公債費以外の経常収支比率は大きく下回っている状況であり、このことからも、経常収支比率に占める公債費の割合が大きいことが分かる。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今後も新規発行債を抑制するとともに、必要に応じて地方債の繰上償還を行うなど公債費の削減に努める。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12700</xdr:rowOff>
    </xdr:to>
    <xdr:cxnSp macro="">
      <xdr:nvCxnSpPr>
        <xdr:cNvPr id="431" name="直線コネクタ 430"/>
        <xdr:cNvCxnSpPr/>
      </xdr:nvCxnSpPr>
      <xdr:spPr>
        <a:xfrm>
          <a:off x="15671800" y="12974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88138</xdr:rowOff>
    </xdr:from>
    <xdr:to>
      <xdr:col>78</xdr:col>
      <xdr:colOff>69850</xdr:colOff>
      <xdr:row>75</xdr:row>
      <xdr:rowOff>115570</xdr:rowOff>
    </xdr:to>
    <xdr:cxnSp macro="">
      <xdr:nvCxnSpPr>
        <xdr:cNvPr id="434" name="直線コネクタ 433"/>
        <xdr:cNvCxnSpPr/>
      </xdr:nvCxnSpPr>
      <xdr:spPr>
        <a:xfrm>
          <a:off x="14782800" y="129468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75</xdr:row>
      <xdr:rowOff>88138</xdr:rowOff>
    </xdr:to>
    <xdr:cxnSp macro="">
      <xdr:nvCxnSpPr>
        <xdr:cNvPr id="437" name="直線コネクタ 436"/>
        <xdr:cNvCxnSpPr/>
      </xdr:nvCxnSpPr>
      <xdr:spPr>
        <a:xfrm>
          <a:off x="13893800" y="1281430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21844</xdr:rowOff>
    </xdr:from>
    <xdr:to>
      <xdr:col>69</xdr:col>
      <xdr:colOff>92075</xdr:colOff>
      <xdr:row>74</xdr:row>
      <xdr:rowOff>127000</xdr:rowOff>
    </xdr:to>
    <xdr:cxnSp macro="">
      <xdr:nvCxnSpPr>
        <xdr:cNvPr id="440" name="直線コネクタ 439"/>
        <xdr:cNvCxnSpPr/>
      </xdr:nvCxnSpPr>
      <xdr:spPr>
        <a:xfrm>
          <a:off x="13004800" y="127091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43" name="フローチャート: 判断 442"/>
        <xdr:cNvSpPr/>
      </xdr:nvSpPr>
      <xdr:spPr>
        <a:xfrm>
          <a:off x="12954000" y="1283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64279</xdr:rowOff>
    </xdr:from>
    <xdr:ext cx="762000" cy="259045"/>
    <xdr:sp macro="" textlink="">
      <xdr:nvSpPr>
        <xdr:cNvPr id="444" name="テキスト ボックス 443"/>
        <xdr:cNvSpPr txBox="1"/>
      </xdr:nvSpPr>
      <xdr:spPr>
        <a:xfrm>
          <a:off x="12623800" y="1292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50" name="楕円 449"/>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51"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52" name="楕円 451"/>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53" name="テキスト ボックス 452"/>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37338</xdr:rowOff>
    </xdr:from>
    <xdr:to>
      <xdr:col>74</xdr:col>
      <xdr:colOff>31750</xdr:colOff>
      <xdr:row>75</xdr:row>
      <xdr:rowOff>138938</xdr:rowOff>
    </xdr:to>
    <xdr:sp macro="" textlink="">
      <xdr:nvSpPr>
        <xdr:cNvPr id="454" name="楕円 453"/>
        <xdr:cNvSpPr/>
      </xdr:nvSpPr>
      <xdr:spPr>
        <a:xfrm>
          <a:off x="14732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149115</xdr:rowOff>
    </xdr:from>
    <xdr:ext cx="762000" cy="259045"/>
    <xdr:sp macro="" textlink="">
      <xdr:nvSpPr>
        <xdr:cNvPr id="455" name="テキスト ボックス 454"/>
        <xdr:cNvSpPr txBox="1"/>
      </xdr:nvSpPr>
      <xdr:spPr>
        <a:xfrm>
          <a:off x="14401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76200</xdr:rowOff>
    </xdr:from>
    <xdr:to>
      <xdr:col>69</xdr:col>
      <xdr:colOff>142875</xdr:colOff>
      <xdr:row>75</xdr:row>
      <xdr:rowOff>6350</xdr:rowOff>
    </xdr:to>
    <xdr:sp macro="" textlink="">
      <xdr:nvSpPr>
        <xdr:cNvPr id="456" name="楕円 455"/>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16527</xdr:rowOff>
    </xdr:from>
    <xdr:ext cx="762000" cy="259045"/>
    <xdr:sp macro="" textlink="">
      <xdr:nvSpPr>
        <xdr:cNvPr id="457" name="テキスト ボックス 456"/>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142494</xdr:rowOff>
    </xdr:from>
    <xdr:to>
      <xdr:col>65</xdr:col>
      <xdr:colOff>53975</xdr:colOff>
      <xdr:row>74</xdr:row>
      <xdr:rowOff>72644</xdr:rowOff>
    </xdr:to>
    <xdr:sp macro="" textlink="">
      <xdr:nvSpPr>
        <xdr:cNvPr id="458" name="楕円 457"/>
        <xdr:cNvSpPr/>
      </xdr:nvSpPr>
      <xdr:spPr>
        <a:xfrm>
          <a:off x="12954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82821</xdr:rowOff>
    </xdr:from>
    <xdr:ext cx="762000" cy="259045"/>
    <xdr:sp macro="" textlink="">
      <xdr:nvSpPr>
        <xdr:cNvPr id="459" name="テキスト ボックス 458"/>
        <xdr:cNvSpPr txBox="1"/>
      </xdr:nvSpPr>
      <xdr:spPr>
        <a:xfrm>
          <a:off x="12623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北海道幕別町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144254</xdr:rowOff>
    </xdr:from>
    <xdr:to>
      <xdr:col>29</xdr:col>
      <xdr:colOff>127000</xdr:colOff>
      <xdr:row>14</xdr:row>
      <xdr:rowOff>152679</xdr:rowOff>
    </xdr:to>
    <xdr:cxnSp macro="">
      <xdr:nvCxnSpPr>
        <xdr:cNvPr id="52" name="直線コネクタ 51"/>
        <xdr:cNvCxnSpPr/>
      </xdr:nvCxnSpPr>
      <xdr:spPr bwMode="auto">
        <a:xfrm>
          <a:off x="5003800" y="2592179"/>
          <a:ext cx="647700" cy="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144254</xdr:rowOff>
    </xdr:from>
    <xdr:to>
      <xdr:col>26</xdr:col>
      <xdr:colOff>50800</xdr:colOff>
      <xdr:row>15</xdr:row>
      <xdr:rowOff>9021</xdr:rowOff>
    </xdr:to>
    <xdr:cxnSp macro="">
      <xdr:nvCxnSpPr>
        <xdr:cNvPr id="55" name="直線コネクタ 54"/>
        <xdr:cNvCxnSpPr/>
      </xdr:nvCxnSpPr>
      <xdr:spPr bwMode="auto">
        <a:xfrm flipV="1">
          <a:off x="4305300" y="2592179"/>
          <a:ext cx="698500" cy="36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4661</xdr:rowOff>
    </xdr:from>
    <xdr:to>
      <xdr:col>22</xdr:col>
      <xdr:colOff>114300</xdr:colOff>
      <xdr:row>15</xdr:row>
      <xdr:rowOff>9021</xdr:rowOff>
    </xdr:to>
    <xdr:cxnSp macro="">
      <xdr:nvCxnSpPr>
        <xdr:cNvPr id="58" name="直線コネクタ 57"/>
        <xdr:cNvCxnSpPr/>
      </xdr:nvCxnSpPr>
      <xdr:spPr bwMode="auto">
        <a:xfrm>
          <a:off x="3606800" y="2624036"/>
          <a:ext cx="698500" cy="4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4661</xdr:rowOff>
    </xdr:from>
    <xdr:to>
      <xdr:col>18</xdr:col>
      <xdr:colOff>177800</xdr:colOff>
      <xdr:row>15</xdr:row>
      <xdr:rowOff>42396</xdr:rowOff>
    </xdr:to>
    <xdr:cxnSp macro="">
      <xdr:nvCxnSpPr>
        <xdr:cNvPr id="61" name="直線コネクタ 60"/>
        <xdr:cNvCxnSpPr/>
      </xdr:nvCxnSpPr>
      <xdr:spPr bwMode="auto">
        <a:xfrm flipV="1">
          <a:off x="2908300" y="2624036"/>
          <a:ext cx="698500" cy="37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140366</xdr:rowOff>
    </xdr:from>
    <xdr:to>
      <xdr:col>15</xdr:col>
      <xdr:colOff>101600</xdr:colOff>
      <xdr:row>14</xdr:row>
      <xdr:rowOff>70516</xdr:rowOff>
    </xdr:to>
    <xdr:sp macro="" textlink="">
      <xdr:nvSpPr>
        <xdr:cNvPr id="64" name="フローチャート: 判断 63"/>
        <xdr:cNvSpPr/>
      </xdr:nvSpPr>
      <xdr:spPr bwMode="auto">
        <a:xfrm>
          <a:off x="2857500" y="24168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80693</xdr:rowOff>
    </xdr:from>
    <xdr:ext cx="762000" cy="259045"/>
    <xdr:sp macro="" textlink="">
      <xdr:nvSpPr>
        <xdr:cNvPr id="65" name="テキスト ボックス 64"/>
        <xdr:cNvSpPr txBox="1"/>
      </xdr:nvSpPr>
      <xdr:spPr>
        <a:xfrm>
          <a:off x="2527300" y="218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101879</xdr:rowOff>
    </xdr:from>
    <xdr:to>
      <xdr:col>29</xdr:col>
      <xdr:colOff>177800</xdr:colOff>
      <xdr:row>15</xdr:row>
      <xdr:rowOff>32029</xdr:rowOff>
    </xdr:to>
    <xdr:sp macro="" textlink="">
      <xdr:nvSpPr>
        <xdr:cNvPr id="71" name="楕円 70"/>
        <xdr:cNvSpPr/>
      </xdr:nvSpPr>
      <xdr:spPr bwMode="auto">
        <a:xfrm>
          <a:off x="5600700" y="2549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118406</xdr:rowOff>
    </xdr:from>
    <xdr:ext cx="762000" cy="259045"/>
    <xdr:sp macro="" textlink="">
      <xdr:nvSpPr>
        <xdr:cNvPr id="72" name="人口1人当たり決算額の推移該当値テキスト130"/>
        <xdr:cNvSpPr txBox="1"/>
      </xdr:nvSpPr>
      <xdr:spPr>
        <a:xfrm>
          <a:off x="5740400" y="239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93454</xdr:rowOff>
    </xdr:from>
    <xdr:to>
      <xdr:col>26</xdr:col>
      <xdr:colOff>101600</xdr:colOff>
      <xdr:row>15</xdr:row>
      <xdr:rowOff>23604</xdr:rowOff>
    </xdr:to>
    <xdr:sp macro="" textlink="">
      <xdr:nvSpPr>
        <xdr:cNvPr id="73" name="楕円 72"/>
        <xdr:cNvSpPr/>
      </xdr:nvSpPr>
      <xdr:spPr bwMode="auto">
        <a:xfrm>
          <a:off x="4953000" y="2541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33781</xdr:rowOff>
    </xdr:from>
    <xdr:ext cx="736600" cy="259045"/>
    <xdr:sp macro="" textlink="">
      <xdr:nvSpPr>
        <xdr:cNvPr id="74" name="テキスト ボックス 73"/>
        <xdr:cNvSpPr txBox="1"/>
      </xdr:nvSpPr>
      <xdr:spPr>
        <a:xfrm>
          <a:off x="4622800" y="2310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129671</xdr:rowOff>
    </xdr:from>
    <xdr:to>
      <xdr:col>22</xdr:col>
      <xdr:colOff>165100</xdr:colOff>
      <xdr:row>15</xdr:row>
      <xdr:rowOff>59821</xdr:rowOff>
    </xdr:to>
    <xdr:sp macro="" textlink="">
      <xdr:nvSpPr>
        <xdr:cNvPr id="75" name="楕円 74"/>
        <xdr:cNvSpPr/>
      </xdr:nvSpPr>
      <xdr:spPr bwMode="auto">
        <a:xfrm>
          <a:off x="4254500" y="2577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69998</xdr:rowOff>
    </xdr:from>
    <xdr:ext cx="762000" cy="259045"/>
    <xdr:sp macro="" textlink="">
      <xdr:nvSpPr>
        <xdr:cNvPr id="76" name="テキスト ボックス 75"/>
        <xdr:cNvSpPr txBox="1"/>
      </xdr:nvSpPr>
      <xdr:spPr>
        <a:xfrm>
          <a:off x="3924300" y="23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125311</xdr:rowOff>
    </xdr:from>
    <xdr:to>
      <xdr:col>19</xdr:col>
      <xdr:colOff>38100</xdr:colOff>
      <xdr:row>15</xdr:row>
      <xdr:rowOff>55461</xdr:rowOff>
    </xdr:to>
    <xdr:sp macro="" textlink="">
      <xdr:nvSpPr>
        <xdr:cNvPr id="77" name="楕円 76"/>
        <xdr:cNvSpPr/>
      </xdr:nvSpPr>
      <xdr:spPr bwMode="auto">
        <a:xfrm>
          <a:off x="3556000" y="2573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65638</xdr:rowOff>
    </xdr:from>
    <xdr:ext cx="762000" cy="259045"/>
    <xdr:sp macro="" textlink="">
      <xdr:nvSpPr>
        <xdr:cNvPr id="78" name="テキスト ボックス 77"/>
        <xdr:cNvSpPr txBox="1"/>
      </xdr:nvSpPr>
      <xdr:spPr>
        <a:xfrm>
          <a:off x="3225800" y="234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163046</xdr:rowOff>
    </xdr:from>
    <xdr:to>
      <xdr:col>15</xdr:col>
      <xdr:colOff>101600</xdr:colOff>
      <xdr:row>15</xdr:row>
      <xdr:rowOff>93196</xdr:rowOff>
    </xdr:to>
    <xdr:sp macro="" textlink="">
      <xdr:nvSpPr>
        <xdr:cNvPr id="79" name="楕円 78"/>
        <xdr:cNvSpPr/>
      </xdr:nvSpPr>
      <xdr:spPr bwMode="auto">
        <a:xfrm>
          <a:off x="2857500" y="2610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77973</xdr:rowOff>
    </xdr:from>
    <xdr:ext cx="762000" cy="259045"/>
    <xdr:sp macro="" textlink="">
      <xdr:nvSpPr>
        <xdr:cNvPr id="80" name="テキスト ボックス 79"/>
        <xdr:cNvSpPr txBox="1"/>
      </xdr:nvSpPr>
      <xdr:spPr>
        <a:xfrm>
          <a:off x="2527300" y="269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169650</xdr:rowOff>
    </xdr:from>
    <xdr:to>
      <xdr:col>29</xdr:col>
      <xdr:colOff>127000</xdr:colOff>
      <xdr:row>34</xdr:row>
      <xdr:rowOff>185815</xdr:rowOff>
    </xdr:to>
    <xdr:cxnSp macro="">
      <xdr:nvCxnSpPr>
        <xdr:cNvPr id="115" name="直線コネクタ 114"/>
        <xdr:cNvCxnSpPr/>
      </xdr:nvCxnSpPr>
      <xdr:spPr bwMode="auto">
        <a:xfrm>
          <a:off x="5003800" y="6437100"/>
          <a:ext cx="647700" cy="16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178024</xdr:rowOff>
    </xdr:from>
    <xdr:ext cx="762000" cy="259045"/>
    <xdr:sp macro="" textlink="">
      <xdr:nvSpPr>
        <xdr:cNvPr id="116" name="人口1人当たり決算額の推移平均値テキスト445"/>
        <xdr:cNvSpPr txBox="1"/>
      </xdr:nvSpPr>
      <xdr:spPr>
        <a:xfrm>
          <a:off x="5740400" y="6788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46370</xdr:rowOff>
    </xdr:from>
    <xdr:to>
      <xdr:col>26</xdr:col>
      <xdr:colOff>50800</xdr:colOff>
      <xdr:row>34</xdr:row>
      <xdr:rowOff>169650</xdr:rowOff>
    </xdr:to>
    <xdr:cxnSp macro="">
      <xdr:nvCxnSpPr>
        <xdr:cNvPr id="118" name="直線コネクタ 117"/>
        <xdr:cNvCxnSpPr/>
      </xdr:nvCxnSpPr>
      <xdr:spPr bwMode="auto">
        <a:xfrm>
          <a:off x="4305300" y="6313820"/>
          <a:ext cx="698500" cy="123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200642</xdr:rowOff>
    </xdr:from>
    <xdr:to>
      <xdr:col>22</xdr:col>
      <xdr:colOff>114300</xdr:colOff>
      <xdr:row>34</xdr:row>
      <xdr:rowOff>46370</xdr:rowOff>
    </xdr:to>
    <xdr:cxnSp macro="">
      <xdr:nvCxnSpPr>
        <xdr:cNvPr id="121" name="直線コネクタ 120"/>
        <xdr:cNvCxnSpPr/>
      </xdr:nvCxnSpPr>
      <xdr:spPr bwMode="auto">
        <a:xfrm>
          <a:off x="3606800" y="6125192"/>
          <a:ext cx="698500" cy="188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131474</xdr:rowOff>
    </xdr:from>
    <xdr:to>
      <xdr:col>18</xdr:col>
      <xdr:colOff>177800</xdr:colOff>
      <xdr:row>33</xdr:row>
      <xdr:rowOff>200642</xdr:rowOff>
    </xdr:to>
    <xdr:cxnSp macro="">
      <xdr:nvCxnSpPr>
        <xdr:cNvPr id="124" name="直線コネクタ 123"/>
        <xdr:cNvCxnSpPr/>
      </xdr:nvCxnSpPr>
      <xdr:spPr bwMode="auto">
        <a:xfrm>
          <a:off x="2908300" y="6056024"/>
          <a:ext cx="698500" cy="69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96284</xdr:rowOff>
    </xdr:from>
    <xdr:to>
      <xdr:col>15</xdr:col>
      <xdr:colOff>101600</xdr:colOff>
      <xdr:row>34</xdr:row>
      <xdr:rowOff>197884</xdr:rowOff>
    </xdr:to>
    <xdr:sp macro="" textlink="">
      <xdr:nvSpPr>
        <xdr:cNvPr id="127" name="フローチャート: 判断 126"/>
        <xdr:cNvSpPr/>
      </xdr:nvSpPr>
      <xdr:spPr bwMode="auto">
        <a:xfrm>
          <a:off x="2857500" y="636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182661</xdr:rowOff>
    </xdr:from>
    <xdr:ext cx="762000" cy="259045"/>
    <xdr:sp macro="" textlink="">
      <xdr:nvSpPr>
        <xdr:cNvPr id="128" name="テキスト ボックス 127"/>
        <xdr:cNvSpPr txBox="1"/>
      </xdr:nvSpPr>
      <xdr:spPr>
        <a:xfrm>
          <a:off x="2527300" y="64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135015</xdr:rowOff>
    </xdr:from>
    <xdr:to>
      <xdr:col>29</xdr:col>
      <xdr:colOff>177800</xdr:colOff>
      <xdr:row>34</xdr:row>
      <xdr:rowOff>236615</xdr:rowOff>
    </xdr:to>
    <xdr:sp macro="" textlink="">
      <xdr:nvSpPr>
        <xdr:cNvPr id="134" name="楕円 133"/>
        <xdr:cNvSpPr/>
      </xdr:nvSpPr>
      <xdr:spPr bwMode="auto">
        <a:xfrm>
          <a:off x="5600700" y="6402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322992</xdr:rowOff>
    </xdr:from>
    <xdr:ext cx="762000" cy="259045"/>
    <xdr:sp macro="" textlink="">
      <xdr:nvSpPr>
        <xdr:cNvPr id="135" name="人口1人当たり決算額の推移該当値テキスト445"/>
        <xdr:cNvSpPr txBox="1"/>
      </xdr:nvSpPr>
      <xdr:spPr>
        <a:xfrm>
          <a:off x="5740400" y="6247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118850</xdr:rowOff>
    </xdr:from>
    <xdr:to>
      <xdr:col>26</xdr:col>
      <xdr:colOff>101600</xdr:colOff>
      <xdr:row>34</xdr:row>
      <xdr:rowOff>220450</xdr:rowOff>
    </xdr:to>
    <xdr:sp macro="" textlink="">
      <xdr:nvSpPr>
        <xdr:cNvPr id="136" name="楕円 135"/>
        <xdr:cNvSpPr/>
      </xdr:nvSpPr>
      <xdr:spPr bwMode="auto">
        <a:xfrm>
          <a:off x="4953000" y="6386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230627</xdr:rowOff>
    </xdr:from>
    <xdr:ext cx="736600" cy="259045"/>
    <xdr:sp macro="" textlink="">
      <xdr:nvSpPr>
        <xdr:cNvPr id="137" name="テキスト ボックス 136"/>
        <xdr:cNvSpPr txBox="1"/>
      </xdr:nvSpPr>
      <xdr:spPr>
        <a:xfrm>
          <a:off x="4622800" y="615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338470</xdr:rowOff>
    </xdr:from>
    <xdr:to>
      <xdr:col>22</xdr:col>
      <xdr:colOff>165100</xdr:colOff>
      <xdr:row>34</xdr:row>
      <xdr:rowOff>97170</xdr:rowOff>
    </xdr:to>
    <xdr:sp macro="" textlink="">
      <xdr:nvSpPr>
        <xdr:cNvPr id="138" name="楕円 137"/>
        <xdr:cNvSpPr/>
      </xdr:nvSpPr>
      <xdr:spPr bwMode="auto">
        <a:xfrm>
          <a:off x="4254500" y="6263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107347</xdr:rowOff>
    </xdr:from>
    <xdr:ext cx="762000" cy="259045"/>
    <xdr:sp macro="" textlink="">
      <xdr:nvSpPr>
        <xdr:cNvPr id="139" name="テキスト ボックス 138"/>
        <xdr:cNvSpPr txBox="1"/>
      </xdr:nvSpPr>
      <xdr:spPr>
        <a:xfrm>
          <a:off x="3924300" y="603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149842</xdr:rowOff>
    </xdr:from>
    <xdr:to>
      <xdr:col>19</xdr:col>
      <xdr:colOff>38100</xdr:colOff>
      <xdr:row>33</xdr:row>
      <xdr:rowOff>251442</xdr:rowOff>
    </xdr:to>
    <xdr:sp macro="" textlink="">
      <xdr:nvSpPr>
        <xdr:cNvPr id="140" name="楕円 139"/>
        <xdr:cNvSpPr/>
      </xdr:nvSpPr>
      <xdr:spPr bwMode="auto">
        <a:xfrm>
          <a:off x="3556000" y="6074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90169</xdr:rowOff>
    </xdr:from>
    <xdr:ext cx="762000" cy="259045"/>
    <xdr:sp macro="" textlink="">
      <xdr:nvSpPr>
        <xdr:cNvPr id="141" name="テキスト ボックス 140"/>
        <xdr:cNvSpPr txBox="1"/>
      </xdr:nvSpPr>
      <xdr:spPr>
        <a:xfrm>
          <a:off x="3225800" y="584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80674</xdr:rowOff>
    </xdr:from>
    <xdr:to>
      <xdr:col>15</xdr:col>
      <xdr:colOff>101600</xdr:colOff>
      <xdr:row>33</xdr:row>
      <xdr:rowOff>182274</xdr:rowOff>
    </xdr:to>
    <xdr:sp macro="" textlink="">
      <xdr:nvSpPr>
        <xdr:cNvPr id="142" name="楕円 141"/>
        <xdr:cNvSpPr/>
      </xdr:nvSpPr>
      <xdr:spPr bwMode="auto">
        <a:xfrm>
          <a:off x="2857500" y="6005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21001</xdr:rowOff>
    </xdr:from>
    <xdr:ext cx="762000" cy="259045"/>
    <xdr:sp macro="" textlink="">
      <xdr:nvSpPr>
        <xdr:cNvPr id="143" name="テキスト ボックス 142"/>
        <xdr:cNvSpPr txBox="1"/>
      </xdr:nvSpPr>
      <xdr:spPr>
        <a:xfrm>
          <a:off x="2527300" y="577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北海道幕別町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26,636
26,524
477.64
15,377,294
15,063,472
264,561
9,489,108
17,606,346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7188</xdr:rowOff>
    </xdr:from>
    <xdr:to>
      <xdr:col>24</xdr:col>
      <xdr:colOff>63500</xdr:colOff>
      <xdr:row>36</xdr:row>
      <xdr:rowOff>18790</xdr:rowOff>
    </xdr:to>
    <xdr:cxnSp macro="">
      <xdr:nvCxnSpPr>
        <xdr:cNvPr id="61" name="直線コネクタ 60"/>
        <xdr:cNvCxnSpPr/>
      </xdr:nvCxnSpPr>
      <xdr:spPr>
        <a:xfrm>
          <a:off x="3797300" y="6179388"/>
          <a:ext cx="838200" cy="1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162541</xdr:rowOff>
    </xdr:from>
    <xdr:to>
      <xdr:col>19</xdr:col>
      <xdr:colOff>177800</xdr:colOff>
      <xdr:row>36</xdr:row>
      <xdr:rowOff>7188</xdr:rowOff>
    </xdr:to>
    <xdr:cxnSp macro="">
      <xdr:nvCxnSpPr>
        <xdr:cNvPr id="64" name="直線コネクタ 63"/>
        <xdr:cNvCxnSpPr/>
      </xdr:nvCxnSpPr>
      <xdr:spPr>
        <a:xfrm>
          <a:off x="2908300" y="6163291"/>
          <a:ext cx="889000" cy="1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160484</xdr:rowOff>
    </xdr:from>
    <xdr:to>
      <xdr:col>15</xdr:col>
      <xdr:colOff>50800</xdr:colOff>
      <xdr:row>35</xdr:row>
      <xdr:rowOff>162541</xdr:rowOff>
    </xdr:to>
    <xdr:cxnSp macro="">
      <xdr:nvCxnSpPr>
        <xdr:cNvPr id="67" name="直線コネクタ 66"/>
        <xdr:cNvCxnSpPr/>
      </xdr:nvCxnSpPr>
      <xdr:spPr>
        <a:xfrm>
          <a:off x="2019300" y="6161234"/>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160484</xdr:rowOff>
    </xdr:from>
    <xdr:to>
      <xdr:col>10</xdr:col>
      <xdr:colOff>114300</xdr:colOff>
      <xdr:row>36</xdr:row>
      <xdr:rowOff>34525</xdr:rowOff>
    </xdr:to>
    <xdr:cxnSp macro="">
      <xdr:nvCxnSpPr>
        <xdr:cNvPr id="70" name="直線コネクタ 69"/>
        <xdr:cNvCxnSpPr/>
      </xdr:nvCxnSpPr>
      <xdr:spPr>
        <a:xfrm flipV="1">
          <a:off x="1130300" y="6161234"/>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142373</xdr:rowOff>
    </xdr:from>
    <xdr:to>
      <xdr:col>6</xdr:col>
      <xdr:colOff>38100</xdr:colOff>
      <xdr:row>33</xdr:row>
      <xdr:rowOff>72523</xdr:rowOff>
    </xdr:to>
    <xdr:sp macro="" textlink="">
      <xdr:nvSpPr>
        <xdr:cNvPr id="73" name="フローチャート: 判断 72"/>
        <xdr:cNvSpPr/>
      </xdr:nvSpPr>
      <xdr:spPr>
        <a:xfrm>
          <a:off x="1079500" y="56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89050</xdr:rowOff>
    </xdr:from>
    <xdr:ext cx="534377" cy="259045"/>
    <xdr:sp macro="" textlink="">
      <xdr:nvSpPr>
        <xdr:cNvPr id="74" name="テキスト ボックス 73"/>
        <xdr:cNvSpPr txBox="1"/>
      </xdr:nvSpPr>
      <xdr:spPr>
        <a:xfrm>
          <a:off x="863111" y="540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139440</xdr:rowOff>
    </xdr:from>
    <xdr:to>
      <xdr:col>24</xdr:col>
      <xdr:colOff>114300</xdr:colOff>
      <xdr:row>36</xdr:row>
      <xdr:rowOff>69590</xdr:rowOff>
    </xdr:to>
    <xdr:sp macro="" textlink="">
      <xdr:nvSpPr>
        <xdr:cNvPr id="80" name="楕円 79"/>
        <xdr:cNvSpPr/>
      </xdr:nvSpPr>
      <xdr:spPr>
        <a:xfrm>
          <a:off x="4584700" y="614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162317</xdr:rowOff>
    </xdr:from>
    <xdr:ext cx="534377" cy="259045"/>
    <xdr:sp macro="" textlink="">
      <xdr:nvSpPr>
        <xdr:cNvPr id="81" name="人件費該当値テキスト"/>
        <xdr:cNvSpPr txBox="1"/>
      </xdr:nvSpPr>
      <xdr:spPr>
        <a:xfrm>
          <a:off x="4686300" y="599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127838</xdr:rowOff>
    </xdr:from>
    <xdr:to>
      <xdr:col>20</xdr:col>
      <xdr:colOff>38100</xdr:colOff>
      <xdr:row>36</xdr:row>
      <xdr:rowOff>57988</xdr:rowOff>
    </xdr:to>
    <xdr:sp macro="" textlink="">
      <xdr:nvSpPr>
        <xdr:cNvPr id="82" name="楕円 81"/>
        <xdr:cNvSpPr/>
      </xdr:nvSpPr>
      <xdr:spPr>
        <a:xfrm>
          <a:off x="3746500" y="61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74515</xdr:rowOff>
    </xdr:from>
    <xdr:ext cx="534377" cy="259045"/>
    <xdr:sp macro="" textlink="">
      <xdr:nvSpPr>
        <xdr:cNvPr id="83" name="テキスト ボックス 82"/>
        <xdr:cNvSpPr txBox="1"/>
      </xdr:nvSpPr>
      <xdr:spPr>
        <a:xfrm>
          <a:off x="3530111" y="590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111741</xdr:rowOff>
    </xdr:from>
    <xdr:to>
      <xdr:col>15</xdr:col>
      <xdr:colOff>101600</xdr:colOff>
      <xdr:row>36</xdr:row>
      <xdr:rowOff>41891</xdr:rowOff>
    </xdr:to>
    <xdr:sp macro="" textlink="">
      <xdr:nvSpPr>
        <xdr:cNvPr id="84" name="楕円 83"/>
        <xdr:cNvSpPr/>
      </xdr:nvSpPr>
      <xdr:spPr>
        <a:xfrm>
          <a:off x="2857500" y="611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58418</xdr:rowOff>
    </xdr:from>
    <xdr:ext cx="534377" cy="259045"/>
    <xdr:sp macro="" textlink="">
      <xdr:nvSpPr>
        <xdr:cNvPr id="85" name="テキスト ボックス 84"/>
        <xdr:cNvSpPr txBox="1"/>
      </xdr:nvSpPr>
      <xdr:spPr>
        <a:xfrm>
          <a:off x="2641111" y="588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109684</xdr:rowOff>
    </xdr:from>
    <xdr:to>
      <xdr:col>10</xdr:col>
      <xdr:colOff>165100</xdr:colOff>
      <xdr:row>36</xdr:row>
      <xdr:rowOff>39834</xdr:rowOff>
    </xdr:to>
    <xdr:sp macro="" textlink="">
      <xdr:nvSpPr>
        <xdr:cNvPr id="86" name="楕円 85"/>
        <xdr:cNvSpPr/>
      </xdr:nvSpPr>
      <xdr:spPr>
        <a:xfrm>
          <a:off x="1968500" y="61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56361</xdr:rowOff>
    </xdr:from>
    <xdr:ext cx="534377" cy="259045"/>
    <xdr:sp macro="" textlink="">
      <xdr:nvSpPr>
        <xdr:cNvPr id="87" name="テキスト ボックス 86"/>
        <xdr:cNvSpPr txBox="1"/>
      </xdr:nvSpPr>
      <xdr:spPr>
        <a:xfrm>
          <a:off x="1752111" y="588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155175</xdr:rowOff>
    </xdr:from>
    <xdr:to>
      <xdr:col>6</xdr:col>
      <xdr:colOff>38100</xdr:colOff>
      <xdr:row>36</xdr:row>
      <xdr:rowOff>85325</xdr:rowOff>
    </xdr:to>
    <xdr:sp macro="" textlink="">
      <xdr:nvSpPr>
        <xdr:cNvPr id="88" name="楕円 87"/>
        <xdr:cNvSpPr/>
      </xdr:nvSpPr>
      <xdr:spPr>
        <a:xfrm>
          <a:off x="1079500" y="615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76452</xdr:rowOff>
    </xdr:from>
    <xdr:ext cx="534377" cy="259045"/>
    <xdr:sp macro="" textlink="">
      <xdr:nvSpPr>
        <xdr:cNvPr id="89" name="テキスト ボックス 88"/>
        <xdr:cNvSpPr txBox="1"/>
      </xdr:nvSpPr>
      <xdr:spPr>
        <a:xfrm>
          <a:off x="863111" y="62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111023</xdr:rowOff>
    </xdr:from>
    <xdr:to>
      <xdr:col>24</xdr:col>
      <xdr:colOff>63500</xdr:colOff>
      <xdr:row>54</xdr:row>
      <xdr:rowOff>146266</xdr:rowOff>
    </xdr:to>
    <xdr:cxnSp macro="">
      <xdr:nvCxnSpPr>
        <xdr:cNvPr id="119" name="直線コネクタ 118"/>
        <xdr:cNvCxnSpPr/>
      </xdr:nvCxnSpPr>
      <xdr:spPr>
        <a:xfrm flipV="1">
          <a:off x="3797300" y="9369323"/>
          <a:ext cx="8382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146266</xdr:rowOff>
    </xdr:from>
    <xdr:to>
      <xdr:col>19</xdr:col>
      <xdr:colOff>177800</xdr:colOff>
      <xdr:row>55</xdr:row>
      <xdr:rowOff>8801</xdr:rowOff>
    </xdr:to>
    <xdr:cxnSp macro="">
      <xdr:nvCxnSpPr>
        <xdr:cNvPr id="122" name="直線コネクタ 121"/>
        <xdr:cNvCxnSpPr/>
      </xdr:nvCxnSpPr>
      <xdr:spPr>
        <a:xfrm flipV="1">
          <a:off x="2908300" y="9404566"/>
          <a:ext cx="889000" cy="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165874</xdr:rowOff>
    </xdr:from>
    <xdr:to>
      <xdr:col>15</xdr:col>
      <xdr:colOff>50800</xdr:colOff>
      <xdr:row>55</xdr:row>
      <xdr:rowOff>8801</xdr:rowOff>
    </xdr:to>
    <xdr:cxnSp macro="">
      <xdr:nvCxnSpPr>
        <xdr:cNvPr id="125" name="直線コネクタ 124"/>
        <xdr:cNvCxnSpPr/>
      </xdr:nvCxnSpPr>
      <xdr:spPr>
        <a:xfrm>
          <a:off x="2019300" y="9424174"/>
          <a:ext cx="889000" cy="1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165874</xdr:rowOff>
    </xdr:from>
    <xdr:to>
      <xdr:col>10</xdr:col>
      <xdr:colOff>114300</xdr:colOff>
      <xdr:row>55</xdr:row>
      <xdr:rowOff>70307</xdr:rowOff>
    </xdr:to>
    <xdr:cxnSp macro="">
      <xdr:nvCxnSpPr>
        <xdr:cNvPr id="128" name="直線コネクタ 127"/>
        <xdr:cNvCxnSpPr/>
      </xdr:nvCxnSpPr>
      <xdr:spPr>
        <a:xfrm flipV="1">
          <a:off x="1130300" y="9424174"/>
          <a:ext cx="889000" cy="7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145986</xdr:rowOff>
    </xdr:from>
    <xdr:to>
      <xdr:col>6</xdr:col>
      <xdr:colOff>38100</xdr:colOff>
      <xdr:row>56</xdr:row>
      <xdr:rowOff>76136</xdr:rowOff>
    </xdr:to>
    <xdr:sp macro="" textlink="">
      <xdr:nvSpPr>
        <xdr:cNvPr id="131" name="フローチャート: 判断 130"/>
        <xdr:cNvSpPr/>
      </xdr:nvSpPr>
      <xdr:spPr>
        <a:xfrm>
          <a:off x="1079500" y="957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67263</xdr:rowOff>
    </xdr:from>
    <xdr:ext cx="534377" cy="259045"/>
    <xdr:sp macro="" textlink="">
      <xdr:nvSpPr>
        <xdr:cNvPr id="132" name="テキスト ボックス 131"/>
        <xdr:cNvSpPr txBox="1"/>
      </xdr:nvSpPr>
      <xdr:spPr>
        <a:xfrm>
          <a:off x="863111" y="966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60223</xdr:rowOff>
    </xdr:from>
    <xdr:to>
      <xdr:col>24</xdr:col>
      <xdr:colOff>114300</xdr:colOff>
      <xdr:row>54</xdr:row>
      <xdr:rowOff>161823</xdr:rowOff>
    </xdr:to>
    <xdr:sp macro="" textlink="">
      <xdr:nvSpPr>
        <xdr:cNvPr id="138" name="楕円 137"/>
        <xdr:cNvSpPr/>
      </xdr:nvSpPr>
      <xdr:spPr>
        <a:xfrm>
          <a:off x="4584700" y="931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83100</xdr:rowOff>
    </xdr:from>
    <xdr:ext cx="534377" cy="259045"/>
    <xdr:sp macro="" textlink="">
      <xdr:nvSpPr>
        <xdr:cNvPr id="139" name="物件費該当値テキスト"/>
        <xdr:cNvSpPr txBox="1"/>
      </xdr:nvSpPr>
      <xdr:spPr>
        <a:xfrm>
          <a:off x="4686300" y="916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95466</xdr:rowOff>
    </xdr:from>
    <xdr:to>
      <xdr:col>20</xdr:col>
      <xdr:colOff>38100</xdr:colOff>
      <xdr:row>55</xdr:row>
      <xdr:rowOff>25616</xdr:rowOff>
    </xdr:to>
    <xdr:sp macro="" textlink="">
      <xdr:nvSpPr>
        <xdr:cNvPr id="140" name="楕円 139"/>
        <xdr:cNvSpPr/>
      </xdr:nvSpPr>
      <xdr:spPr>
        <a:xfrm>
          <a:off x="3746500" y="9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42143</xdr:rowOff>
    </xdr:from>
    <xdr:ext cx="534377" cy="259045"/>
    <xdr:sp macro="" textlink="">
      <xdr:nvSpPr>
        <xdr:cNvPr id="141" name="テキスト ボックス 140"/>
        <xdr:cNvSpPr txBox="1"/>
      </xdr:nvSpPr>
      <xdr:spPr>
        <a:xfrm>
          <a:off x="3530111" y="912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129451</xdr:rowOff>
    </xdr:from>
    <xdr:to>
      <xdr:col>15</xdr:col>
      <xdr:colOff>101600</xdr:colOff>
      <xdr:row>55</xdr:row>
      <xdr:rowOff>59601</xdr:rowOff>
    </xdr:to>
    <xdr:sp macro="" textlink="">
      <xdr:nvSpPr>
        <xdr:cNvPr id="142" name="楕円 141"/>
        <xdr:cNvSpPr/>
      </xdr:nvSpPr>
      <xdr:spPr>
        <a:xfrm>
          <a:off x="2857500" y="938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76128</xdr:rowOff>
    </xdr:from>
    <xdr:ext cx="534377" cy="259045"/>
    <xdr:sp macro="" textlink="">
      <xdr:nvSpPr>
        <xdr:cNvPr id="143" name="テキスト ボックス 142"/>
        <xdr:cNvSpPr txBox="1"/>
      </xdr:nvSpPr>
      <xdr:spPr>
        <a:xfrm>
          <a:off x="2641111" y="916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115074</xdr:rowOff>
    </xdr:from>
    <xdr:to>
      <xdr:col>10</xdr:col>
      <xdr:colOff>165100</xdr:colOff>
      <xdr:row>55</xdr:row>
      <xdr:rowOff>45224</xdr:rowOff>
    </xdr:to>
    <xdr:sp macro="" textlink="">
      <xdr:nvSpPr>
        <xdr:cNvPr id="144" name="楕円 143"/>
        <xdr:cNvSpPr/>
      </xdr:nvSpPr>
      <xdr:spPr>
        <a:xfrm>
          <a:off x="1968500" y="937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61751</xdr:rowOff>
    </xdr:from>
    <xdr:ext cx="534377" cy="259045"/>
    <xdr:sp macro="" textlink="">
      <xdr:nvSpPr>
        <xdr:cNvPr id="145" name="テキスト ボックス 144"/>
        <xdr:cNvSpPr txBox="1"/>
      </xdr:nvSpPr>
      <xdr:spPr>
        <a:xfrm>
          <a:off x="1752111" y="914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19507</xdr:rowOff>
    </xdr:from>
    <xdr:to>
      <xdr:col>6</xdr:col>
      <xdr:colOff>38100</xdr:colOff>
      <xdr:row>55</xdr:row>
      <xdr:rowOff>121107</xdr:rowOff>
    </xdr:to>
    <xdr:sp macro="" textlink="">
      <xdr:nvSpPr>
        <xdr:cNvPr id="146" name="楕円 145"/>
        <xdr:cNvSpPr/>
      </xdr:nvSpPr>
      <xdr:spPr>
        <a:xfrm>
          <a:off x="1079500" y="944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137634</xdr:rowOff>
    </xdr:from>
    <xdr:ext cx="534377" cy="259045"/>
    <xdr:sp macro="" textlink="">
      <xdr:nvSpPr>
        <xdr:cNvPr id="147" name="テキスト ボックス 146"/>
        <xdr:cNvSpPr txBox="1"/>
      </xdr:nvSpPr>
      <xdr:spPr>
        <a:xfrm>
          <a:off x="863111" y="922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20942</xdr:rowOff>
    </xdr:from>
    <xdr:to>
      <xdr:col>24</xdr:col>
      <xdr:colOff>63500</xdr:colOff>
      <xdr:row>72</xdr:row>
      <xdr:rowOff>120326</xdr:rowOff>
    </xdr:to>
    <xdr:cxnSp macro="">
      <xdr:nvCxnSpPr>
        <xdr:cNvPr id="172" name="直線コネクタ 171"/>
        <xdr:cNvCxnSpPr/>
      </xdr:nvCxnSpPr>
      <xdr:spPr>
        <a:xfrm flipV="1">
          <a:off x="3797300" y="12193892"/>
          <a:ext cx="838200" cy="27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136671</xdr:rowOff>
    </xdr:from>
    <xdr:to>
      <xdr:col>19</xdr:col>
      <xdr:colOff>177800</xdr:colOff>
      <xdr:row>72</xdr:row>
      <xdr:rowOff>120326</xdr:rowOff>
    </xdr:to>
    <xdr:cxnSp macro="">
      <xdr:nvCxnSpPr>
        <xdr:cNvPr id="175" name="直線コネクタ 174"/>
        <xdr:cNvCxnSpPr/>
      </xdr:nvCxnSpPr>
      <xdr:spPr>
        <a:xfrm>
          <a:off x="2908300" y="12309621"/>
          <a:ext cx="889000" cy="15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136671</xdr:rowOff>
    </xdr:from>
    <xdr:to>
      <xdr:col>15</xdr:col>
      <xdr:colOff>50800</xdr:colOff>
      <xdr:row>73</xdr:row>
      <xdr:rowOff>53004</xdr:rowOff>
    </xdr:to>
    <xdr:cxnSp macro="">
      <xdr:nvCxnSpPr>
        <xdr:cNvPr id="178" name="直線コネクタ 177"/>
        <xdr:cNvCxnSpPr/>
      </xdr:nvCxnSpPr>
      <xdr:spPr>
        <a:xfrm flipV="1">
          <a:off x="2019300" y="12309621"/>
          <a:ext cx="889000" cy="25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21035</xdr:rowOff>
    </xdr:from>
    <xdr:ext cx="469744" cy="259045"/>
    <xdr:sp macro="" textlink="">
      <xdr:nvSpPr>
        <xdr:cNvPr id="180" name="テキスト ボックス 179"/>
        <xdr:cNvSpPr txBox="1"/>
      </xdr:nvSpPr>
      <xdr:spPr>
        <a:xfrm>
          <a:off x="2673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3740</xdr:rowOff>
    </xdr:from>
    <xdr:to>
      <xdr:col>10</xdr:col>
      <xdr:colOff>114300</xdr:colOff>
      <xdr:row>73</xdr:row>
      <xdr:rowOff>53004</xdr:rowOff>
    </xdr:to>
    <xdr:cxnSp macro="">
      <xdr:nvCxnSpPr>
        <xdr:cNvPr id="181" name="直線コネクタ 180"/>
        <xdr:cNvCxnSpPr/>
      </xdr:nvCxnSpPr>
      <xdr:spPr>
        <a:xfrm>
          <a:off x="1130300" y="12519590"/>
          <a:ext cx="8890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82556</xdr:rowOff>
    </xdr:from>
    <xdr:to>
      <xdr:col>6</xdr:col>
      <xdr:colOff>38100</xdr:colOff>
      <xdr:row>76</xdr:row>
      <xdr:rowOff>12706</xdr:rowOff>
    </xdr:to>
    <xdr:sp macro="" textlink="">
      <xdr:nvSpPr>
        <xdr:cNvPr id="184" name="フローチャート: 判断 183"/>
        <xdr:cNvSpPr/>
      </xdr:nvSpPr>
      <xdr:spPr>
        <a:xfrm>
          <a:off x="1079500" y="1294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3833</xdr:rowOff>
    </xdr:from>
    <xdr:ext cx="469744" cy="259045"/>
    <xdr:sp macro="" textlink="">
      <xdr:nvSpPr>
        <xdr:cNvPr id="185" name="テキスト ボックス 184"/>
        <xdr:cNvSpPr txBox="1"/>
      </xdr:nvSpPr>
      <xdr:spPr>
        <a:xfrm>
          <a:off x="895428" y="1303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141592</xdr:rowOff>
    </xdr:from>
    <xdr:to>
      <xdr:col>24</xdr:col>
      <xdr:colOff>114300</xdr:colOff>
      <xdr:row>71</xdr:row>
      <xdr:rowOff>71742</xdr:rowOff>
    </xdr:to>
    <xdr:sp macro="" textlink="">
      <xdr:nvSpPr>
        <xdr:cNvPr id="191" name="楕円 190"/>
        <xdr:cNvSpPr/>
      </xdr:nvSpPr>
      <xdr:spPr>
        <a:xfrm>
          <a:off x="4584700" y="121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94619</xdr:rowOff>
    </xdr:from>
    <xdr:ext cx="534377" cy="259045"/>
    <xdr:sp macro="" textlink="">
      <xdr:nvSpPr>
        <xdr:cNvPr id="192" name="維持補修費該当値テキスト"/>
        <xdr:cNvSpPr txBox="1"/>
      </xdr:nvSpPr>
      <xdr:spPr>
        <a:xfrm>
          <a:off x="4686300" y="1209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69526</xdr:rowOff>
    </xdr:from>
    <xdr:to>
      <xdr:col>20</xdr:col>
      <xdr:colOff>38100</xdr:colOff>
      <xdr:row>72</xdr:row>
      <xdr:rowOff>171126</xdr:rowOff>
    </xdr:to>
    <xdr:sp macro="" textlink="">
      <xdr:nvSpPr>
        <xdr:cNvPr id="193" name="楕円 192"/>
        <xdr:cNvSpPr/>
      </xdr:nvSpPr>
      <xdr:spPr>
        <a:xfrm>
          <a:off x="3746500" y="1241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16203</xdr:rowOff>
    </xdr:from>
    <xdr:ext cx="534377" cy="259045"/>
    <xdr:sp macro="" textlink="">
      <xdr:nvSpPr>
        <xdr:cNvPr id="194" name="テキスト ボックス 193"/>
        <xdr:cNvSpPr txBox="1"/>
      </xdr:nvSpPr>
      <xdr:spPr>
        <a:xfrm>
          <a:off x="3530111" y="1218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85871</xdr:rowOff>
    </xdr:from>
    <xdr:to>
      <xdr:col>15</xdr:col>
      <xdr:colOff>101600</xdr:colOff>
      <xdr:row>72</xdr:row>
      <xdr:rowOff>16021</xdr:rowOff>
    </xdr:to>
    <xdr:sp macro="" textlink="">
      <xdr:nvSpPr>
        <xdr:cNvPr id="195" name="楕円 194"/>
        <xdr:cNvSpPr/>
      </xdr:nvSpPr>
      <xdr:spPr>
        <a:xfrm>
          <a:off x="2857500" y="1225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32548</xdr:rowOff>
    </xdr:from>
    <xdr:ext cx="534377" cy="259045"/>
    <xdr:sp macro="" textlink="">
      <xdr:nvSpPr>
        <xdr:cNvPr id="196" name="テキスト ボックス 195"/>
        <xdr:cNvSpPr txBox="1"/>
      </xdr:nvSpPr>
      <xdr:spPr>
        <a:xfrm>
          <a:off x="2641111" y="120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2204</xdr:rowOff>
    </xdr:from>
    <xdr:to>
      <xdr:col>10</xdr:col>
      <xdr:colOff>165100</xdr:colOff>
      <xdr:row>73</xdr:row>
      <xdr:rowOff>103804</xdr:rowOff>
    </xdr:to>
    <xdr:sp macro="" textlink="">
      <xdr:nvSpPr>
        <xdr:cNvPr id="197" name="楕円 196"/>
        <xdr:cNvSpPr/>
      </xdr:nvSpPr>
      <xdr:spPr>
        <a:xfrm>
          <a:off x="1968500" y="1251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120331</xdr:rowOff>
    </xdr:from>
    <xdr:ext cx="534377" cy="259045"/>
    <xdr:sp macro="" textlink="">
      <xdr:nvSpPr>
        <xdr:cNvPr id="198" name="テキスト ボックス 197"/>
        <xdr:cNvSpPr txBox="1"/>
      </xdr:nvSpPr>
      <xdr:spPr>
        <a:xfrm>
          <a:off x="1752111" y="1229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124390</xdr:rowOff>
    </xdr:from>
    <xdr:to>
      <xdr:col>6</xdr:col>
      <xdr:colOff>38100</xdr:colOff>
      <xdr:row>73</xdr:row>
      <xdr:rowOff>54540</xdr:rowOff>
    </xdr:to>
    <xdr:sp macro="" textlink="">
      <xdr:nvSpPr>
        <xdr:cNvPr id="199" name="楕円 198"/>
        <xdr:cNvSpPr/>
      </xdr:nvSpPr>
      <xdr:spPr>
        <a:xfrm>
          <a:off x="1079500" y="1246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71067</xdr:rowOff>
    </xdr:from>
    <xdr:ext cx="534377" cy="259045"/>
    <xdr:sp macro="" textlink="">
      <xdr:nvSpPr>
        <xdr:cNvPr id="200" name="テキスト ボックス 199"/>
        <xdr:cNvSpPr txBox="1"/>
      </xdr:nvSpPr>
      <xdr:spPr>
        <a:xfrm>
          <a:off x="863111" y="122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14035</xdr:rowOff>
    </xdr:from>
    <xdr:to>
      <xdr:col>24</xdr:col>
      <xdr:colOff>63500</xdr:colOff>
      <xdr:row>96</xdr:row>
      <xdr:rowOff>49028</xdr:rowOff>
    </xdr:to>
    <xdr:cxnSp macro="">
      <xdr:nvCxnSpPr>
        <xdr:cNvPr id="232" name="直線コネクタ 231"/>
        <xdr:cNvCxnSpPr/>
      </xdr:nvCxnSpPr>
      <xdr:spPr>
        <a:xfrm flipV="1">
          <a:off x="3797300" y="16473235"/>
          <a:ext cx="838200" cy="3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40520</xdr:rowOff>
    </xdr:from>
    <xdr:to>
      <xdr:col>19</xdr:col>
      <xdr:colOff>177800</xdr:colOff>
      <xdr:row>96</xdr:row>
      <xdr:rowOff>49028</xdr:rowOff>
    </xdr:to>
    <xdr:cxnSp macro="">
      <xdr:nvCxnSpPr>
        <xdr:cNvPr id="235" name="直線コネクタ 234"/>
        <xdr:cNvCxnSpPr/>
      </xdr:nvCxnSpPr>
      <xdr:spPr>
        <a:xfrm>
          <a:off x="2908300" y="16499720"/>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38838</xdr:rowOff>
    </xdr:from>
    <xdr:to>
      <xdr:col>15</xdr:col>
      <xdr:colOff>50800</xdr:colOff>
      <xdr:row>96</xdr:row>
      <xdr:rowOff>40520</xdr:rowOff>
    </xdr:to>
    <xdr:cxnSp macro="">
      <xdr:nvCxnSpPr>
        <xdr:cNvPr id="238" name="直線コネクタ 237"/>
        <xdr:cNvCxnSpPr/>
      </xdr:nvCxnSpPr>
      <xdr:spPr>
        <a:xfrm>
          <a:off x="2019300" y="16498038"/>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38838</xdr:rowOff>
    </xdr:from>
    <xdr:to>
      <xdr:col>10</xdr:col>
      <xdr:colOff>114300</xdr:colOff>
      <xdr:row>96</xdr:row>
      <xdr:rowOff>138361</xdr:rowOff>
    </xdr:to>
    <xdr:cxnSp macro="">
      <xdr:nvCxnSpPr>
        <xdr:cNvPr id="241" name="直線コネクタ 240"/>
        <xdr:cNvCxnSpPr/>
      </xdr:nvCxnSpPr>
      <xdr:spPr>
        <a:xfrm flipV="1">
          <a:off x="1130300" y="16498038"/>
          <a:ext cx="889000" cy="9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124546</xdr:rowOff>
    </xdr:from>
    <xdr:to>
      <xdr:col>6</xdr:col>
      <xdr:colOff>38100</xdr:colOff>
      <xdr:row>97</xdr:row>
      <xdr:rowOff>54696</xdr:rowOff>
    </xdr:to>
    <xdr:sp macro="" textlink="">
      <xdr:nvSpPr>
        <xdr:cNvPr id="244" name="フローチャート: 判断 243"/>
        <xdr:cNvSpPr/>
      </xdr:nvSpPr>
      <xdr:spPr>
        <a:xfrm>
          <a:off x="1079500" y="1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45823</xdr:rowOff>
    </xdr:from>
    <xdr:ext cx="534377" cy="259045"/>
    <xdr:sp macro="" textlink="">
      <xdr:nvSpPr>
        <xdr:cNvPr id="245" name="テキスト ボックス 244"/>
        <xdr:cNvSpPr txBox="1"/>
      </xdr:nvSpPr>
      <xdr:spPr>
        <a:xfrm>
          <a:off x="863111" y="166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134685</xdr:rowOff>
    </xdr:from>
    <xdr:to>
      <xdr:col>24</xdr:col>
      <xdr:colOff>114300</xdr:colOff>
      <xdr:row>96</xdr:row>
      <xdr:rowOff>64835</xdr:rowOff>
    </xdr:to>
    <xdr:sp macro="" textlink="">
      <xdr:nvSpPr>
        <xdr:cNvPr id="251" name="楕円 250"/>
        <xdr:cNvSpPr/>
      </xdr:nvSpPr>
      <xdr:spPr>
        <a:xfrm>
          <a:off x="4584700" y="1642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157562</xdr:rowOff>
    </xdr:from>
    <xdr:ext cx="534377" cy="259045"/>
    <xdr:sp macro="" textlink="">
      <xdr:nvSpPr>
        <xdr:cNvPr id="252" name="扶助費該当値テキスト"/>
        <xdr:cNvSpPr txBox="1"/>
      </xdr:nvSpPr>
      <xdr:spPr>
        <a:xfrm>
          <a:off x="4686300" y="162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169678</xdr:rowOff>
    </xdr:from>
    <xdr:to>
      <xdr:col>20</xdr:col>
      <xdr:colOff>38100</xdr:colOff>
      <xdr:row>96</xdr:row>
      <xdr:rowOff>99828</xdr:rowOff>
    </xdr:to>
    <xdr:sp macro="" textlink="">
      <xdr:nvSpPr>
        <xdr:cNvPr id="253" name="楕円 252"/>
        <xdr:cNvSpPr/>
      </xdr:nvSpPr>
      <xdr:spPr>
        <a:xfrm>
          <a:off x="3746500" y="1645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116355</xdr:rowOff>
    </xdr:from>
    <xdr:ext cx="534377" cy="259045"/>
    <xdr:sp macro="" textlink="">
      <xdr:nvSpPr>
        <xdr:cNvPr id="254" name="テキスト ボックス 253"/>
        <xdr:cNvSpPr txBox="1"/>
      </xdr:nvSpPr>
      <xdr:spPr>
        <a:xfrm>
          <a:off x="3530111" y="1623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161170</xdr:rowOff>
    </xdr:from>
    <xdr:to>
      <xdr:col>15</xdr:col>
      <xdr:colOff>101600</xdr:colOff>
      <xdr:row>96</xdr:row>
      <xdr:rowOff>91320</xdr:rowOff>
    </xdr:to>
    <xdr:sp macro="" textlink="">
      <xdr:nvSpPr>
        <xdr:cNvPr id="255" name="楕円 254"/>
        <xdr:cNvSpPr/>
      </xdr:nvSpPr>
      <xdr:spPr>
        <a:xfrm>
          <a:off x="2857500" y="164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107847</xdr:rowOff>
    </xdr:from>
    <xdr:ext cx="534377" cy="259045"/>
    <xdr:sp macro="" textlink="">
      <xdr:nvSpPr>
        <xdr:cNvPr id="256" name="テキスト ボックス 255"/>
        <xdr:cNvSpPr txBox="1"/>
      </xdr:nvSpPr>
      <xdr:spPr>
        <a:xfrm>
          <a:off x="2641111" y="1622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159488</xdr:rowOff>
    </xdr:from>
    <xdr:to>
      <xdr:col>10</xdr:col>
      <xdr:colOff>165100</xdr:colOff>
      <xdr:row>96</xdr:row>
      <xdr:rowOff>89638</xdr:rowOff>
    </xdr:to>
    <xdr:sp macro="" textlink="">
      <xdr:nvSpPr>
        <xdr:cNvPr id="257" name="楕円 256"/>
        <xdr:cNvSpPr/>
      </xdr:nvSpPr>
      <xdr:spPr>
        <a:xfrm>
          <a:off x="1968500" y="1644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106165</xdr:rowOff>
    </xdr:from>
    <xdr:ext cx="534377" cy="259045"/>
    <xdr:sp macro="" textlink="">
      <xdr:nvSpPr>
        <xdr:cNvPr id="258" name="テキスト ボックス 257"/>
        <xdr:cNvSpPr txBox="1"/>
      </xdr:nvSpPr>
      <xdr:spPr>
        <a:xfrm>
          <a:off x="1752111" y="1622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87561</xdr:rowOff>
    </xdr:from>
    <xdr:to>
      <xdr:col>6</xdr:col>
      <xdr:colOff>38100</xdr:colOff>
      <xdr:row>97</xdr:row>
      <xdr:rowOff>17711</xdr:rowOff>
    </xdr:to>
    <xdr:sp macro="" textlink="">
      <xdr:nvSpPr>
        <xdr:cNvPr id="259" name="楕円 258"/>
        <xdr:cNvSpPr/>
      </xdr:nvSpPr>
      <xdr:spPr>
        <a:xfrm>
          <a:off x="1079500" y="165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34238</xdr:rowOff>
    </xdr:from>
    <xdr:ext cx="534377" cy="259045"/>
    <xdr:sp macro="" textlink="">
      <xdr:nvSpPr>
        <xdr:cNvPr id="260" name="テキスト ボックス 259"/>
        <xdr:cNvSpPr txBox="1"/>
      </xdr:nvSpPr>
      <xdr:spPr>
        <a:xfrm>
          <a:off x="863111" y="1632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98345</xdr:rowOff>
    </xdr:from>
    <xdr:to>
      <xdr:col>55</xdr:col>
      <xdr:colOff>0</xdr:colOff>
      <xdr:row>35</xdr:row>
      <xdr:rowOff>105290</xdr:rowOff>
    </xdr:to>
    <xdr:cxnSp macro="">
      <xdr:nvCxnSpPr>
        <xdr:cNvPr id="291" name="直線コネクタ 290"/>
        <xdr:cNvCxnSpPr/>
      </xdr:nvCxnSpPr>
      <xdr:spPr>
        <a:xfrm>
          <a:off x="9639300" y="6099095"/>
          <a:ext cx="838200" cy="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70042</xdr:rowOff>
    </xdr:from>
    <xdr:to>
      <xdr:col>50</xdr:col>
      <xdr:colOff>114300</xdr:colOff>
      <xdr:row>35</xdr:row>
      <xdr:rowOff>98345</xdr:rowOff>
    </xdr:to>
    <xdr:cxnSp macro="">
      <xdr:nvCxnSpPr>
        <xdr:cNvPr id="294" name="直線コネクタ 293"/>
        <xdr:cNvCxnSpPr/>
      </xdr:nvCxnSpPr>
      <xdr:spPr>
        <a:xfrm>
          <a:off x="8750300" y="6070792"/>
          <a:ext cx="8890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58808</xdr:rowOff>
    </xdr:from>
    <xdr:to>
      <xdr:col>45</xdr:col>
      <xdr:colOff>177800</xdr:colOff>
      <xdr:row>35</xdr:row>
      <xdr:rowOff>70042</xdr:rowOff>
    </xdr:to>
    <xdr:cxnSp macro="">
      <xdr:nvCxnSpPr>
        <xdr:cNvPr id="297" name="直線コネクタ 296"/>
        <xdr:cNvCxnSpPr/>
      </xdr:nvCxnSpPr>
      <xdr:spPr>
        <a:xfrm>
          <a:off x="7861300" y="6059558"/>
          <a:ext cx="8890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15755</xdr:rowOff>
    </xdr:from>
    <xdr:to>
      <xdr:col>41</xdr:col>
      <xdr:colOff>50800</xdr:colOff>
      <xdr:row>35</xdr:row>
      <xdr:rowOff>58808</xdr:rowOff>
    </xdr:to>
    <xdr:cxnSp macro="">
      <xdr:nvCxnSpPr>
        <xdr:cNvPr id="300" name="直線コネクタ 299"/>
        <xdr:cNvCxnSpPr/>
      </xdr:nvCxnSpPr>
      <xdr:spPr>
        <a:xfrm>
          <a:off x="6972300" y="5845055"/>
          <a:ext cx="889000" cy="2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136645</xdr:rowOff>
    </xdr:from>
    <xdr:to>
      <xdr:col>36</xdr:col>
      <xdr:colOff>165100</xdr:colOff>
      <xdr:row>34</xdr:row>
      <xdr:rowOff>66795</xdr:rowOff>
    </xdr:to>
    <xdr:sp macro="" textlink="">
      <xdr:nvSpPr>
        <xdr:cNvPr id="303" name="フローチャート: 判断 302"/>
        <xdr:cNvSpPr/>
      </xdr:nvSpPr>
      <xdr:spPr>
        <a:xfrm>
          <a:off x="6921500" y="579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57922</xdr:rowOff>
    </xdr:from>
    <xdr:ext cx="534377" cy="259045"/>
    <xdr:sp macro="" textlink="">
      <xdr:nvSpPr>
        <xdr:cNvPr id="304" name="テキスト ボックス 303"/>
        <xdr:cNvSpPr txBox="1"/>
      </xdr:nvSpPr>
      <xdr:spPr>
        <a:xfrm>
          <a:off x="6705111" y="588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54490</xdr:rowOff>
    </xdr:from>
    <xdr:to>
      <xdr:col>55</xdr:col>
      <xdr:colOff>50800</xdr:colOff>
      <xdr:row>35</xdr:row>
      <xdr:rowOff>156090</xdr:rowOff>
    </xdr:to>
    <xdr:sp macro="" textlink="">
      <xdr:nvSpPr>
        <xdr:cNvPr id="310" name="楕円 309"/>
        <xdr:cNvSpPr/>
      </xdr:nvSpPr>
      <xdr:spPr>
        <a:xfrm>
          <a:off x="10426700" y="605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77367</xdr:rowOff>
    </xdr:from>
    <xdr:ext cx="534377" cy="259045"/>
    <xdr:sp macro="" textlink="">
      <xdr:nvSpPr>
        <xdr:cNvPr id="311" name="補助費等該当値テキスト"/>
        <xdr:cNvSpPr txBox="1"/>
      </xdr:nvSpPr>
      <xdr:spPr>
        <a:xfrm>
          <a:off x="10528300" y="590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47545</xdr:rowOff>
    </xdr:from>
    <xdr:to>
      <xdr:col>50</xdr:col>
      <xdr:colOff>165100</xdr:colOff>
      <xdr:row>35</xdr:row>
      <xdr:rowOff>149145</xdr:rowOff>
    </xdr:to>
    <xdr:sp macro="" textlink="">
      <xdr:nvSpPr>
        <xdr:cNvPr id="312" name="楕円 311"/>
        <xdr:cNvSpPr/>
      </xdr:nvSpPr>
      <xdr:spPr>
        <a:xfrm>
          <a:off x="9588500" y="604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165672</xdr:rowOff>
    </xdr:from>
    <xdr:ext cx="534377" cy="259045"/>
    <xdr:sp macro="" textlink="">
      <xdr:nvSpPr>
        <xdr:cNvPr id="313" name="テキスト ボックス 312"/>
        <xdr:cNvSpPr txBox="1"/>
      </xdr:nvSpPr>
      <xdr:spPr>
        <a:xfrm>
          <a:off x="9372111" y="582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19242</xdr:rowOff>
    </xdr:from>
    <xdr:to>
      <xdr:col>46</xdr:col>
      <xdr:colOff>38100</xdr:colOff>
      <xdr:row>35</xdr:row>
      <xdr:rowOff>120842</xdr:rowOff>
    </xdr:to>
    <xdr:sp macro="" textlink="">
      <xdr:nvSpPr>
        <xdr:cNvPr id="314" name="楕円 313"/>
        <xdr:cNvSpPr/>
      </xdr:nvSpPr>
      <xdr:spPr>
        <a:xfrm>
          <a:off x="8699500" y="601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137369</xdr:rowOff>
    </xdr:from>
    <xdr:ext cx="534377" cy="259045"/>
    <xdr:sp macro="" textlink="">
      <xdr:nvSpPr>
        <xdr:cNvPr id="315" name="テキスト ボックス 314"/>
        <xdr:cNvSpPr txBox="1"/>
      </xdr:nvSpPr>
      <xdr:spPr>
        <a:xfrm>
          <a:off x="8483111" y="579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8008</xdr:rowOff>
    </xdr:from>
    <xdr:to>
      <xdr:col>41</xdr:col>
      <xdr:colOff>101600</xdr:colOff>
      <xdr:row>35</xdr:row>
      <xdr:rowOff>109608</xdr:rowOff>
    </xdr:to>
    <xdr:sp macro="" textlink="">
      <xdr:nvSpPr>
        <xdr:cNvPr id="316" name="楕円 315"/>
        <xdr:cNvSpPr/>
      </xdr:nvSpPr>
      <xdr:spPr>
        <a:xfrm>
          <a:off x="7810500" y="600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126135</xdr:rowOff>
    </xdr:from>
    <xdr:ext cx="534377" cy="259045"/>
    <xdr:sp macro="" textlink="">
      <xdr:nvSpPr>
        <xdr:cNvPr id="317" name="テキスト ボックス 316"/>
        <xdr:cNvSpPr txBox="1"/>
      </xdr:nvSpPr>
      <xdr:spPr>
        <a:xfrm>
          <a:off x="7594111" y="578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136405</xdr:rowOff>
    </xdr:from>
    <xdr:to>
      <xdr:col>36</xdr:col>
      <xdr:colOff>165100</xdr:colOff>
      <xdr:row>34</xdr:row>
      <xdr:rowOff>66555</xdr:rowOff>
    </xdr:to>
    <xdr:sp macro="" textlink="">
      <xdr:nvSpPr>
        <xdr:cNvPr id="318" name="楕円 317"/>
        <xdr:cNvSpPr/>
      </xdr:nvSpPr>
      <xdr:spPr>
        <a:xfrm>
          <a:off x="6921500" y="579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83082</xdr:rowOff>
    </xdr:from>
    <xdr:ext cx="534377" cy="259045"/>
    <xdr:sp macro="" textlink="">
      <xdr:nvSpPr>
        <xdr:cNvPr id="319" name="テキスト ボックス 318"/>
        <xdr:cNvSpPr txBox="1"/>
      </xdr:nvSpPr>
      <xdr:spPr>
        <a:xfrm>
          <a:off x="6705111" y="556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133731</xdr:rowOff>
    </xdr:from>
    <xdr:to>
      <xdr:col>55</xdr:col>
      <xdr:colOff>0</xdr:colOff>
      <xdr:row>57</xdr:row>
      <xdr:rowOff>149425</xdr:rowOff>
    </xdr:to>
    <xdr:cxnSp macro="">
      <xdr:nvCxnSpPr>
        <xdr:cNvPr id="346" name="直線コネクタ 345"/>
        <xdr:cNvCxnSpPr/>
      </xdr:nvCxnSpPr>
      <xdr:spPr>
        <a:xfrm flipV="1">
          <a:off x="9639300" y="9906381"/>
          <a:ext cx="838200" cy="1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117880</xdr:rowOff>
    </xdr:from>
    <xdr:to>
      <xdr:col>50</xdr:col>
      <xdr:colOff>114300</xdr:colOff>
      <xdr:row>57</xdr:row>
      <xdr:rowOff>149425</xdr:rowOff>
    </xdr:to>
    <xdr:cxnSp macro="">
      <xdr:nvCxnSpPr>
        <xdr:cNvPr id="349" name="直線コネクタ 348"/>
        <xdr:cNvCxnSpPr/>
      </xdr:nvCxnSpPr>
      <xdr:spPr>
        <a:xfrm>
          <a:off x="8750300" y="9890530"/>
          <a:ext cx="889000" cy="3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28194</xdr:rowOff>
    </xdr:from>
    <xdr:to>
      <xdr:col>45</xdr:col>
      <xdr:colOff>177800</xdr:colOff>
      <xdr:row>57</xdr:row>
      <xdr:rowOff>117880</xdr:rowOff>
    </xdr:to>
    <xdr:cxnSp macro="">
      <xdr:nvCxnSpPr>
        <xdr:cNvPr id="352" name="直線コネクタ 351"/>
        <xdr:cNvCxnSpPr/>
      </xdr:nvCxnSpPr>
      <xdr:spPr>
        <a:xfrm>
          <a:off x="7861300" y="9800844"/>
          <a:ext cx="889000" cy="8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155862</xdr:rowOff>
    </xdr:from>
    <xdr:to>
      <xdr:col>41</xdr:col>
      <xdr:colOff>50800</xdr:colOff>
      <xdr:row>57</xdr:row>
      <xdr:rowOff>28194</xdr:rowOff>
    </xdr:to>
    <xdr:cxnSp macro="">
      <xdr:nvCxnSpPr>
        <xdr:cNvPr id="355" name="直線コネクタ 354"/>
        <xdr:cNvCxnSpPr/>
      </xdr:nvCxnSpPr>
      <xdr:spPr>
        <a:xfrm>
          <a:off x="6972300" y="9757062"/>
          <a:ext cx="889000" cy="4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59356</xdr:rowOff>
    </xdr:from>
    <xdr:to>
      <xdr:col>36</xdr:col>
      <xdr:colOff>165100</xdr:colOff>
      <xdr:row>57</xdr:row>
      <xdr:rowOff>160956</xdr:rowOff>
    </xdr:to>
    <xdr:sp macro="" textlink="">
      <xdr:nvSpPr>
        <xdr:cNvPr id="358" name="フローチャート: 判断 357"/>
        <xdr:cNvSpPr/>
      </xdr:nvSpPr>
      <xdr:spPr>
        <a:xfrm>
          <a:off x="6921500" y="983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152083</xdr:rowOff>
    </xdr:from>
    <xdr:ext cx="534377" cy="259045"/>
    <xdr:sp macro="" textlink="">
      <xdr:nvSpPr>
        <xdr:cNvPr id="359" name="テキスト ボックス 358"/>
        <xdr:cNvSpPr txBox="1"/>
      </xdr:nvSpPr>
      <xdr:spPr>
        <a:xfrm>
          <a:off x="6705111" y="992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82931</xdr:rowOff>
    </xdr:from>
    <xdr:to>
      <xdr:col>55</xdr:col>
      <xdr:colOff>50800</xdr:colOff>
      <xdr:row>58</xdr:row>
      <xdr:rowOff>13081</xdr:rowOff>
    </xdr:to>
    <xdr:sp macro="" textlink="">
      <xdr:nvSpPr>
        <xdr:cNvPr id="365" name="楕円 364"/>
        <xdr:cNvSpPr/>
      </xdr:nvSpPr>
      <xdr:spPr>
        <a:xfrm>
          <a:off x="10426700" y="985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105808</xdr:rowOff>
    </xdr:from>
    <xdr:ext cx="534377" cy="259045"/>
    <xdr:sp macro="" textlink="">
      <xdr:nvSpPr>
        <xdr:cNvPr id="366" name="普通建設事業費該当値テキスト"/>
        <xdr:cNvSpPr txBox="1"/>
      </xdr:nvSpPr>
      <xdr:spPr>
        <a:xfrm>
          <a:off x="10528300" y="970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98625</xdr:rowOff>
    </xdr:from>
    <xdr:to>
      <xdr:col>50</xdr:col>
      <xdr:colOff>165100</xdr:colOff>
      <xdr:row>58</xdr:row>
      <xdr:rowOff>28775</xdr:rowOff>
    </xdr:to>
    <xdr:sp macro="" textlink="">
      <xdr:nvSpPr>
        <xdr:cNvPr id="367" name="楕円 366"/>
        <xdr:cNvSpPr/>
      </xdr:nvSpPr>
      <xdr:spPr>
        <a:xfrm>
          <a:off x="9588500" y="987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45302</xdr:rowOff>
    </xdr:from>
    <xdr:ext cx="534377" cy="259045"/>
    <xdr:sp macro="" textlink="">
      <xdr:nvSpPr>
        <xdr:cNvPr id="368" name="テキスト ボックス 367"/>
        <xdr:cNvSpPr txBox="1"/>
      </xdr:nvSpPr>
      <xdr:spPr>
        <a:xfrm>
          <a:off x="9372111" y="96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67080</xdr:rowOff>
    </xdr:from>
    <xdr:to>
      <xdr:col>46</xdr:col>
      <xdr:colOff>38100</xdr:colOff>
      <xdr:row>57</xdr:row>
      <xdr:rowOff>168680</xdr:rowOff>
    </xdr:to>
    <xdr:sp macro="" textlink="">
      <xdr:nvSpPr>
        <xdr:cNvPr id="369" name="楕円 368"/>
        <xdr:cNvSpPr/>
      </xdr:nvSpPr>
      <xdr:spPr>
        <a:xfrm>
          <a:off x="8699500" y="98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13757</xdr:rowOff>
    </xdr:from>
    <xdr:ext cx="534377" cy="259045"/>
    <xdr:sp macro="" textlink="">
      <xdr:nvSpPr>
        <xdr:cNvPr id="370" name="テキスト ボックス 369"/>
        <xdr:cNvSpPr txBox="1"/>
      </xdr:nvSpPr>
      <xdr:spPr>
        <a:xfrm>
          <a:off x="8483111" y="961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148844</xdr:rowOff>
    </xdr:from>
    <xdr:to>
      <xdr:col>41</xdr:col>
      <xdr:colOff>101600</xdr:colOff>
      <xdr:row>57</xdr:row>
      <xdr:rowOff>78994</xdr:rowOff>
    </xdr:to>
    <xdr:sp macro="" textlink="">
      <xdr:nvSpPr>
        <xdr:cNvPr id="371" name="楕円 370"/>
        <xdr:cNvSpPr/>
      </xdr:nvSpPr>
      <xdr:spPr>
        <a:xfrm>
          <a:off x="7810500" y="97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95521</xdr:rowOff>
    </xdr:from>
    <xdr:ext cx="599010" cy="259045"/>
    <xdr:sp macro="" textlink="">
      <xdr:nvSpPr>
        <xdr:cNvPr id="372" name="テキスト ボックス 371"/>
        <xdr:cNvSpPr txBox="1"/>
      </xdr:nvSpPr>
      <xdr:spPr>
        <a:xfrm>
          <a:off x="7561795" y="952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105062</xdr:rowOff>
    </xdr:from>
    <xdr:to>
      <xdr:col>36</xdr:col>
      <xdr:colOff>165100</xdr:colOff>
      <xdr:row>57</xdr:row>
      <xdr:rowOff>35212</xdr:rowOff>
    </xdr:to>
    <xdr:sp macro="" textlink="">
      <xdr:nvSpPr>
        <xdr:cNvPr id="373" name="楕円 372"/>
        <xdr:cNvSpPr/>
      </xdr:nvSpPr>
      <xdr:spPr>
        <a:xfrm>
          <a:off x="6921500" y="970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51739</xdr:rowOff>
    </xdr:from>
    <xdr:ext cx="599010" cy="259045"/>
    <xdr:sp macro="" textlink="">
      <xdr:nvSpPr>
        <xdr:cNvPr id="374" name="テキスト ボックス 373"/>
        <xdr:cNvSpPr txBox="1"/>
      </xdr:nvSpPr>
      <xdr:spPr>
        <a:xfrm>
          <a:off x="6672795" y="948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68765</xdr:rowOff>
    </xdr:from>
    <xdr:to>
      <xdr:col>55</xdr:col>
      <xdr:colOff>0</xdr:colOff>
      <xdr:row>78</xdr:row>
      <xdr:rowOff>81933</xdr:rowOff>
    </xdr:to>
    <xdr:cxnSp macro="">
      <xdr:nvCxnSpPr>
        <xdr:cNvPr id="401" name="直線コネクタ 400"/>
        <xdr:cNvCxnSpPr/>
      </xdr:nvCxnSpPr>
      <xdr:spPr>
        <a:xfrm>
          <a:off x="9639300" y="13441865"/>
          <a:ext cx="8382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48416</xdr:rowOff>
    </xdr:from>
    <xdr:to>
      <xdr:col>50</xdr:col>
      <xdr:colOff>114300</xdr:colOff>
      <xdr:row>78</xdr:row>
      <xdr:rowOff>68765</xdr:rowOff>
    </xdr:to>
    <xdr:cxnSp macro="">
      <xdr:nvCxnSpPr>
        <xdr:cNvPr id="404" name="直線コネクタ 403"/>
        <xdr:cNvCxnSpPr/>
      </xdr:nvCxnSpPr>
      <xdr:spPr>
        <a:xfrm>
          <a:off x="8750300" y="13421516"/>
          <a:ext cx="889000" cy="2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406" name="テキスト ボックス 405"/>
        <xdr:cNvSpPr txBox="1"/>
      </xdr:nvSpPr>
      <xdr:spPr>
        <a:xfrm>
          <a:off x="9372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117914</xdr:rowOff>
    </xdr:from>
    <xdr:to>
      <xdr:col>45</xdr:col>
      <xdr:colOff>177800</xdr:colOff>
      <xdr:row>78</xdr:row>
      <xdr:rowOff>48416</xdr:rowOff>
    </xdr:to>
    <xdr:cxnSp macro="">
      <xdr:nvCxnSpPr>
        <xdr:cNvPr id="407" name="直線コネクタ 406"/>
        <xdr:cNvCxnSpPr/>
      </xdr:nvCxnSpPr>
      <xdr:spPr>
        <a:xfrm>
          <a:off x="7861300" y="13319564"/>
          <a:ext cx="889000" cy="10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51302</xdr:rowOff>
    </xdr:from>
    <xdr:to>
      <xdr:col>41</xdr:col>
      <xdr:colOff>50800</xdr:colOff>
      <xdr:row>77</xdr:row>
      <xdr:rowOff>117914</xdr:rowOff>
    </xdr:to>
    <xdr:cxnSp macro="">
      <xdr:nvCxnSpPr>
        <xdr:cNvPr id="410" name="直線コネクタ 409"/>
        <xdr:cNvCxnSpPr/>
      </xdr:nvCxnSpPr>
      <xdr:spPr>
        <a:xfrm>
          <a:off x="6972300" y="13252952"/>
          <a:ext cx="889000" cy="6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6981</xdr:rowOff>
    </xdr:from>
    <xdr:to>
      <xdr:col>36</xdr:col>
      <xdr:colOff>165100</xdr:colOff>
      <xdr:row>78</xdr:row>
      <xdr:rowOff>108581</xdr:rowOff>
    </xdr:to>
    <xdr:sp macro="" textlink="">
      <xdr:nvSpPr>
        <xdr:cNvPr id="413" name="フローチャート: 判断 412"/>
        <xdr:cNvSpPr/>
      </xdr:nvSpPr>
      <xdr:spPr>
        <a:xfrm>
          <a:off x="6921500" y="1338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99708</xdr:rowOff>
    </xdr:from>
    <xdr:ext cx="534377" cy="259045"/>
    <xdr:sp macro="" textlink="">
      <xdr:nvSpPr>
        <xdr:cNvPr id="414" name="テキスト ボックス 413"/>
        <xdr:cNvSpPr txBox="1"/>
      </xdr:nvSpPr>
      <xdr:spPr>
        <a:xfrm>
          <a:off x="6705111" y="1347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31133</xdr:rowOff>
    </xdr:from>
    <xdr:to>
      <xdr:col>55</xdr:col>
      <xdr:colOff>50800</xdr:colOff>
      <xdr:row>78</xdr:row>
      <xdr:rowOff>132733</xdr:rowOff>
    </xdr:to>
    <xdr:sp macro="" textlink="">
      <xdr:nvSpPr>
        <xdr:cNvPr id="420" name="楕円 419"/>
        <xdr:cNvSpPr/>
      </xdr:nvSpPr>
      <xdr:spPr>
        <a:xfrm>
          <a:off x="10426700" y="1340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161960</xdr:rowOff>
    </xdr:from>
    <xdr:ext cx="534377" cy="259045"/>
    <xdr:sp macro="" textlink="">
      <xdr:nvSpPr>
        <xdr:cNvPr id="421" name="普通建設事業費 （ うち新規整備　）該当値テキスト"/>
        <xdr:cNvSpPr txBox="1"/>
      </xdr:nvSpPr>
      <xdr:spPr>
        <a:xfrm>
          <a:off x="10528300" y="1319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17965</xdr:rowOff>
    </xdr:from>
    <xdr:to>
      <xdr:col>50</xdr:col>
      <xdr:colOff>165100</xdr:colOff>
      <xdr:row>78</xdr:row>
      <xdr:rowOff>119565</xdr:rowOff>
    </xdr:to>
    <xdr:sp macro="" textlink="">
      <xdr:nvSpPr>
        <xdr:cNvPr id="422" name="楕円 421"/>
        <xdr:cNvSpPr/>
      </xdr:nvSpPr>
      <xdr:spPr>
        <a:xfrm>
          <a:off x="9588500" y="133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136092</xdr:rowOff>
    </xdr:from>
    <xdr:ext cx="534377" cy="259045"/>
    <xdr:sp macro="" textlink="">
      <xdr:nvSpPr>
        <xdr:cNvPr id="423" name="テキスト ボックス 422"/>
        <xdr:cNvSpPr txBox="1"/>
      </xdr:nvSpPr>
      <xdr:spPr>
        <a:xfrm>
          <a:off x="9372111" y="1316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169066</xdr:rowOff>
    </xdr:from>
    <xdr:to>
      <xdr:col>46</xdr:col>
      <xdr:colOff>38100</xdr:colOff>
      <xdr:row>78</xdr:row>
      <xdr:rowOff>99216</xdr:rowOff>
    </xdr:to>
    <xdr:sp macro="" textlink="">
      <xdr:nvSpPr>
        <xdr:cNvPr id="424" name="楕円 423"/>
        <xdr:cNvSpPr/>
      </xdr:nvSpPr>
      <xdr:spPr>
        <a:xfrm>
          <a:off x="8699500" y="133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115743</xdr:rowOff>
    </xdr:from>
    <xdr:ext cx="534377" cy="259045"/>
    <xdr:sp macro="" textlink="">
      <xdr:nvSpPr>
        <xdr:cNvPr id="425" name="テキスト ボックス 424"/>
        <xdr:cNvSpPr txBox="1"/>
      </xdr:nvSpPr>
      <xdr:spPr>
        <a:xfrm>
          <a:off x="8483111" y="1314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67114</xdr:rowOff>
    </xdr:from>
    <xdr:to>
      <xdr:col>41</xdr:col>
      <xdr:colOff>101600</xdr:colOff>
      <xdr:row>77</xdr:row>
      <xdr:rowOff>168714</xdr:rowOff>
    </xdr:to>
    <xdr:sp macro="" textlink="">
      <xdr:nvSpPr>
        <xdr:cNvPr id="426" name="楕円 425"/>
        <xdr:cNvSpPr/>
      </xdr:nvSpPr>
      <xdr:spPr>
        <a:xfrm>
          <a:off x="7810500" y="132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13791</xdr:rowOff>
    </xdr:from>
    <xdr:ext cx="534377" cy="259045"/>
    <xdr:sp macro="" textlink="">
      <xdr:nvSpPr>
        <xdr:cNvPr id="427" name="テキスト ボックス 426"/>
        <xdr:cNvSpPr txBox="1"/>
      </xdr:nvSpPr>
      <xdr:spPr>
        <a:xfrm>
          <a:off x="7594111" y="1304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502</xdr:rowOff>
    </xdr:from>
    <xdr:to>
      <xdr:col>36</xdr:col>
      <xdr:colOff>165100</xdr:colOff>
      <xdr:row>77</xdr:row>
      <xdr:rowOff>102102</xdr:rowOff>
    </xdr:to>
    <xdr:sp macro="" textlink="">
      <xdr:nvSpPr>
        <xdr:cNvPr id="428" name="楕円 427"/>
        <xdr:cNvSpPr/>
      </xdr:nvSpPr>
      <xdr:spPr>
        <a:xfrm>
          <a:off x="6921500" y="1320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118629</xdr:rowOff>
    </xdr:from>
    <xdr:ext cx="599010" cy="259045"/>
    <xdr:sp macro="" textlink="">
      <xdr:nvSpPr>
        <xdr:cNvPr id="429" name="テキスト ボックス 428"/>
        <xdr:cNvSpPr txBox="1"/>
      </xdr:nvSpPr>
      <xdr:spPr>
        <a:xfrm>
          <a:off x="6672795" y="1297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13125</xdr:rowOff>
    </xdr:from>
    <xdr:to>
      <xdr:col>55</xdr:col>
      <xdr:colOff>0</xdr:colOff>
      <xdr:row>98</xdr:row>
      <xdr:rowOff>52587</xdr:rowOff>
    </xdr:to>
    <xdr:cxnSp macro="">
      <xdr:nvCxnSpPr>
        <xdr:cNvPr id="458" name="直線コネクタ 457"/>
        <xdr:cNvCxnSpPr/>
      </xdr:nvCxnSpPr>
      <xdr:spPr>
        <a:xfrm flipV="1">
          <a:off x="9639300" y="16815225"/>
          <a:ext cx="838200" cy="3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43773</xdr:rowOff>
    </xdr:from>
    <xdr:to>
      <xdr:col>50</xdr:col>
      <xdr:colOff>114300</xdr:colOff>
      <xdr:row>98</xdr:row>
      <xdr:rowOff>52587</xdr:rowOff>
    </xdr:to>
    <xdr:cxnSp macro="">
      <xdr:nvCxnSpPr>
        <xdr:cNvPr id="461" name="直線コネクタ 460"/>
        <xdr:cNvCxnSpPr/>
      </xdr:nvCxnSpPr>
      <xdr:spPr>
        <a:xfrm>
          <a:off x="8750300" y="16845873"/>
          <a:ext cx="8890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43773</xdr:rowOff>
    </xdr:from>
    <xdr:to>
      <xdr:col>45</xdr:col>
      <xdr:colOff>177800</xdr:colOff>
      <xdr:row>98</xdr:row>
      <xdr:rowOff>53411</xdr:rowOff>
    </xdr:to>
    <xdr:cxnSp macro="">
      <xdr:nvCxnSpPr>
        <xdr:cNvPr id="464" name="直線コネクタ 463"/>
        <xdr:cNvCxnSpPr/>
      </xdr:nvCxnSpPr>
      <xdr:spPr>
        <a:xfrm flipV="1">
          <a:off x="7861300" y="16845873"/>
          <a:ext cx="8890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53411</xdr:rowOff>
    </xdr:from>
    <xdr:to>
      <xdr:col>41</xdr:col>
      <xdr:colOff>50800</xdr:colOff>
      <xdr:row>98</xdr:row>
      <xdr:rowOff>64864</xdr:rowOff>
    </xdr:to>
    <xdr:cxnSp macro="">
      <xdr:nvCxnSpPr>
        <xdr:cNvPr id="467" name="直線コネクタ 466"/>
        <xdr:cNvCxnSpPr/>
      </xdr:nvCxnSpPr>
      <xdr:spPr>
        <a:xfrm flipV="1">
          <a:off x="6972300" y="16855511"/>
          <a:ext cx="889000" cy="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38593</xdr:rowOff>
    </xdr:from>
    <xdr:to>
      <xdr:col>36</xdr:col>
      <xdr:colOff>165100</xdr:colOff>
      <xdr:row>97</xdr:row>
      <xdr:rowOff>140193</xdr:rowOff>
    </xdr:to>
    <xdr:sp macro="" textlink="">
      <xdr:nvSpPr>
        <xdr:cNvPr id="470" name="フローチャート: 判断 469"/>
        <xdr:cNvSpPr/>
      </xdr:nvSpPr>
      <xdr:spPr>
        <a:xfrm>
          <a:off x="6921500" y="166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156720</xdr:rowOff>
    </xdr:from>
    <xdr:ext cx="534377" cy="259045"/>
    <xdr:sp macro="" textlink="">
      <xdr:nvSpPr>
        <xdr:cNvPr id="471" name="テキスト ボックス 470"/>
        <xdr:cNvSpPr txBox="1"/>
      </xdr:nvSpPr>
      <xdr:spPr>
        <a:xfrm>
          <a:off x="6705111" y="1644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133775</xdr:rowOff>
    </xdr:from>
    <xdr:to>
      <xdr:col>55</xdr:col>
      <xdr:colOff>50800</xdr:colOff>
      <xdr:row>98</xdr:row>
      <xdr:rowOff>63925</xdr:rowOff>
    </xdr:to>
    <xdr:sp macro="" textlink="">
      <xdr:nvSpPr>
        <xdr:cNvPr id="477" name="楕円 476"/>
        <xdr:cNvSpPr/>
      </xdr:nvSpPr>
      <xdr:spPr>
        <a:xfrm>
          <a:off x="10426700" y="1676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112202</xdr:rowOff>
    </xdr:from>
    <xdr:ext cx="534377" cy="259045"/>
    <xdr:sp macro="" textlink="">
      <xdr:nvSpPr>
        <xdr:cNvPr id="478" name="普通建設事業費 （ うち更新整備　）該当値テキスト"/>
        <xdr:cNvSpPr txBox="1"/>
      </xdr:nvSpPr>
      <xdr:spPr>
        <a:xfrm>
          <a:off x="10528300" y="1674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1787</xdr:rowOff>
    </xdr:from>
    <xdr:to>
      <xdr:col>50</xdr:col>
      <xdr:colOff>165100</xdr:colOff>
      <xdr:row>98</xdr:row>
      <xdr:rowOff>103387</xdr:rowOff>
    </xdr:to>
    <xdr:sp macro="" textlink="">
      <xdr:nvSpPr>
        <xdr:cNvPr id="479" name="楕円 478"/>
        <xdr:cNvSpPr/>
      </xdr:nvSpPr>
      <xdr:spPr>
        <a:xfrm>
          <a:off x="9588500" y="1680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94514</xdr:rowOff>
    </xdr:from>
    <xdr:ext cx="534377" cy="259045"/>
    <xdr:sp macro="" textlink="">
      <xdr:nvSpPr>
        <xdr:cNvPr id="480" name="テキスト ボックス 479"/>
        <xdr:cNvSpPr txBox="1"/>
      </xdr:nvSpPr>
      <xdr:spPr>
        <a:xfrm>
          <a:off x="9372111" y="168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164423</xdr:rowOff>
    </xdr:from>
    <xdr:to>
      <xdr:col>46</xdr:col>
      <xdr:colOff>38100</xdr:colOff>
      <xdr:row>98</xdr:row>
      <xdr:rowOff>94573</xdr:rowOff>
    </xdr:to>
    <xdr:sp macro="" textlink="">
      <xdr:nvSpPr>
        <xdr:cNvPr id="481" name="楕円 480"/>
        <xdr:cNvSpPr/>
      </xdr:nvSpPr>
      <xdr:spPr>
        <a:xfrm>
          <a:off x="8699500" y="1679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85700</xdr:rowOff>
    </xdr:from>
    <xdr:ext cx="534377" cy="259045"/>
    <xdr:sp macro="" textlink="">
      <xdr:nvSpPr>
        <xdr:cNvPr id="482" name="テキスト ボックス 481"/>
        <xdr:cNvSpPr txBox="1"/>
      </xdr:nvSpPr>
      <xdr:spPr>
        <a:xfrm>
          <a:off x="8483111" y="1688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2611</xdr:rowOff>
    </xdr:from>
    <xdr:to>
      <xdr:col>41</xdr:col>
      <xdr:colOff>101600</xdr:colOff>
      <xdr:row>98</xdr:row>
      <xdr:rowOff>104211</xdr:rowOff>
    </xdr:to>
    <xdr:sp macro="" textlink="">
      <xdr:nvSpPr>
        <xdr:cNvPr id="483" name="楕円 482"/>
        <xdr:cNvSpPr/>
      </xdr:nvSpPr>
      <xdr:spPr>
        <a:xfrm>
          <a:off x="7810500" y="1680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95338</xdr:rowOff>
    </xdr:from>
    <xdr:ext cx="534377" cy="259045"/>
    <xdr:sp macro="" textlink="">
      <xdr:nvSpPr>
        <xdr:cNvPr id="484" name="テキスト ボックス 483"/>
        <xdr:cNvSpPr txBox="1"/>
      </xdr:nvSpPr>
      <xdr:spPr>
        <a:xfrm>
          <a:off x="7594111" y="1689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14064</xdr:rowOff>
    </xdr:from>
    <xdr:to>
      <xdr:col>36</xdr:col>
      <xdr:colOff>165100</xdr:colOff>
      <xdr:row>98</xdr:row>
      <xdr:rowOff>115664</xdr:rowOff>
    </xdr:to>
    <xdr:sp macro="" textlink="">
      <xdr:nvSpPr>
        <xdr:cNvPr id="485" name="楕円 484"/>
        <xdr:cNvSpPr/>
      </xdr:nvSpPr>
      <xdr:spPr>
        <a:xfrm>
          <a:off x="6921500" y="1681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106791</xdr:rowOff>
    </xdr:from>
    <xdr:ext cx="534377" cy="259045"/>
    <xdr:sp macro="" textlink="">
      <xdr:nvSpPr>
        <xdr:cNvPr id="486" name="テキスト ボックス 485"/>
        <xdr:cNvSpPr txBox="1"/>
      </xdr:nvSpPr>
      <xdr:spPr>
        <a:xfrm>
          <a:off x="6705111" y="1690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36719</xdr:rowOff>
    </xdr:from>
    <xdr:to>
      <xdr:col>85</xdr:col>
      <xdr:colOff>127000</xdr:colOff>
      <xdr:row>39</xdr:row>
      <xdr:rowOff>44450</xdr:rowOff>
    </xdr:to>
    <xdr:cxnSp macro="">
      <xdr:nvCxnSpPr>
        <xdr:cNvPr id="515" name="直線コネクタ 514"/>
        <xdr:cNvCxnSpPr/>
      </xdr:nvCxnSpPr>
      <xdr:spPr>
        <a:xfrm>
          <a:off x="15481300" y="6723269"/>
          <a:ext cx="838200" cy="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1279</xdr:rowOff>
    </xdr:from>
    <xdr:to>
      <xdr:col>81</xdr:col>
      <xdr:colOff>50800</xdr:colOff>
      <xdr:row>39</xdr:row>
      <xdr:rowOff>36719</xdr:rowOff>
    </xdr:to>
    <xdr:cxnSp macro="">
      <xdr:nvCxnSpPr>
        <xdr:cNvPr id="518" name="直線コネクタ 517"/>
        <xdr:cNvCxnSpPr/>
      </xdr:nvCxnSpPr>
      <xdr:spPr>
        <a:xfrm>
          <a:off x="14592300" y="6687829"/>
          <a:ext cx="889000" cy="3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80685</xdr:rowOff>
    </xdr:from>
    <xdr:ext cx="469744" cy="259045"/>
    <xdr:sp macro="" textlink="">
      <xdr:nvSpPr>
        <xdr:cNvPr id="520" name="テキスト ボックス 519"/>
        <xdr:cNvSpPr txBox="1"/>
      </xdr:nvSpPr>
      <xdr:spPr>
        <a:xfrm>
          <a:off x="15246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1279</xdr:rowOff>
    </xdr:from>
    <xdr:to>
      <xdr:col>76</xdr:col>
      <xdr:colOff>114300</xdr:colOff>
      <xdr:row>39</xdr:row>
      <xdr:rowOff>18276</xdr:rowOff>
    </xdr:to>
    <xdr:cxnSp macro="">
      <xdr:nvCxnSpPr>
        <xdr:cNvPr id="521" name="直線コネクタ 520"/>
        <xdr:cNvCxnSpPr/>
      </xdr:nvCxnSpPr>
      <xdr:spPr>
        <a:xfrm flipV="1">
          <a:off x="13703300" y="6687829"/>
          <a:ext cx="889000" cy="1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83779</xdr:rowOff>
    </xdr:from>
    <xdr:ext cx="378565" cy="259045"/>
    <xdr:sp macro="" textlink="">
      <xdr:nvSpPr>
        <xdr:cNvPr id="523" name="テキスト ボックス 522"/>
        <xdr:cNvSpPr txBox="1"/>
      </xdr:nvSpPr>
      <xdr:spPr>
        <a:xfrm>
          <a:off x="14403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18276</xdr:rowOff>
    </xdr:from>
    <xdr:to>
      <xdr:col>71</xdr:col>
      <xdr:colOff>177800</xdr:colOff>
      <xdr:row>39</xdr:row>
      <xdr:rowOff>43642</xdr:rowOff>
    </xdr:to>
    <xdr:cxnSp macro="">
      <xdr:nvCxnSpPr>
        <xdr:cNvPr id="524" name="直線コネクタ 523"/>
        <xdr:cNvCxnSpPr/>
      </xdr:nvCxnSpPr>
      <xdr:spPr>
        <a:xfrm flipV="1">
          <a:off x="12814300" y="6704826"/>
          <a:ext cx="889000" cy="2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79603</xdr:rowOff>
    </xdr:from>
    <xdr:ext cx="469744" cy="259045"/>
    <xdr:sp macro="" textlink="">
      <xdr:nvSpPr>
        <xdr:cNvPr id="526" name="テキスト ボックス 525"/>
        <xdr:cNvSpPr txBox="1"/>
      </xdr:nvSpPr>
      <xdr:spPr>
        <a:xfrm>
          <a:off x="13468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150649</xdr:rowOff>
    </xdr:from>
    <xdr:to>
      <xdr:col>67</xdr:col>
      <xdr:colOff>101600</xdr:colOff>
      <xdr:row>39</xdr:row>
      <xdr:rowOff>80799</xdr:rowOff>
    </xdr:to>
    <xdr:sp macro="" textlink="">
      <xdr:nvSpPr>
        <xdr:cNvPr id="527" name="フローチャート: 判断 526"/>
        <xdr:cNvSpPr/>
      </xdr:nvSpPr>
      <xdr:spPr>
        <a:xfrm>
          <a:off x="12763500" y="666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97326</xdr:rowOff>
    </xdr:from>
    <xdr:ext cx="469744" cy="259045"/>
    <xdr:sp macro="" textlink="">
      <xdr:nvSpPr>
        <xdr:cNvPr id="528" name="テキスト ボックス 527"/>
        <xdr:cNvSpPr txBox="1"/>
      </xdr:nvSpPr>
      <xdr:spPr>
        <a:xfrm>
          <a:off x="12579428" y="644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157369</xdr:rowOff>
    </xdr:from>
    <xdr:to>
      <xdr:col>81</xdr:col>
      <xdr:colOff>101600</xdr:colOff>
      <xdr:row>39</xdr:row>
      <xdr:rowOff>87519</xdr:rowOff>
    </xdr:to>
    <xdr:sp macro="" textlink="">
      <xdr:nvSpPr>
        <xdr:cNvPr id="536" name="楕円 535"/>
        <xdr:cNvSpPr/>
      </xdr:nvSpPr>
      <xdr:spPr>
        <a:xfrm>
          <a:off x="15430500" y="66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104046</xdr:rowOff>
    </xdr:from>
    <xdr:ext cx="469744" cy="259045"/>
    <xdr:sp macro="" textlink="">
      <xdr:nvSpPr>
        <xdr:cNvPr id="537" name="テキスト ボックス 536"/>
        <xdr:cNvSpPr txBox="1"/>
      </xdr:nvSpPr>
      <xdr:spPr>
        <a:xfrm>
          <a:off x="15246428" y="644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121929</xdr:rowOff>
    </xdr:from>
    <xdr:to>
      <xdr:col>76</xdr:col>
      <xdr:colOff>165100</xdr:colOff>
      <xdr:row>39</xdr:row>
      <xdr:rowOff>52079</xdr:rowOff>
    </xdr:to>
    <xdr:sp macro="" textlink="">
      <xdr:nvSpPr>
        <xdr:cNvPr id="538" name="楕円 537"/>
        <xdr:cNvSpPr/>
      </xdr:nvSpPr>
      <xdr:spPr>
        <a:xfrm>
          <a:off x="14541500" y="66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68606</xdr:rowOff>
    </xdr:from>
    <xdr:ext cx="534377" cy="259045"/>
    <xdr:sp macro="" textlink="">
      <xdr:nvSpPr>
        <xdr:cNvPr id="539" name="テキスト ボックス 538"/>
        <xdr:cNvSpPr txBox="1"/>
      </xdr:nvSpPr>
      <xdr:spPr>
        <a:xfrm>
          <a:off x="14325111" y="641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138926</xdr:rowOff>
    </xdr:from>
    <xdr:to>
      <xdr:col>72</xdr:col>
      <xdr:colOff>38100</xdr:colOff>
      <xdr:row>39</xdr:row>
      <xdr:rowOff>69076</xdr:rowOff>
    </xdr:to>
    <xdr:sp macro="" textlink="">
      <xdr:nvSpPr>
        <xdr:cNvPr id="540" name="楕円 539"/>
        <xdr:cNvSpPr/>
      </xdr:nvSpPr>
      <xdr:spPr>
        <a:xfrm>
          <a:off x="13652500" y="66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85602</xdr:rowOff>
    </xdr:from>
    <xdr:ext cx="469744" cy="259045"/>
    <xdr:sp macro="" textlink="">
      <xdr:nvSpPr>
        <xdr:cNvPr id="541" name="テキスト ボックス 540"/>
        <xdr:cNvSpPr txBox="1"/>
      </xdr:nvSpPr>
      <xdr:spPr>
        <a:xfrm>
          <a:off x="13468428" y="642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164292</xdr:rowOff>
    </xdr:from>
    <xdr:to>
      <xdr:col>67</xdr:col>
      <xdr:colOff>101600</xdr:colOff>
      <xdr:row>39</xdr:row>
      <xdr:rowOff>94442</xdr:rowOff>
    </xdr:to>
    <xdr:sp macro="" textlink="">
      <xdr:nvSpPr>
        <xdr:cNvPr id="542" name="楕円 541"/>
        <xdr:cNvSpPr/>
      </xdr:nvSpPr>
      <xdr:spPr>
        <a:xfrm>
          <a:off x="12763500" y="667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85569</xdr:rowOff>
    </xdr:from>
    <xdr:ext cx="378565" cy="259045"/>
    <xdr:sp macro="" textlink="">
      <xdr:nvSpPr>
        <xdr:cNvPr id="543" name="テキスト ボックス 542"/>
        <xdr:cNvSpPr txBox="1"/>
      </xdr:nvSpPr>
      <xdr:spPr>
        <a:xfrm>
          <a:off x="12625017" y="6772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20447</xdr:rowOff>
    </xdr:from>
    <xdr:to>
      <xdr:col>85</xdr:col>
      <xdr:colOff>127000</xdr:colOff>
      <xdr:row>74</xdr:row>
      <xdr:rowOff>56667</xdr:rowOff>
    </xdr:to>
    <xdr:cxnSp macro="">
      <xdr:nvCxnSpPr>
        <xdr:cNvPr id="621" name="直線コネクタ 620"/>
        <xdr:cNvCxnSpPr/>
      </xdr:nvCxnSpPr>
      <xdr:spPr>
        <a:xfrm>
          <a:off x="15481300" y="12707747"/>
          <a:ext cx="838200" cy="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154597</xdr:rowOff>
    </xdr:from>
    <xdr:to>
      <xdr:col>81</xdr:col>
      <xdr:colOff>50800</xdr:colOff>
      <xdr:row>74</xdr:row>
      <xdr:rowOff>20447</xdr:rowOff>
    </xdr:to>
    <xdr:cxnSp macro="">
      <xdr:nvCxnSpPr>
        <xdr:cNvPr id="624" name="直線コネクタ 623"/>
        <xdr:cNvCxnSpPr/>
      </xdr:nvCxnSpPr>
      <xdr:spPr>
        <a:xfrm>
          <a:off x="14592300" y="12670447"/>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21214</xdr:rowOff>
    </xdr:from>
    <xdr:ext cx="534377" cy="259045"/>
    <xdr:sp macro="" textlink="">
      <xdr:nvSpPr>
        <xdr:cNvPr id="626" name="テキスト ボックス 625"/>
        <xdr:cNvSpPr txBox="1"/>
      </xdr:nvSpPr>
      <xdr:spPr>
        <a:xfrm>
          <a:off x="15214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130619</xdr:rowOff>
    </xdr:from>
    <xdr:to>
      <xdr:col>76</xdr:col>
      <xdr:colOff>114300</xdr:colOff>
      <xdr:row>73</xdr:row>
      <xdr:rowOff>154597</xdr:rowOff>
    </xdr:to>
    <xdr:cxnSp macro="">
      <xdr:nvCxnSpPr>
        <xdr:cNvPr id="627" name="直線コネクタ 626"/>
        <xdr:cNvCxnSpPr/>
      </xdr:nvCxnSpPr>
      <xdr:spPr>
        <a:xfrm>
          <a:off x="13703300" y="12646469"/>
          <a:ext cx="889000" cy="2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130619</xdr:rowOff>
    </xdr:from>
    <xdr:to>
      <xdr:col>71</xdr:col>
      <xdr:colOff>177800</xdr:colOff>
      <xdr:row>74</xdr:row>
      <xdr:rowOff>11087</xdr:rowOff>
    </xdr:to>
    <xdr:cxnSp macro="">
      <xdr:nvCxnSpPr>
        <xdr:cNvPr id="630" name="直線コネクタ 629"/>
        <xdr:cNvCxnSpPr/>
      </xdr:nvCxnSpPr>
      <xdr:spPr>
        <a:xfrm flipV="1">
          <a:off x="12814300" y="12646469"/>
          <a:ext cx="889000" cy="5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40691</xdr:rowOff>
    </xdr:from>
    <xdr:to>
      <xdr:col>67</xdr:col>
      <xdr:colOff>101600</xdr:colOff>
      <xdr:row>73</xdr:row>
      <xdr:rowOff>142291</xdr:rowOff>
    </xdr:to>
    <xdr:sp macro="" textlink="">
      <xdr:nvSpPr>
        <xdr:cNvPr id="633" name="フローチャート: 判断 632"/>
        <xdr:cNvSpPr/>
      </xdr:nvSpPr>
      <xdr:spPr>
        <a:xfrm>
          <a:off x="12763500" y="1255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158818</xdr:rowOff>
    </xdr:from>
    <xdr:ext cx="534377" cy="259045"/>
    <xdr:sp macro="" textlink="">
      <xdr:nvSpPr>
        <xdr:cNvPr id="634" name="テキスト ボックス 633"/>
        <xdr:cNvSpPr txBox="1"/>
      </xdr:nvSpPr>
      <xdr:spPr>
        <a:xfrm>
          <a:off x="12547111" y="1233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5867</xdr:rowOff>
    </xdr:from>
    <xdr:to>
      <xdr:col>85</xdr:col>
      <xdr:colOff>177800</xdr:colOff>
      <xdr:row>74</xdr:row>
      <xdr:rowOff>107467</xdr:rowOff>
    </xdr:to>
    <xdr:sp macro="" textlink="">
      <xdr:nvSpPr>
        <xdr:cNvPr id="640" name="楕円 639"/>
        <xdr:cNvSpPr/>
      </xdr:nvSpPr>
      <xdr:spPr>
        <a:xfrm>
          <a:off x="16268700" y="1269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28744</xdr:rowOff>
    </xdr:from>
    <xdr:ext cx="534377" cy="259045"/>
    <xdr:sp macro="" textlink="">
      <xdr:nvSpPr>
        <xdr:cNvPr id="641" name="公債費該当値テキスト"/>
        <xdr:cNvSpPr txBox="1"/>
      </xdr:nvSpPr>
      <xdr:spPr>
        <a:xfrm>
          <a:off x="16370300" y="1254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141097</xdr:rowOff>
    </xdr:from>
    <xdr:to>
      <xdr:col>81</xdr:col>
      <xdr:colOff>101600</xdr:colOff>
      <xdr:row>74</xdr:row>
      <xdr:rowOff>71247</xdr:rowOff>
    </xdr:to>
    <xdr:sp macro="" textlink="">
      <xdr:nvSpPr>
        <xdr:cNvPr id="642" name="楕円 641"/>
        <xdr:cNvSpPr/>
      </xdr:nvSpPr>
      <xdr:spPr>
        <a:xfrm>
          <a:off x="15430500" y="1265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87774</xdr:rowOff>
    </xdr:from>
    <xdr:ext cx="534377" cy="259045"/>
    <xdr:sp macro="" textlink="">
      <xdr:nvSpPr>
        <xdr:cNvPr id="643" name="テキスト ボックス 642"/>
        <xdr:cNvSpPr txBox="1"/>
      </xdr:nvSpPr>
      <xdr:spPr>
        <a:xfrm>
          <a:off x="15214111" y="1243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103797</xdr:rowOff>
    </xdr:from>
    <xdr:to>
      <xdr:col>76</xdr:col>
      <xdr:colOff>165100</xdr:colOff>
      <xdr:row>74</xdr:row>
      <xdr:rowOff>33947</xdr:rowOff>
    </xdr:to>
    <xdr:sp macro="" textlink="">
      <xdr:nvSpPr>
        <xdr:cNvPr id="644" name="楕円 643"/>
        <xdr:cNvSpPr/>
      </xdr:nvSpPr>
      <xdr:spPr>
        <a:xfrm>
          <a:off x="14541500" y="1261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50474</xdr:rowOff>
    </xdr:from>
    <xdr:ext cx="534377" cy="259045"/>
    <xdr:sp macro="" textlink="">
      <xdr:nvSpPr>
        <xdr:cNvPr id="645" name="テキスト ボックス 644"/>
        <xdr:cNvSpPr txBox="1"/>
      </xdr:nvSpPr>
      <xdr:spPr>
        <a:xfrm>
          <a:off x="14325111" y="1239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79819</xdr:rowOff>
    </xdr:from>
    <xdr:to>
      <xdr:col>72</xdr:col>
      <xdr:colOff>38100</xdr:colOff>
      <xdr:row>74</xdr:row>
      <xdr:rowOff>9969</xdr:rowOff>
    </xdr:to>
    <xdr:sp macro="" textlink="">
      <xdr:nvSpPr>
        <xdr:cNvPr id="646" name="楕円 645"/>
        <xdr:cNvSpPr/>
      </xdr:nvSpPr>
      <xdr:spPr>
        <a:xfrm>
          <a:off x="13652500" y="1259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26496</xdr:rowOff>
    </xdr:from>
    <xdr:ext cx="534377" cy="259045"/>
    <xdr:sp macro="" textlink="">
      <xdr:nvSpPr>
        <xdr:cNvPr id="647" name="テキスト ボックス 646"/>
        <xdr:cNvSpPr txBox="1"/>
      </xdr:nvSpPr>
      <xdr:spPr>
        <a:xfrm>
          <a:off x="13436111" y="1237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131737</xdr:rowOff>
    </xdr:from>
    <xdr:to>
      <xdr:col>67</xdr:col>
      <xdr:colOff>101600</xdr:colOff>
      <xdr:row>74</xdr:row>
      <xdr:rowOff>61887</xdr:rowOff>
    </xdr:to>
    <xdr:sp macro="" textlink="">
      <xdr:nvSpPr>
        <xdr:cNvPr id="648" name="楕円 647"/>
        <xdr:cNvSpPr/>
      </xdr:nvSpPr>
      <xdr:spPr>
        <a:xfrm>
          <a:off x="12763500" y="126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53014</xdr:rowOff>
    </xdr:from>
    <xdr:ext cx="534377" cy="259045"/>
    <xdr:sp macro="" textlink="">
      <xdr:nvSpPr>
        <xdr:cNvPr id="649" name="テキスト ボックス 648"/>
        <xdr:cNvSpPr txBox="1"/>
      </xdr:nvSpPr>
      <xdr:spPr>
        <a:xfrm>
          <a:off x="12547111" y="127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90666</xdr:rowOff>
    </xdr:from>
    <xdr:to>
      <xdr:col>85</xdr:col>
      <xdr:colOff>127000</xdr:colOff>
      <xdr:row>98</xdr:row>
      <xdr:rowOff>115329</xdr:rowOff>
    </xdr:to>
    <xdr:cxnSp macro="">
      <xdr:nvCxnSpPr>
        <xdr:cNvPr id="678" name="直線コネクタ 677"/>
        <xdr:cNvCxnSpPr/>
      </xdr:nvCxnSpPr>
      <xdr:spPr>
        <a:xfrm>
          <a:off x="15481300" y="16892766"/>
          <a:ext cx="838200" cy="2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19101</xdr:rowOff>
    </xdr:from>
    <xdr:to>
      <xdr:col>81</xdr:col>
      <xdr:colOff>50800</xdr:colOff>
      <xdr:row>98</xdr:row>
      <xdr:rowOff>90666</xdr:rowOff>
    </xdr:to>
    <xdr:cxnSp macro="">
      <xdr:nvCxnSpPr>
        <xdr:cNvPr id="681" name="直線コネクタ 680"/>
        <xdr:cNvCxnSpPr/>
      </xdr:nvCxnSpPr>
      <xdr:spPr>
        <a:xfrm>
          <a:off x="14592300" y="16821201"/>
          <a:ext cx="889000" cy="7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19101</xdr:rowOff>
    </xdr:from>
    <xdr:to>
      <xdr:col>76</xdr:col>
      <xdr:colOff>114300</xdr:colOff>
      <xdr:row>98</xdr:row>
      <xdr:rowOff>86004</xdr:rowOff>
    </xdr:to>
    <xdr:cxnSp macro="">
      <xdr:nvCxnSpPr>
        <xdr:cNvPr id="684" name="直線コネクタ 683"/>
        <xdr:cNvCxnSpPr/>
      </xdr:nvCxnSpPr>
      <xdr:spPr>
        <a:xfrm flipV="1">
          <a:off x="13703300" y="16821201"/>
          <a:ext cx="889000" cy="6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86004</xdr:rowOff>
    </xdr:from>
    <xdr:to>
      <xdr:col>71</xdr:col>
      <xdr:colOff>177800</xdr:colOff>
      <xdr:row>99</xdr:row>
      <xdr:rowOff>4978</xdr:rowOff>
    </xdr:to>
    <xdr:cxnSp macro="">
      <xdr:nvCxnSpPr>
        <xdr:cNvPr id="687" name="直線コネクタ 686"/>
        <xdr:cNvCxnSpPr/>
      </xdr:nvCxnSpPr>
      <xdr:spPr>
        <a:xfrm flipV="1">
          <a:off x="12814300" y="16888104"/>
          <a:ext cx="889000" cy="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102121</xdr:rowOff>
    </xdr:from>
    <xdr:to>
      <xdr:col>67</xdr:col>
      <xdr:colOff>101600</xdr:colOff>
      <xdr:row>97</xdr:row>
      <xdr:rowOff>32271</xdr:rowOff>
    </xdr:to>
    <xdr:sp macro="" textlink="">
      <xdr:nvSpPr>
        <xdr:cNvPr id="690" name="フローチャート: 判断 689"/>
        <xdr:cNvSpPr/>
      </xdr:nvSpPr>
      <xdr:spPr>
        <a:xfrm>
          <a:off x="12763500" y="1656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48798</xdr:rowOff>
    </xdr:from>
    <xdr:ext cx="534377" cy="259045"/>
    <xdr:sp macro="" textlink="">
      <xdr:nvSpPr>
        <xdr:cNvPr id="691" name="テキスト ボックス 690"/>
        <xdr:cNvSpPr txBox="1"/>
      </xdr:nvSpPr>
      <xdr:spPr>
        <a:xfrm>
          <a:off x="12547111" y="1633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64529</xdr:rowOff>
    </xdr:from>
    <xdr:to>
      <xdr:col>85</xdr:col>
      <xdr:colOff>177800</xdr:colOff>
      <xdr:row>98</xdr:row>
      <xdr:rowOff>166129</xdr:rowOff>
    </xdr:to>
    <xdr:sp macro="" textlink="">
      <xdr:nvSpPr>
        <xdr:cNvPr id="697" name="楕円 696"/>
        <xdr:cNvSpPr/>
      </xdr:nvSpPr>
      <xdr:spPr>
        <a:xfrm>
          <a:off x="16268700" y="1686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157408</xdr:rowOff>
    </xdr:from>
    <xdr:ext cx="469744" cy="259045"/>
    <xdr:sp macro="" textlink="">
      <xdr:nvSpPr>
        <xdr:cNvPr id="698" name="積立金該当値テキスト"/>
        <xdr:cNvSpPr txBox="1"/>
      </xdr:nvSpPr>
      <xdr:spPr>
        <a:xfrm>
          <a:off x="16370300" y="167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39866</xdr:rowOff>
    </xdr:from>
    <xdr:to>
      <xdr:col>81</xdr:col>
      <xdr:colOff>101600</xdr:colOff>
      <xdr:row>98</xdr:row>
      <xdr:rowOff>141466</xdr:rowOff>
    </xdr:to>
    <xdr:sp macro="" textlink="">
      <xdr:nvSpPr>
        <xdr:cNvPr id="699" name="楕円 698"/>
        <xdr:cNvSpPr/>
      </xdr:nvSpPr>
      <xdr:spPr>
        <a:xfrm>
          <a:off x="15430500" y="1684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132593</xdr:rowOff>
    </xdr:from>
    <xdr:ext cx="469744" cy="259045"/>
    <xdr:sp macro="" textlink="">
      <xdr:nvSpPr>
        <xdr:cNvPr id="700" name="テキスト ボックス 699"/>
        <xdr:cNvSpPr txBox="1"/>
      </xdr:nvSpPr>
      <xdr:spPr>
        <a:xfrm>
          <a:off x="15246428" y="1693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139751</xdr:rowOff>
    </xdr:from>
    <xdr:to>
      <xdr:col>76</xdr:col>
      <xdr:colOff>165100</xdr:colOff>
      <xdr:row>98</xdr:row>
      <xdr:rowOff>69901</xdr:rowOff>
    </xdr:to>
    <xdr:sp macro="" textlink="">
      <xdr:nvSpPr>
        <xdr:cNvPr id="701" name="楕円 700"/>
        <xdr:cNvSpPr/>
      </xdr:nvSpPr>
      <xdr:spPr>
        <a:xfrm>
          <a:off x="14541500" y="167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61028</xdr:rowOff>
    </xdr:from>
    <xdr:ext cx="534377" cy="259045"/>
    <xdr:sp macro="" textlink="">
      <xdr:nvSpPr>
        <xdr:cNvPr id="702" name="テキスト ボックス 701"/>
        <xdr:cNvSpPr txBox="1"/>
      </xdr:nvSpPr>
      <xdr:spPr>
        <a:xfrm>
          <a:off x="14325111" y="1686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35204</xdr:rowOff>
    </xdr:from>
    <xdr:to>
      <xdr:col>72</xdr:col>
      <xdr:colOff>38100</xdr:colOff>
      <xdr:row>98</xdr:row>
      <xdr:rowOff>136804</xdr:rowOff>
    </xdr:to>
    <xdr:sp macro="" textlink="">
      <xdr:nvSpPr>
        <xdr:cNvPr id="703" name="楕円 702"/>
        <xdr:cNvSpPr/>
      </xdr:nvSpPr>
      <xdr:spPr>
        <a:xfrm>
          <a:off x="13652500" y="168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127931</xdr:rowOff>
    </xdr:from>
    <xdr:ext cx="534377" cy="259045"/>
    <xdr:sp macro="" textlink="">
      <xdr:nvSpPr>
        <xdr:cNvPr id="704" name="テキスト ボックス 703"/>
        <xdr:cNvSpPr txBox="1"/>
      </xdr:nvSpPr>
      <xdr:spPr>
        <a:xfrm>
          <a:off x="13436111" y="1693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125628</xdr:rowOff>
    </xdr:from>
    <xdr:to>
      <xdr:col>67</xdr:col>
      <xdr:colOff>101600</xdr:colOff>
      <xdr:row>99</xdr:row>
      <xdr:rowOff>55778</xdr:rowOff>
    </xdr:to>
    <xdr:sp macro="" textlink="">
      <xdr:nvSpPr>
        <xdr:cNvPr id="705" name="楕円 704"/>
        <xdr:cNvSpPr/>
      </xdr:nvSpPr>
      <xdr:spPr>
        <a:xfrm>
          <a:off x="12763500" y="169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46905</xdr:rowOff>
    </xdr:from>
    <xdr:ext cx="469744" cy="259045"/>
    <xdr:sp macro="" textlink="">
      <xdr:nvSpPr>
        <xdr:cNvPr id="706" name="テキスト ボックス 705"/>
        <xdr:cNvSpPr txBox="1"/>
      </xdr:nvSpPr>
      <xdr:spPr>
        <a:xfrm>
          <a:off x="12579428" y="170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13398</xdr:rowOff>
    </xdr:from>
    <xdr:to>
      <xdr:col>116</xdr:col>
      <xdr:colOff>63500</xdr:colOff>
      <xdr:row>38</xdr:row>
      <xdr:rowOff>19685</xdr:rowOff>
    </xdr:to>
    <xdr:cxnSp macro="">
      <xdr:nvCxnSpPr>
        <xdr:cNvPr id="731" name="直線コネクタ 730"/>
        <xdr:cNvCxnSpPr/>
      </xdr:nvCxnSpPr>
      <xdr:spPr>
        <a:xfrm>
          <a:off x="21323300" y="6528498"/>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7798</xdr:rowOff>
    </xdr:from>
    <xdr:to>
      <xdr:col>111</xdr:col>
      <xdr:colOff>177800</xdr:colOff>
      <xdr:row>38</xdr:row>
      <xdr:rowOff>13398</xdr:rowOff>
    </xdr:to>
    <xdr:cxnSp macro="">
      <xdr:nvCxnSpPr>
        <xdr:cNvPr id="734" name="直線コネクタ 733"/>
        <xdr:cNvCxnSpPr/>
      </xdr:nvCxnSpPr>
      <xdr:spPr>
        <a:xfrm>
          <a:off x="20434300" y="6522898"/>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83007</xdr:rowOff>
    </xdr:from>
    <xdr:to>
      <xdr:col>107</xdr:col>
      <xdr:colOff>50800</xdr:colOff>
      <xdr:row>38</xdr:row>
      <xdr:rowOff>7798</xdr:rowOff>
    </xdr:to>
    <xdr:cxnSp macro="">
      <xdr:nvCxnSpPr>
        <xdr:cNvPr id="737" name="直線コネクタ 736"/>
        <xdr:cNvCxnSpPr/>
      </xdr:nvCxnSpPr>
      <xdr:spPr>
        <a:xfrm>
          <a:off x="19545300" y="6255207"/>
          <a:ext cx="889000" cy="26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83007</xdr:rowOff>
    </xdr:from>
    <xdr:to>
      <xdr:col>102</xdr:col>
      <xdr:colOff>114300</xdr:colOff>
      <xdr:row>37</xdr:row>
      <xdr:rowOff>54775</xdr:rowOff>
    </xdr:to>
    <xdr:cxnSp macro="">
      <xdr:nvCxnSpPr>
        <xdr:cNvPr id="740" name="直線コネクタ 739"/>
        <xdr:cNvCxnSpPr/>
      </xdr:nvCxnSpPr>
      <xdr:spPr>
        <a:xfrm flipV="1">
          <a:off x="18656300" y="6255207"/>
          <a:ext cx="889000" cy="14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17549</xdr:rowOff>
    </xdr:from>
    <xdr:ext cx="378565" cy="259045"/>
    <xdr:sp macro="" textlink="">
      <xdr:nvSpPr>
        <xdr:cNvPr id="742" name="テキスト ボックス 741"/>
        <xdr:cNvSpPr txBox="1"/>
      </xdr:nvSpPr>
      <xdr:spPr>
        <a:xfrm>
          <a:off x="19356017" y="653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90329</xdr:rowOff>
    </xdr:from>
    <xdr:to>
      <xdr:col>98</xdr:col>
      <xdr:colOff>38100</xdr:colOff>
      <xdr:row>38</xdr:row>
      <xdr:rowOff>20479</xdr:rowOff>
    </xdr:to>
    <xdr:sp macro="" textlink="">
      <xdr:nvSpPr>
        <xdr:cNvPr id="743" name="フローチャート: 判断 742"/>
        <xdr:cNvSpPr/>
      </xdr:nvSpPr>
      <xdr:spPr>
        <a:xfrm>
          <a:off x="18605500" y="64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11606</xdr:rowOff>
    </xdr:from>
    <xdr:ext cx="378565" cy="259045"/>
    <xdr:sp macro="" textlink="">
      <xdr:nvSpPr>
        <xdr:cNvPr id="744" name="テキスト ボックス 743"/>
        <xdr:cNvSpPr txBox="1"/>
      </xdr:nvSpPr>
      <xdr:spPr>
        <a:xfrm>
          <a:off x="18467017" y="6526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140335</xdr:rowOff>
    </xdr:from>
    <xdr:to>
      <xdr:col>116</xdr:col>
      <xdr:colOff>114300</xdr:colOff>
      <xdr:row>38</xdr:row>
      <xdr:rowOff>70485</xdr:rowOff>
    </xdr:to>
    <xdr:sp macro="" textlink="">
      <xdr:nvSpPr>
        <xdr:cNvPr id="750" name="楕円 749"/>
        <xdr:cNvSpPr/>
      </xdr:nvSpPr>
      <xdr:spPr>
        <a:xfrm>
          <a:off x="221107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55262</xdr:rowOff>
    </xdr:from>
    <xdr:ext cx="378565" cy="259045"/>
    <xdr:sp macro="" textlink="">
      <xdr:nvSpPr>
        <xdr:cNvPr id="751" name="投資及び出資金該当値テキスト"/>
        <xdr:cNvSpPr txBox="1"/>
      </xdr:nvSpPr>
      <xdr:spPr>
        <a:xfrm>
          <a:off x="22212300" y="639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134048</xdr:rowOff>
    </xdr:from>
    <xdr:to>
      <xdr:col>112</xdr:col>
      <xdr:colOff>38100</xdr:colOff>
      <xdr:row>38</xdr:row>
      <xdr:rowOff>64198</xdr:rowOff>
    </xdr:to>
    <xdr:sp macro="" textlink="">
      <xdr:nvSpPr>
        <xdr:cNvPr id="752" name="楕円 751"/>
        <xdr:cNvSpPr/>
      </xdr:nvSpPr>
      <xdr:spPr>
        <a:xfrm>
          <a:off x="21272500" y="64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55325</xdr:rowOff>
    </xdr:from>
    <xdr:ext cx="378565" cy="259045"/>
    <xdr:sp macro="" textlink="">
      <xdr:nvSpPr>
        <xdr:cNvPr id="753" name="テキスト ボックス 752"/>
        <xdr:cNvSpPr txBox="1"/>
      </xdr:nvSpPr>
      <xdr:spPr>
        <a:xfrm>
          <a:off x="21134017" y="6570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128448</xdr:rowOff>
    </xdr:from>
    <xdr:to>
      <xdr:col>107</xdr:col>
      <xdr:colOff>101600</xdr:colOff>
      <xdr:row>38</xdr:row>
      <xdr:rowOff>58598</xdr:rowOff>
    </xdr:to>
    <xdr:sp macro="" textlink="">
      <xdr:nvSpPr>
        <xdr:cNvPr id="754" name="楕円 753"/>
        <xdr:cNvSpPr/>
      </xdr:nvSpPr>
      <xdr:spPr>
        <a:xfrm>
          <a:off x="20383500" y="64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49725</xdr:rowOff>
    </xdr:from>
    <xdr:ext cx="378565" cy="259045"/>
    <xdr:sp macro="" textlink="">
      <xdr:nvSpPr>
        <xdr:cNvPr id="755" name="テキスト ボックス 754"/>
        <xdr:cNvSpPr txBox="1"/>
      </xdr:nvSpPr>
      <xdr:spPr>
        <a:xfrm>
          <a:off x="20245017" y="656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32207</xdr:rowOff>
    </xdr:from>
    <xdr:to>
      <xdr:col>102</xdr:col>
      <xdr:colOff>165100</xdr:colOff>
      <xdr:row>36</xdr:row>
      <xdr:rowOff>133807</xdr:rowOff>
    </xdr:to>
    <xdr:sp macro="" textlink="">
      <xdr:nvSpPr>
        <xdr:cNvPr id="756" name="楕円 755"/>
        <xdr:cNvSpPr/>
      </xdr:nvSpPr>
      <xdr:spPr>
        <a:xfrm>
          <a:off x="19494500" y="62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150334</xdr:rowOff>
    </xdr:from>
    <xdr:ext cx="469744" cy="259045"/>
    <xdr:sp macro="" textlink="">
      <xdr:nvSpPr>
        <xdr:cNvPr id="757" name="テキスト ボックス 756"/>
        <xdr:cNvSpPr txBox="1"/>
      </xdr:nvSpPr>
      <xdr:spPr>
        <a:xfrm>
          <a:off x="19310428" y="597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3975</xdr:rowOff>
    </xdr:from>
    <xdr:to>
      <xdr:col>98</xdr:col>
      <xdr:colOff>38100</xdr:colOff>
      <xdr:row>37</xdr:row>
      <xdr:rowOff>105575</xdr:rowOff>
    </xdr:to>
    <xdr:sp macro="" textlink="">
      <xdr:nvSpPr>
        <xdr:cNvPr id="758" name="楕円 757"/>
        <xdr:cNvSpPr/>
      </xdr:nvSpPr>
      <xdr:spPr>
        <a:xfrm>
          <a:off x="18605500" y="634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122102</xdr:rowOff>
    </xdr:from>
    <xdr:ext cx="469744" cy="259045"/>
    <xdr:sp macro="" textlink="">
      <xdr:nvSpPr>
        <xdr:cNvPr id="759" name="テキスト ボックス 758"/>
        <xdr:cNvSpPr txBox="1"/>
      </xdr:nvSpPr>
      <xdr:spPr>
        <a:xfrm>
          <a:off x="18421428" y="612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34407</xdr:rowOff>
    </xdr:from>
    <xdr:to>
      <xdr:col>116</xdr:col>
      <xdr:colOff>63500</xdr:colOff>
      <xdr:row>53</xdr:row>
      <xdr:rowOff>97409</xdr:rowOff>
    </xdr:to>
    <xdr:cxnSp macro="">
      <xdr:nvCxnSpPr>
        <xdr:cNvPr id="786" name="直線コネクタ 785"/>
        <xdr:cNvCxnSpPr/>
      </xdr:nvCxnSpPr>
      <xdr:spPr>
        <a:xfrm>
          <a:off x="21323300" y="9121257"/>
          <a:ext cx="838200" cy="6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5834</xdr:rowOff>
    </xdr:from>
    <xdr:ext cx="469744" cy="259045"/>
    <xdr:sp macro="" textlink="">
      <xdr:nvSpPr>
        <xdr:cNvPr id="787" name="貸付金平均値テキスト"/>
        <xdr:cNvSpPr txBox="1"/>
      </xdr:nvSpPr>
      <xdr:spPr>
        <a:xfrm>
          <a:off x="22212300" y="994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34407</xdr:rowOff>
    </xdr:from>
    <xdr:to>
      <xdr:col>111</xdr:col>
      <xdr:colOff>177800</xdr:colOff>
      <xdr:row>53</xdr:row>
      <xdr:rowOff>62845</xdr:rowOff>
    </xdr:to>
    <xdr:cxnSp macro="">
      <xdr:nvCxnSpPr>
        <xdr:cNvPr id="789" name="直線コネクタ 788"/>
        <xdr:cNvCxnSpPr/>
      </xdr:nvCxnSpPr>
      <xdr:spPr>
        <a:xfrm flipV="1">
          <a:off x="20434300" y="9121257"/>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118533</xdr:rowOff>
    </xdr:from>
    <xdr:ext cx="469744" cy="259045"/>
    <xdr:sp macro="" textlink="">
      <xdr:nvSpPr>
        <xdr:cNvPr id="791" name="テキスト ボックス 790"/>
        <xdr:cNvSpPr txBox="1"/>
      </xdr:nvSpPr>
      <xdr:spPr>
        <a:xfrm>
          <a:off x="21088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62845</xdr:rowOff>
    </xdr:from>
    <xdr:to>
      <xdr:col>107</xdr:col>
      <xdr:colOff>50800</xdr:colOff>
      <xdr:row>53</xdr:row>
      <xdr:rowOff>90460</xdr:rowOff>
    </xdr:to>
    <xdr:cxnSp macro="">
      <xdr:nvCxnSpPr>
        <xdr:cNvPr id="792" name="直線コネクタ 791"/>
        <xdr:cNvCxnSpPr/>
      </xdr:nvCxnSpPr>
      <xdr:spPr>
        <a:xfrm flipV="1">
          <a:off x="19545300" y="9149695"/>
          <a:ext cx="889000" cy="2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119128</xdr:rowOff>
    </xdr:from>
    <xdr:ext cx="469744" cy="259045"/>
    <xdr:sp macro="" textlink="">
      <xdr:nvSpPr>
        <xdr:cNvPr id="794" name="テキスト ボックス 793"/>
        <xdr:cNvSpPr txBox="1"/>
      </xdr:nvSpPr>
      <xdr:spPr>
        <a:xfrm>
          <a:off x="20199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90460</xdr:rowOff>
    </xdr:from>
    <xdr:to>
      <xdr:col>102</xdr:col>
      <xdr:colOff>114300</xdr:colOff>
      <xdr:row>54</xdr:row>
      <xdr:rowOff>43139</xdr:rowOff>
    </xdr:to>
    <xdr:cxnSp macro="">
      <xdr:nvCxnSpPr>
        <xdr:cNvPr id="795" name="直線コネクタ 794"/>
        <xdr:cNvCxnSpPr/>
      </xdr:nvCxnSpPr>
      <xdr:spPr>
        <a:xfrm flipV="1">
          <a:off x="18656300" y="9177310"/>
          <a:ext cx="889000" cy="1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111721</xdr:rowOff>
    </xdr:from>
    <xdr:ext cx="469744" cy="259045"/>
    <xdr:sp macro="" textlink="">
      <xdr:nvSpPr>
        <xdr:cNvPr id="797" name="テキスト ボックス 796"/>
        <xdr:cNvSpPr txBox="1"/>
      </xdr:nvSpPr>
      <xdr:spPr>
        <a:xfrm>
          <a:off x="19310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169321</xdr:rowOff>
    </xdr:from>
    <xdr:to>
      <xdr:col>98</xdr:col>
      <xdr:colOff>38100</xdr:colOff>
      <xdr:row>57</xdr:row>
      <xdr:rowOff>99471</xdr:rowOff>
    </xdr:to>
    <xdr:sp macro="" textlink="">
      <xdr:nvSpPr>
        <xdr:cNvPr id="798" name="フローチャート: 判断 797"/>
        <xdr:cNvSpPr/>
      </xdr:nvSpPr>
      <xdr:spPr>
        <a:xfrm>
          <a:off x="18605500" y="97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90598</xdr:rowOff>
    </xdr:from>
    <xdr:ext cx="469744" cy="259045"/>
    <xdr:sp macro="" textlink="">
      <xdr:nvSpPr>
        <xdr:cNvPr id="799" name="テキスト ボックス 798"/>
        <xdr:cNvSpPr txBox="1"/>
      </xdr:nvSpPr>
      <xdr:spPr>
        <a:xfrm>
          <a:off x="18421428" y="986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46609</xdr:rowOff>
    </xdr:from>
    <xdr:to>
      <xdr:col>116</xdr:col>
      <xdr:colOff>114300</xdr:colOff>
      <xdr:row>53</xdr:row>
      <xdr:rowOff>148209</xdr:rowOff>
    </xdr:to>
    <xdr:sp macro="" textlink="">
      <xdr:nvSpPr>
        <xdr:cNvPr id="805" name="楕円 804"/>
        <xdr:cNvSpPr/>
      </xdr:nvSpPr>
      <xdr:spPr>
        <a:xfrm>
          <a:off x="22110700" y="913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69486</xdr:rowOff>
    </xdr:from>
    <xdr:ext cx="534377" cy="259045"/>
    <xdr:sp macro="" textlink="">
      <xdr:nvSpPr>
        <xdr:cNvPr id="806" name="貸付金該当値テキスト"/>
        <xdr:cNvSpPr txBox="1"/>
      </xdr:nvSpPr>
      <xdr:spPr>
        <a:xfrm>
          <a:off x="22212300" y="898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155057</xdr:rowOff>
    </xdr:from>
    <xdr:to>
      <xdr:col>112</xdr:col>
      <xdr:colOff>38100</xdr:colOff>
      <xdr:row>53</xdr:row>
      <xdr:rowOff>85207</xdr:rowOff>
    </xdr:to>
    <xdr:sp macro="" textlink="">
      <xdr:nvSpPr>
        <xdr:cNvPr id="807" name="楕円 806"/>
        <xdr:cNvSpPr/>
      </xdr:nvSpPr>
      <xdr:spPr>
        <a:xfrm>
          <a:off x="21272500" y="907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101734</xdr:rowOff>
    </xdr:from>
    <xdr:ext cx="534377" cy="259045"/>
    <xdr:sp macro="" textlink="">
      <xdr:nvSpPr>
        <xdr:cNvPr id="808" name="テキスト ボックス 807"/>
        <xdr:cNvSpPr txBox="1"/>
      </xdr:nvSpPr>
      <xdr:spPr>
        <a:xfrm>
          <a:off x="21056111" y="88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12045</xdr:rowOff>
    </xdr:from>
    <xdr:to>
      <xdr:col>107</xdr:col>
      <xdr:colOff>101600</xdr:colOff>
      <xdr:row>53</xdr:row>
      <xdr:rowOff>113645</xdr:rowOff>
    </xdr:to>
    <xdr:sp macro="" textlink="">
      <xdr:nvSpPr>
        <xdr:cNvPr id="809" name="楕円 808"/>
        <xdr:cNvSpPr/>
      </xdr:nvSpPr>
      <xdr:spPr>
        <a:xfrm>
          <a:off x="20383500" y="90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130172</xdr:rowOff>
    </xdr:from>
    <xdr:ext cx="534377" cy="259045"/>
    <xdr:sp macro="" textlink="">
      <xdr:nvSpPr>
        <xdr:cNvPr id="810" name="テキスト ボックス 809"/>
        <xdr:cNvSpPr txBox="1"/>
      </xdr:nvSpPr>
      <xdr:spPr>
        <a:xfrm>
          <a:off x="20167111" y="88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39660</xdr:rowOff>
    </xdr:from>
    <xdr:to>
      <xdr:col>102</xdr:col>
      <xdr:colOff>165100</xdr:colOff>
      <xdr:row>53</xdr:row>
      <xdr:rowOff>141260</xdr:rowOff>
    </xdr:to>
    <xdr:sp macro="" textlink="">
      <xdr:nvSpPr>
        <xdr:cNvPr id="811" name="楕円 810"/>
        <xdr:cNvSpPr/>
      </xdr:nvSpPr>
      <xdr:spPr>
        <a:xfrm>
          <a:off x="19494500" y="912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157787</xdr:rowOff>
    </xdr:from>
    <xdr:ext cx="534377" cy="259045"/>
    <xdr:sp macro="" textlink="">
      <xdr:nvSpPr>
        <xdr:cNvPr id="812" name="テキスト ボックス 811"/>
        <xdr:cNvSpPr txBox="1"/>
      </xdr:nvSpPr>
      <xdr:spPr>
        <a:xfrm>
          <a:off x="19278111" y="890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163789</xdr:rowOff>
    </xdr:from>
    <xdr:to>
      <xdr:col>98</xdr:col>
      <xdr:colOff>38100</xdr:colOff>
      <xdr:row>54</xdr:row>
      <xdr:rowOff>93939</xdr:rowOff>
    </xdr:to>
    <xdr:sp macro="" textlink="">
      <xdr:nvSpPr>
        <xdr:cNvPr id="813" name="楕円 812"/>
        <xdr:cNvSpPr/>
      </xdr:nvSpPr>
      <xdr:spPr>
        <a:xfrm>
          <a:off x="18605500" y="925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110466</xdr:rowOff>
    </xdr:from>
    <xdr:ext cx="534377" cy="259045"/>
    <xdr:sp macro="" textlink="">
      <xdr:nvSpPr>
        <xdr:cNvPr id="814" name="テキスト ボックス 813"/>
        <xdr:cNvSpPr txBox="1"/>
      </xdr:nvSpPr>
      <xdr:spPr>
        <a:xfrm>
          <a:off x="18389111" y="902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130625</xdr:rowOff>
    </xdr:from>
    <xdr:to>
      <xdr:col>116</xdr:col>
      <xdr:colOff>63500</xdr:colOff>
      <xdr:row>71</xdr:row>
      <xdr:rowOff>157348</xdr:rowOff>
    </xdr:to>
    <xdr:cxnSp macro="">
      <xdr:nvCxnSpPr>
        <xdr:cNvPr id="842" name="直線コネクタ 841"/>
        <xdr:cNvCxnSpPr/>
      </xdr:nvCxnSpPr>
      <xdr:spPr>
        <a:xfrm flipV="1">
          <a:off x="21323300" y="12303575"/>
          <a:ext cx="838200" cy="2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157348</xdr:rowOff>
    </xdr:from>
    <xdr:to>
      <xdr:col>111</xdr:col>
      <xdr:colOff>177800</xdr:colOff>
      <xdr:row>72</xdr:row>
      <xdr:rowOff>12987</xdr:rowOff>
    </xdr:to>
    <xdr:cxnSp macro="">
      <xdr:nvCxnSpPr>
        <xdr:cNvPr id="845" name="直線コネクタ 844"/>
        <xdr:cNvCxnSpPr/>
      </xdr:nvCxnSpPr>
      <xdr:spPr>
        <a:xfrm flipV="1">
          <a:off x="20434300" y="12330298"/>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12987</xdr:rowOff>
    </xdr:from>
    <xdr:to>
      <xdr:col>107</xdr:col>
      <xdr:colOff>50800</xdr:colOff>
      <xdr:row>72</xdr:row>
      <xdr:rowOff>28372</xdr:rowOff>
    </xdr:to>
    <xdr:cxnSp macro="">
      <xdr:nvCxnSpPr>
        <xdr:cNvPr id="848" name="直線コネクタ 847"/>
        <xdr:cNvCxnSpPr/>
      </xdr:nvCxnSpPr>
      <xdr:spPr>
        <a:xfrm flipV="1">
          <a:off x="19545300" y="12357387"/>
          <a:ext cx="889000" cy="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28372</xdr:rowOff>
    </xdr:from>
    <xdr:to>
      <xdr:col>102</xdr:col>
      <xdr:colOff>114300</xdr:colOff>
      <xdr:row>72</xdr:row>
      <xdr:rowOff>74000</xdr:rowOff>
    </xdr:to>
    <xdr:cxnSp macro="">
      <xdr:nvCxnSpPr>
        <xdr:cNvPr id="851" name="直線コネクタ 850"/>
        <xdr:cNvCxnSpPr/>
      </xdr:nvCxnSpPr>
      <xdr:spPr>
        <a:xfrm flipV="1">
          <a:off x="18656300" y="12372772"/>
          <a:ext cx="889000" cy="4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149410</xdr:rowOff>
    </xdr:from>
    <xdr:to>
      <xdr:col>98</xdr:col>
      <xdr:colOff>38100</xdr:colOff>
      <xdr:row>72</xdr:row>
      <xdr:rowOff>79560</xdr:rowOff>
    </xdr:to>
    <xdr:sp macro="" textlink="">
      <xdr:nvSpPr>
        <xdr:cNvPr id="854" name="フローチャート: 判断 853"/>
        <xdr:cNvSpPr/>
      </xdr:nvSpPr>
      <xdr:spPr>
        <a:xfrm>
          <a:off x="18605500" y="1232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96087</xdr:rowOff>
    </xdr:from>
    <xdr:ext cx="534377" cy="259045"/>
    <xdr:sp macro="" textlink="">
      <xdr:nvSpPr>
        <xdr:cNvPr id="855" name="テキスト ボックス 854"/>
        <xdr:cNvSpPr txBox="1"/>
      </xdr:nvSpPr>
      <xdr:spPr>
        <a:xfrm>
          <a:off x="18389111" y="1209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79825</xdr:rowOff>
    </xdr:from>
    <xdr:to>
      <xdr:col>116</xdr:col>
      <xdr:colOff>114300</xdr:colOff>
      <xdr:row>72</xdr:row>
      <xdr:rowOff>9975</xdr:rowOff>
    </xdr:to>
    <xdr:sp macro="" textlink="">
      <xdr:nvSpPr>
        <xdr:cNvPr id="861" name="楕円 860"/>
        <xdr:cNvSpPr/>
      </xdr:nvSpPr>
      <xdr:spPr>
        <a:xfrm>
          <a:off x="22110700" y="122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10541</xdr:rowOff>
    </xdr:from>
    <xdr:ext cx="534377" cy="259045"/>
    <xdr:sp macro="" textlink="">
      <xdr:nvSpPr>
        <xdr:cNvPr id="862" name="繰出金該当値テキスト"/>
        <xdr:cNvSpPr txBox="1"/>
      </xdr:nvSpPr>
      <xdr:spPr>
        <a:xfrm>
          <a:off x="22212300" y="1218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106548</xdr:rowOff>
    </xdr:from>
    <xdr:to>
      <xdr:col>112</xdr:col>
      <xdr:colOff>38100</xdr:colOff>
      <xdr:row>72</xdr:row>
      <xdr:rowOff>36698</xdr:rowOff>
    </xdr:to>
    <xdr:sp macro="" textlink="">
      <xdr:nvSpPr>
        <xdr:cNvPr id="863" name="楕円 862"/>
        <xdr:cNvSpPr/>
      </xdr:nvSpPr>
      <xdr:spPr>
        <a:xfrm>
          <a:off x="21272500" y="1227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53225</xdr:rowOff>
    </xdr:from>
    <xdr:ext cx="534377" cy="259045"/>
    <xdr:sp macro="" textlink="">
      <xdr:nvSpPr>
        <xdr:cNvPr id="864" name="テキスト ボックス 863"/>
        <xdr:cNvSpPr txBox="1"/>
      </xdr:nvSpPr>
      <xdr:spPr>
        <a:xfrm>
          <a:off x="21056111" y="120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133637</xdr:rowOff>
    </xdr:from>
    <xdr:to>
      <xdr:col>107</xdr:col>
      <xdr:colOff>101600</xdr:colOff>
      <xdr:row>72</xdr:row>
      <xdr:rowOff>63787</xdr:rowOff>
    </xdr:to>
    <xdr:sp macro="" textlink="">
      <xdr:nvSpPr>
        <xdr:cNvPr id="865" name="楕円 864"/>
        <xdr:cNvSpPr/>
      </xdr:nvSpPr>
      <xdr:spPr>
        <a:xfrm>
          <a:off x="20383500" y="1230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80314</xdr:rowOff>
    </xdr:from>
    <xdr:ext cx="534377" cy="259045"/>
    <xdr:sp macro="" textlink="">
      <xdr:nvSpPr>
        <xdr:cNvPr id="866" name="テキスト ボックス 865"/>
        <xdr:cNvSpPr txBox="1"/>
      </xdr:nvSpPr>
      <xdr:spPr>
        <a:xfrm>
          <a:off x="20167111" y="1208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149022</xdr:rowOff>
    </xdr:from>
    <xdr:to>
      <xdr:col>102</xdr:col>
      <xdr:colOff>165100</xdr:colOff>
      <xdr:row>72</xdr:row>
      <xdr:rowOff>79172</xdr:rowOff>
    </xdr:to>
    <xdr:sp macro="" textlink="">
      <xdr:nvSpPr>
        <xdr:cNvPr id="867" name="楕円 866"/>
        <xdr:cNvSpPr/>
      </xdr:nvSpPr>
      <xdr:spPr>
        <a:xfrm>
          <a:off x="19494500" y="1232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95699</xdr:rowOff>
    </xdr:from>
    <xdr:ext cx="534377" cy="259045"/>
    <xdr:sp macro="" textlink="">
      <xdr:nvSpPr>
        <xdr:cNvPr id="868" name="テキスト ボックス 867"/>
        <xdr:cNvSpPr txBox="1"/>
      </xdr:nvSpPr>
      <xdr:spPr>
        <a:xfrm>
          <a:off x="19278111" y="1209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23200</xdr:rowOff>
    </xdr:from>
    <xdr:to>
      <xdr:col>98</xdr:col>
      <xdr:colOff>38100</xdr:colOff>
      <xdr:row>72</xdr:row>
      <xdr:rowOff>124800</xdr:rowOff>
    </xdr:to>
    <xdr:sp macro="" textlink="">
      <xdr:nvSpPr>
        <xdr:cNvPr id="869" name="楕円 868"/>
        <xdr:cNvSpPr/>
      </xdr:nvSpPr>
      <xdr:spPr>
        <a:xfrm>
          <a:off x="18605500" y="1236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115927</xdr:rowOff>
    </xdr:from>
    <xdr:ext cx="534377" cy="259045"/>
    <xdr:sp macro="" textlink="">
      <xdr:nvSpPr>
        <xdr:cNvPr id="870" name="テキスト ボックス 869"/>
        <xdr:cNvSpPr txBox="1"/>
      </xdr:nvSpPr>
      <xdr:spPr>
        <a:xfrm>
          <a:off x="18389111" y="12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や維持補修費は、類似団体平均と比較すると大きく上回っている状況であるが、今後は事務事業の見直しを行うなど総体的な経費削減に努めていく。また、繰出金についても、下水道事業や簡易水道事業等の公営企業会計に対する繰出しや、国民健康保険等の社会保障事業への繰出しが増加していることから、これらの事業においても事業の見直しや使用料等の見直しを図り、繰出金の削減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公債費についても、類似団体平均と比較すると、近年はほぼ同程度で推移していたが、平成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年度からは大きく上回った状況にあるため、今後も新規発行債を抑制するとともに、必要に応じて地方債の繰上償還を行うなど公債費の削減に努める。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北海道幕別町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26,636
26,524
477.64
15,377,294
15,063,472
264,561
9,489,108
17,606,346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88102</xdr:rowOff>
    </xdr:from>
    <xdr:to>
      <xdr:col>24</xdr:col>
      <xdr:colOff>63500</xdr:colOff>
      <xdr:row>33</xdr:row>
      <xdr:rowOff>137414</xdr:rowOff>
    </xdr:to>
    <xdr:cxnSp macro="">
      <xdr:nvCxnSpPr>
        <xdr:cNvPr id="63" name="直線コネクタ 62"/>
        <xdr:cNvCxnSpPr/>
      </xdr:nvCxnSpPr>
      <xdr:spPr>
        <a:xfrm>
          <a:off x="3797300" y="5745952"/>
          <a:ext cx="8382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88102</xdr:rowOff>
    </xdr:from>
    <xdr:to>
      <xdr:col>19</xdr:col>
      <xdr:colOff>177800</xdr:colOff>
      <xdr:row>33</xdr:row>
      <xdr:rowOff>93654</xdr:rowOff>
    </xdr:to>
    <xdr:cxnSp macro="">
      <xdr:nvCxnSpPr>
        <xdr:cNvPr id="66" name="直線コネクタ 65"/>
        <xdr:cNvCxnSpPr/>
      </xdr:nvCxnSpPr>
      <xdr:spPr>
        <a:xfrm flipV="1">
          <a:off x="2908300" y="5745952"/>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85163</xdr:rowOff>
    </xdr:from>
    <xdr:to>
      <xdr:col>15</xdr:col>
      <xdr:colOff>50800</xdr:colOff>
      <xdr:row>33</xdr:row>
      <xdr:rowOff>93654</xdr:rowOff>
    </xdr:to>
    <xdr:cxnSp macro="">
      <xdr:nvCxnSpPr>
        <xdr:cNvPr id="69" name="直線コネクタ 68"/>
        <xdr:cNvCxnSpPr/>
      </xdr:nvCxnSpPr>
      <xdr:spPr>
        <a:xfrm>
          <a:off x="2019300" y="5743013"/>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32584</xdr:rowOff>
    </xdr:from>
    <xdr:to>
      <xdr:col>10</xdr:col>
      <xdr:colOff>114300</xdr:colOff>
      <xdr:row>33</xdr:row>
      <xdr:rowOff>85163</xdr:rowOff>
    </xdr:to>
    <xdr:cxnSp macro="">
      <xdr:nvCxnSpPr>
        <xdr:cNvPr id="72" name="直線コネクタ 71"/>
        <xdr:cNvCxnSpPr/>
      </xdr:nvCxnSpPr>
      <xdr:spPr>
        <a:xfrm>
          <a:off x="1130300" y="5690434"/>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106535</xdr:rowOff>
    </xdr:from>
    <xdr:to>
      <xdr:col>6</xdr:col>
      <xdr:colOff>38100</xdr:colOff>
      <xdr:row>34</xdr:row>
      <xdr:rowOff>36685</xdr:rowOff>
    </xdr:to>
    <xdr:sp macro="" textlink="">
      <xdr:nvSpPr>
        <xdr:cNvPr id="75" name="フローチャート: 判断 74"/>
        <xdr:cNvSpPr/>
      </xdr:nvSpPr>
      <xdr:spPr>
        <a:xfrm>
          <a:off x="1079500" y="576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27812</xdr:rowOff>
    </xdr:from>
    <xdr:ext cx="469744" cy="259045"/>
    <xdr:sp macro="" textlink="">
      <xdr:nvSpPr>
        <xdr:cNvPr id="76" name="テキスト ボックス 75"/>
        <xdr:cNvSpPr txBox="1"/>
      </xdr:nvSpPr>
      <xdr:spPr>
        <a:xfrm>
          <a:off x="895428" y="585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86614</xdr:rowOff>
    </xdr:from>
    <xdr:to>
      <xdr:col>24</xdr:col>
      <xdr:colOff>114300</xdr:colOff>
      <xdr:row>34</xdr:row>
      <xdr:rowOff>16764</xdr:rowOff>
    </xdr:to>
    <xdr:sp macro="" textlink="">
      <xdr:nvSpPr>
        <xdr:cNvPr id="82" name="楕円 81"/>
        <xdr:cNvSpPr/>
      </xdr:nvSpPr>
      <xdr:spPr>
        <a:xfrm>
          <a:off x="4584700" y="574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109491</xdr:rowOff>
    </xdr:from>
    <xdr:ext cx="469744" cy="259045"/>
    <xdr:sp macro="" textlink="">
      <xdr:nvSpPr>
        <xdr:cNvPr id="83" name="議会費該当値テキスト"/>
        <xdr:cNvSpPr txBox="1"/>
      </xdr:nvSpPr>
      <xdr:spPr>
        <a:xfrm>
          <a:off x="4686300" y="559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37302</xdr:rowOff>
    </xdr:from>
    <xdr:to>
      <xdr:col>20</xdr:col>
      <xdr:colOff>38100</xdr:colOff>
      <xdr:row>33</xdr:row>
      <xdr:rowOff>138902</xdr:rowOff>
    </xdr:to>
    <xdr:sp macro="" textlink="">
      <xdr:nvSpPr>
        <xdr:cNvPr id="84" name="楕円 83"/>
        <xdr:cNvSpPr/>
      </xdr:nvSpPr>
      <xdr:spPr>
        <a:xfrm>
          <a:off x="3746500" y="56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155429</xdr:rowOff>
    </xdr:from>
    <xdr:ext cx="469744" cy="259045"/>
    <xdr:sp macro="" textlink="">
      <xdr:nvSpPr>
        <xdr:cNvPr id="85" name="テキスト ボックス 84"/>
        <xdr:cNvSpPr txBox="1"/>
      </xdr:nvSpPr>
      <xdr:spPr>
        <a:xfrm>
          <a:off x="3562428" y="547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42854</xdr:rowOff>
    </xdr:from>
    <xdr:to>
      <xdr:col>15</xdr:col>
      <xdr:colOff>101600</xdr:colOff>
      <xdr:row>33</xdr:row>
      <xdr:rowOff>144454</xdr:rowOff>
    </xdr:to>
    <xdr:sp macro="" textlink="">
      <xdr:nvSpPr>
        <xdr:cNvPr id="86" name="楕円 85"/>
        <xdr:cNvSpPr/>
      </xdr:nvSpPr>
      <xdr:spPr>
        <a:xfrm>
          <a:off x="2857500" y="57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160981</xdr:rowOff>
    </xdr:from>
    <xdr:ext cx="469744" cy="259045"/>
    <xdr:sp macro="" textlink="">
      <xdr:nvSpPr>
        <xdr:cNvPr id="87" name="テキスト ボックス 86"/>
        <xdr:cNvSpPr txBox="1"/>
      </xdr:nvSpPr>
      <xdr:spPr>
        <a:xfrm>
          <a:off x="2673428" y="547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34363</xdr:rowOff>
    </xdr:from>
    <xdr:to>
      <xdr:col>10</xdr:col>
      <xdr:colOff>165100</xdr:colOff>
      <xdr:row>33</xdr:row>
      <xdr:rowOff>135963</xdr:rowOff>
    </xdr:to>
    <xdr:sp macro="" textlink="">
      <xdr:nvSpPr>
        <xdr:cNvPr id="88" name="楕円 87"/>
        <xdr:cNvSpPr/>
      </xdr:nvSpPr>
      <xdr:spPr>
        <a:xfrm>
          <a:off x="1968500" y="56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152490</xdr:rowOff>
    </xdr:from>
    <xdr:ext cx="469744" cy="259045"/>
    <xdr:sp macro="" textlink="">
      <xdr:nvSpPr>
        <xdr:cNvPr id="89" name="テキスト ボックス 88"/>
        <xdr:cNvSpPr txBox="1"/>
      </xdr:nvSpPr>
      <xdr:spPr>
        <a:xfrm>
          <a:off x="1784428" y="546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153234</xdr:rowOff>
    </xdr:from>
    <xdr:to>
      <xdr:col>6</xdr:col>
      <xdr:colOff>38100</xdr:colOff>
      <xdr:row>33</xdr:row>
      <xdr:rowOff>83384</xdr:rowOff>
    </xdr:to>
    <xdr:sp macro="" textlink="">
      <xdr:nvSpPr>
        <xdr:cNvPr id="90" name="楕円 89"/>
        <xdr:cNvSpPr/>
      </xdr:nvSpPr>
      <xdr:spPr>
        <a:xfrm>
          <a:off x="1079500" y="563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99911</xdr:rowOff>
    </xdr:from>
    <xdr:ext cx="469744" cy="259045"/>
    <xdr:sp macro="" textlink="">
      <xdr:nvSpPr>
        <xdr:cNvPr id="91" name="テキスト ボックス 90"/>
        <xdr:cNvSpPr txBox="1"/>
      </xdr:nvSpPr>
      <xdr:spPr>
        <a:xfrm>
          <a:off x="895428" y="541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145796</xdr:rowOff>
    </xdr:from>
    <xdr:to>
      <xdr:col>24</xdr:col>
      <xdr:colOff>63500</xdr:colOff>
      <xdr:row>57</xdr:row>
      <xdr:rowOff>45408</xdr:rowOff>
    </xdr:to>
    <xdr:cxnSp macro="">
      <xdr:nvCxnSpPr>
        <xdr:cNvPr id="123" name="直線コネクタ 122"/>
        <xdr:cNvCxnSpPr/>
      </xdr:nvCxnSpPr>
      <xdr:spPr>
        <a:xfrm>
          <a:off x="3797300" y="9746996"/>
          <a:ext cx="838200" cy="7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84368</xdr:rowOff>
    </xdr:from>
    <xdr:to>
      <xdr:col>19</xdr:col>
      <xdr:colOff>177800</xdr:colOff>
      <xdr:row>56</xdr:row>
      <xdr:rowOff>145796</xdr:rowOff>
    </xdr:to>
    <xdr:cxnSp macro="">
      <xdr:nvCxnSpPr>
        <xdr:cNvPr id="126" name="直線コネクタ 125"/>
        <xdr:cNvCxnSpPr/>
      </xdr:nvCxnSpPr>
      <xdr:spPr>
        <a:xfrm>
          <a:off x="2908300" y="9514118"/>
          <a:ext cx="889000" cy="23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100637</xdr:rowOff>
    </xdr:from>
    <xdr:ext cx="534377" cy="259045"/>
    <xdr:sp macro="" textlink="">
      <xdr:nvSpPr>
        <xdr:cNvPr id="128" name="テキスト ボックス 127"/>
        <xdr:cNvSpPr txBox="1"/>
      </xdr:nvSpPr>
      <xdr:spPr>
        <a:xfrm>
          <a:off x="3530111" y="98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145480</xdr:rowOff>
    </xdr:from>
    <xdr:to>
      <xdr:col>15</xdr:col>
      <xdr:colOff>50800</xdr:colOff>
      <xdr:row>55</xdr:row>
      <xdr:rowOff>84368</xdr:rowOff>
    </xdr:to>
    <xdr:cxnSp macro="">
      <xdr:nvCxnSpPr>
        <xdr:cNvPr id="129" name="直線コネクタ 128"/>
        <xdr:cNvCxnSpPr/>
      </xdr:nvCxnSpPr>
      <xdr:spPr>
        <a:xfrm>
          <a:off x="2019300" y="9232330"/>
          <a:ext cx="889000" cy="28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149083</xdr:rowOff>
    </xdr:from>
    <xdr:to>
      <xdr:col>10</xdr:col>
      <xdr:colOff>114300</xdr:colOff>
      <xdr:row>53</xdr:row>
      <xdr:rowOff>145480</xdr:rowOff>
    </xdr:to>
    <xdr:cxnSp macro="">
      <xdr:nvCxnSpPr>
        <xdr:cNvPr id="132" name="直線コネクタ 131"/>
        <xdr:cNvCxnSpPr/>
      </xdr:nvCxnSpPr>
      <xdr:spPr>
        <a:xfrm>
          <a:off x="1130300" y="8893033"/>
          <a:ext cx="889000" cy="3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115864</xdr:rowOff>
    </xdr:from>
    <xdr:to>
      <xdr:col>6</xdr:col>
      <xdr:colOff>38100</xdr:colOff>
      <xdr:row>54</xdr:row>
      <xdr:rowOff>46014</xdr:rowOff>
    </xdr:to>
    <xdr:sp macro="" textlink="">
      <xdr:nvSpPr>
        <xdr:cNvPr id="135" name="フローチャート: 判断 134"/>
        <xdr:cNvSpPr/>
      </xdr:nvSpPr>
      <xdr:spPr>
        <a:xfrm>
          <a:off x="1079500" y="920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37141</xdr:rowOff>
    </xdr:from>
    <xdr:ext cx="599010" cy="259045"/>
    <xdr:sp macro="" textlink="">
      <xdr:nvSpPr>
        <xdr:cNvPr id="136" name="テキスト ボックス 135"/>
        <xdr:cNvSpPr txBox="1"/>
      </xdr:nvSpPr>
      <xdr:spPr>
        <a:xfrm>
          <a:off x="830795" y="929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166058</xdr:rowOff>
    </xdr:from>
    <xdr:to>
      <xdr:col>24</xdr:col>
      <xdr:colOff>114300</xdr:colOff>
      <xdr:row>57</xdr:row>
      <xdr:rowOff>96208</xdr:rowOff>
    </xdr:to>
    <xdr:sp macro="" textlink="">
      <xdr:nvSpPr>
        <xdr:cNvPr id="142" name="楕円 141"/>
        <xdr:cNvSpPr/>
      </xdr:nvSpPr>
      <xdr:spPr>
        <a:xfrm>
          <a:off x="4584700" y="976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17485</xdr:rowOff>
    </xdr:from>
    <xdr:ext cx="534377" cy="259045"/>
    <xdr:sp macro="" textlink="">
      <xdr:nvSpPr>
        <xdr:cNvPr id="143" name="総務費該当値テキスト"/>
        <xdr:cNvSpPr txBox="1"/>
      </xdr:nvSpPr>
      <xdr:spPr>
        <a:xfrm>
          <a:off x="4686300" y="961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94996</xdr:rowOff>
    </xdr:from>
    <xdr:to>
      <xdr:col>20</xdr:col>
      <xdr:colOff>38100</xdr:colOff>
      <xdr:row>57</xdr:row>
      <xdr:rowOff>25146</xdr:rowOff>
    </xdr:to>
    <xdr:sp macro="" textlink="">
      <xdr:nvSpPr>
        <xdr:cNvPr id="144" name="楕円 143"/>
        <xdr:cNvSpPr/>
      </xdr:nvSpPr>
      <xdr:spPr>
        <a:xfrm>
          <a:off x="3746500" y="969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41673</xdr:rowOff>
    </xdr:from>
    <xdr:ext cx="534377" cy="259045"/>
    <xdr:sp macro="" textlink="">
      <xdr:nvSpPr>
        <xdr:cNvPr id="145" name="テキスト ボックス 144"/>
        <xdr:cNvSpPr txBox="1"/>
      </xdr:nvSpPr>
      <xdr:spPr>
        <a:xfrm>
          <a:off x="3530111" y="947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33568</xdr:rowOff>
    </xdr:from>
    <xdr:to>
      <xdr:col>15</xdr:col>
      <xdr:colOff>101600</xdr:colOff>
      <xdr:row>55</xdr:row>
      <xdr:rowOff>135168</xdr:rowOff>
    </xdr:to>
    <xdr:sp macro="" textlink="">
      <xdr:nvSpPr>
        <xdr:cNvPr id="146" name="楕円 145"/>
        <xdr:cNvSpPr/>
      </xdr:nvSpPr>
      <xdr:spPr>
        <a:xfrm>
          <a:off x="2857500" y="946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151695</xdr:rowOff>
    </xdr:from>
    <xdr:ext cx="534377" cy="259045"/>
    <xdr:sp macro="" textlink="">
      <xdr:nvSpPr>
        <xdr:cNvPr id="147" name="テキスト ボックス 146"/>
        <xdr:cNvSpPr txBox="1"/>
      </xdr:nvSpPr>
      <xdr:spPr>
        <a:xfrm>
          <a:off x="2641111" y="923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94680</xdr:rowOff>
    </xdr:from>
    <xdr:to>
      <xdr:col>10</xdr:col>
      <xdr:colOff>165100</xdr:colOff>
      <xdr:row>54</xdr:row>
      <xdr:rowOff>24830</xdr:rowOff>
    </xdr:to>
    <xdr:sp macro="" textlink="">
      <xdr:nvSpPr>
        <xdr:cNvPr id="148" name="楕円 147"/>
        <xdr:cNvSpPr/>
      </xdr:nvSpPr>
      <xdr:spPr>
        <a:xfrm>
          <a:off x="1968500" y="91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41357</xdr:rowOff>
    </xdr:from>
    <xdr:ext cx="599010" cy="259045"/>
    <xdr:sp macro="" textlink="">
      <xdr:nvSpPr>
        <xdr:cNvPr id="149" name="テキスト ボックス 148"/>
        <xdr:cNvSpPr txBox="1"/>
      </xdr:nvSpPr>
      <xdr:spPr>
        <a:xfrm>
          <a:off x="1719795" y="895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98283</xdr:rowOff>
    </xdr:from>
    <xdr:to>
      <xdr:col>6</xdr:col>
      <xdr:colOff>38100</xdr:colOff>
      <xdr:row>52</xdr:row>
      <xdr:rowOff>28433</xdr:rowOff>
    </xdr:to>
    <xdr:sp macro="" textlink="">
      <xdr:nvSpPr>
        <xdr:cNvPr id="150" name="楕円 149"/>
        <xdr:cNvSpPr/>
      </xdr:nvSpPr>
      <xdr:spPr>
        <a:xfrm>
          <a:off x="1079500" y="884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44960</xdr:rowOff>
    </xdr:from>
    <xdr:ext cx="599010" cy="259045"/>
    <xdr:sp macro="" textlink="">
      <xdr:nvSpPr>
        <xdr:cNvPr id="151" name="テキスト ボックス 150"/>
        <xdr:cNvSpPr txBox="1"/>
      </xdr:nvSpPr>
      <xdr:spPr>
        <a:xfrm>
          <a:off x="830795" y="861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101638</xdr:rowOff>
    </xdr:from>
    <xdr:to>
      <xdr:col>24</xdr:col>
      <xdr:colOff>63500</xdr:colOff>
      <xdr:row>75</xdr:row>
      <xdr:rowOff>129756</xdr:rowOff>
    </xdr:to>
    <xdr:cxnSp macro="">
      <xdr:nvCxnSpPr>
        <xdr:cNvPr id="181" name="直線コネクタ 180"/>
        <xdr:cNvCxnSpPr/>
      </xdr:nvCxnSpPr>
      <xdr:spPr>
        <a:xfrm flipV="1">
          <a:off x="3797300" y="12960388"/>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129756</xdr:rowOff>
    </xdr:from>
    <xdr:to>
      <xdr:col>19</xdr:col>
      <xdr:colOff>177800</xdr:colOff>
      <xdr:row>75</xdr:row>
      <xdr:rowOff>157975</xdr:rowOff>
    </xdr:to>
    <xdr:cxnSp macro="">
      <xdr:nvCxnSpPr>
        <xdr:cNvPr id="184" name="直線コネクタ 183"/>
        <xdr:cNvCxnSpPr/>
      </xdr:nvCxnSpPr>
      <xdr:spPr>
        <a:xfrm flipV="1">
          <a:off x="2908300" y="12988506"/>
          <a:ext cx="889000" cy="2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119138</xdr:rowOff>
    </xdr:from>
    <xdr:to>
      <xdr:col>15</xdr:col>
      <xdr:colOff>50800</xdr:colOff>
      <xdr:row>75</xdr:row>
      <xdr:rowOff>157975</xdr:rowOff>
    </xdr:to>
    <xdr:cxnSp macro="">
      <xdr:nvCxnSpPr>
        <xdr:cNvPr id="187" name="直線コネクタ 186"/>
        <xdr:cNvCxnSpPr/>
      </xdr:nvCxnSpPr>
      <xdr:spPr>
        <a:xfrm>
          <a:off x="2019300" y="12977888"/>
          <a:ext cx="889000" cy="3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119138</xdr:rowOff>
    </xdr:from>
    <xdr:to>
      <xdr:col>10</xdr:col>
      <xdr:colOff>114300</xdr:colOff>
      <xdr:row>76</xdr:row>
      <xdr:rowOff>59970</xdr:rowOff>
    </xdr:to>
    <xdr:cxnSp macro="">
      <xdr:nvCxnSpPr>
        <xdr:cNvPr id="190" name="直線コネクタ 189"/>
        <xdr:cNvCxnSpPr/>
      </xdr:nvCxnSpPr>
      <xdr:spPr>
        <a:xfrm flipV="1">
          <a:off x="1130300" y="12977888"/>
          <a:ext cx="889000" cy="11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14008</xdr:rowOff>
    </xdr:from>
    <xdr:to>
      <xdr:col>6</xdr:col>
      <xdr:colOff>38100</xdr:colOff>
      <xdr:row>74</xdr:row>
      <xdr:rowOff>115608</xdr:rowOff>
    </xdr:to>
    <xdr:sp macro="" textlink="">
      <xdr:nvSpPr>
        <xdr:cNvPr id="193" name="フローチャート: 判断 192"/>
        <xdr:cNvSpPr/>
      </xdr:nvSpPr>
      <xdr:spPr>
        <a:xfrm>
          <a:off x="1079500" y="1270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132135</xdr:rowOff>
    </xdr:from>
    <xdr:ext cx="599010" cy="259045"/>
    <xdr:sp macro="" textlink="">
      <xdr:nvSpPr>
        <xdr:cNvPr id="194" name="テキスト ボックス 193"/>
        <xdr:cNvSpPr txBox="1"/>
      </xdr:nvSpPr>
      <xdr:spPr>
        <a:xfrm>
          <a:off x="830795" y="1247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50838</xdr:rowOff>
    </xdr:from>
    <xdr:to>
      <xdr:col>24</xdr:col>
      <xdr:colOff>114300</xdr:colOff>
      <xdr:row>75</xdr:row>
      <xdr:rowOff>152437</xdr:rowOff>
    </xdr:to>
    <xdr:sp macro="" textlink="">
      <xdr:nvSpPr>
        <xdr:cNvPr id="200" name="楕円 199"/>
        <xdr:cNvSpPr/>
      </xdr:nvSpPr>
      <xdr:spPr>
        <a:xfrm>
          <a:off x="4584700" y="129095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73715</xdr:rowOff>
    </xdr:from>
    <xdr:ext cx="599010" cy="259045"/>
    <xdr:sp macro="" textlink="">
      <xdr:nvSpPr>
        <xdr:cNvPr id="201" name="民生費該当値テキスト"/>
        <xdr:cNvSpPr txBox="1"/>
      </xdr:nvSpPr>
      <xdr:spPr>
        <a:xfrm>
          <a:off x="4686300" y="1276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78956</xdr:rowOff>
    </xdr:from>
    <xdr:to>
      <xdr:col>20</xdr:col>
      <xdr:colOff>38100</xdr:colOff>
      <xdr:row>76</xdr:row>
      <xdr:rowOff>9106</xdr:rowOff>
    </xdr:to>
    <xdr:sp macro="" textlink="">
      <xdr:nvSpPr>
        <xdr:cNvPr id="202" name="楕円 201"/>
        <xdr:cNvSpPr/>
      </xdr:nvSpPr>
      <xdr:spPr>
        <a:xfrm>
          <a:off x="3746500" y="129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25633</xdr:rowOff>
    </xdr:from>
    <xdr:ext cx="599010" cy="259045"/>
    <xdr:sp macro="" textlink="">
      <xdr:nvSpPr>
        <xdr:cNvPr id="203" name="テキスト ボックス 202"/>
        <xdr:cNvSpPr txBox="1"/>
      </xdr:nvSpPr>
      <xdr:spPr>
        <a:xfrm>
          <a:off x="3497795" y="1271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107176</xdr:rowOff>
    </xdr:from>
    <xdr:to>
      <xdr:col>15</xdr:col>
      <xdr:colOff>101600</xdr:colOff>
      <xdr:row>76</xdr:row>
      <xdr:rowOff>37325</xdr:rowOff>
    </xdr:to>
    <xdr:sp macro="" textlink="">
      <xdr:nvSpPr>
        <xdr:cNvPr id="204" name="楕円 203"/>
        <xdr:cNvSpPr/>
      </xdr:nvSpPr>
      <xdr:spPr>
        <a:xfrm>
          <a:off x="2857500" y="129659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53853</xdr:rowOff>
    </xdr:from>
    <xdr:ext cx="599010" cy="259045"/>
    <xdr:sp macro="" textlink="">
      <xdr:nvSpPr>
        <xdr:cNvPr id="205" name="テキスト ボックス 204"/>
        <xdr:cNvSpPr txBox="1"/>
      </xdr:nvSpPr>
      <xdr:spPr>
        <a:xfrm>
          <a:off x="2608795" y="1274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68338</xdr:rowOff>
    </xdr:from>
    <xdr:to>
      <xdr:col>10</xdr:col>
      <xdr:colOff>165100</xdr:colOff>
      <xdr:row>75</xdr:row>
      <xdr:rowOff>169938</xdr:rowOff>
    </xdr:to>
    <xdr:sp macro="" textlink="">
      <xdr:nvSpPr>
        <xdr:cNvPr id="206" name="楕円 205"/>
        <xdr:cNvSpPr/>
      </xdr:nvSpPr>
      <xdr:spPr>
        <a:xfrm>
          <a:off x="1968500" y="1292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15015</xdr:rowOff>
    </xdr:from>
    <xdr:ext cx="599010" cy="259045"/>
    <xdr:sp macro="" textlink="">
      <xdr:nvSpPr>
        <xdr:cNvPr id="207" name="テキスト ボックス 206"/>
        <xdr:cNvSpPr txBox="1"/>
      </xdr:nvSpPr>
      <xdr:spPr>
        <a:xfrm>
          <a:off x="1719795" y="1270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9170</xdr:rowOff>
    </xdr:from>
    <xdr:to>
      <xdr:col>6</xdr:col>
      <xdr:colOff>38100</xdr:colOff>
      <xdr:row>76</xdr:row>
      <xdr:rowOff>110770</xdr:rowOff>
    </xdr:to>
    <xdr:sp macro="" textlink="">
      <xdr:nvSpPr>
        <xdr:cNvPr id="208" name="楕円 207"/>
        <xdr:cNvSpPr/>
      </xdr:nvSpPr>
      <xdr:spPr>
        <a:xfrm>
          <a:off x="1079500" y="1303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101897</xdr:rowOff>
    </xdr:from>
    <xdr:ext cx="599010" cy="259045"/>
    <xdr:sp macro="" textlink="">
      <xdr:nvSpPr>
        <xdr:cNvPr id="209" name="テキスト ボックス 208"/>
        <xdr:cNvSpPr txBox="1"/>
      </xdr:nvSpPr>
      <xdr:spPr>
        <a:xfrm>
          <a:off x="830795" y="131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85114</xdr:rowOff>
    </xdr:from>
    <xdr:to>
      <xdr:col>24</xdr:col>
      <xdr:colOff>63500</xdr:colOff>
      <xdr:row>97</xdr:row>
      <xdr:rowOff>99320</xdr:rowOff>
    </xdr:to>
    <xdr:cxnSp macro="">
      <xdr:nvCxnSpPr>
        <xdr:cNvPr id="241" name="直線コネクタ 240"/>
        <xdr:cNvCxnSpPr/>
      </xdr:nvCxnSpPr>
      <xdr:spPr>
        <a:xfrm>
          <a:off x="3797300" y="16715764"/>
          <a:ext cx="8382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85114</xdr:rowOff>
    </xdr:from>
    <xdr:to>
      <xdr:col>19</xdr:col>
      <xdr:colOff>177800</xdr:colOff>
      <xdr:row>97</xdr:row>
      <xdr:rowOff>86159</xdr:rowOff>
    </xdr:to>
    <xdr:cxnSp macro="">
      <xdr:nvCxnSpPr>
        <xdr:cNvPr id="244" name="直線コネクタ 243"/>
        <xdr:cNvCxnSpPr/>
      </xdr:nvCxnSpPr>
      <xdr:spPr>
        <a:xfrm flipV="1">
          <a:off x="2908300" y="16715764"/>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86159</xdr:rowOff>
    </xdr:from>
    <xdr:to>
      <xdr:col>15</xdr:col>
      <xdr:colOff>50800</xdr:colOff>
      <xdr:row>97</xdr:row>
      <xdr:rowOff>102552</xdr:rowOff>
    </xdr:to>
    <xdr:cxnSp macro="">
      <xdr:nvCxnSpPr>
        <xdr:cNvPr id="247" name="直線コネクタ 246"/>
        <xdr:cNvCxnSpPr/>
      </xdr:nvCxnSpPr>
      <xdr:spPr>
        <a:xfrm flipV="1">
          <a:off x="2019300" y="16716809"/>
          <a:ext cx="889000" cy="1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57175</xdr:rowOff>
    </xdr:from>
    <xdr:to>
      <xdr:col>10</xdr:col>
      <xdr:colOff>114300</xdr:colOff>
      <xdr:row>97</xdr:row>
      <xdr:rowOff>102552</xdr:rowOff>
    </xdr:to>
    <xdr:cxnSp macro="">
      <xdr:nvCxnSpPr>
        <xdr:cNvPr id="250" name="直線コネクタ 249"/>
        <xdr:cNvCxnSpPr/>
      </xdr:nvCxnSpPr>
      <xdr:spPr>
        <a:xfrm>
          <a:off x="1130300" y="16687825"/>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30146</xdr:rowOff>
    </xdr:from>
    <xdr:ext cx="534377" cy="259045"/>
    <xdr:sp macro="" textlink="">
      <xdr:nvSpPr>
        <xdr:cNvPr id="252" name="テキスト ボックス 251"/>
        <xdr:cNvSpPr txBox="1"/>
      </xdr:nvSpPr>
      <xdr:spPr>
        <a:xfrm>
          <a:off x="1752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99481</xdr:rowOff>
    </xdr:from>
    <xdr:to>
      <xdr:col>6</xdr:col>
      <xdr:colOff>38100</xdr:colOff>
      <xdr:row>97</xdr:row>
      <xdr:rowOff>29631</xdr:rowOff>
    </xdr:to>
    <xdr:sp macro="" textlink="">
      <xdr:nvSpPr>
        <xdr:cNvPr id="253" name="フローチャート: 判断 252"/>
        <xdr:cNvSpPr/>
      </xdr:nvSpPr>
      <xdr:spPr>
        <a:xfrm>
          <a:off x="1079500" y="16558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46158</xdr:rowOff>
    </xdr:from>
    <xdr:ext cx="534377" cy="259045"/>
    <xdr:sp macro="" textlink="">
      <xdr:nvSpPr>
        <xdr:cNvPr id="254" name="テキスト ボックス 253"/>
        <xdr:cNvSpPr txBox="1"/>
      </xdr:nvSpPr>
      <xdr:spPr>
        <a:xfrm>
          <a:off x="863111" y="1633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48520</xdr:rowOff>
    </xdr:from>
    <xdr:to>
      <xdr:col>24</xdr:col>
      <xdr:colOff>114300</xdr:colOff>
      <xdr:row>97</xdr:row>
      <xdr:rowOff>150120</xdr:rowOff>
    </xdr:to>
    <xdr:sp macro="" textlink="">
      <xdr:nvSpPr>
        <xdr:cNvPr id="260" name="楕円 259"/>
        <xdr:cNvSpPr/>
      </xdr:nvSpPr>
      <xdr:spPr>
        <a:xfrm>
          <a:off x="4584700" y="1667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71397</xdr:rowOff>
    </xdr:from>
    <xdr:ext cx="534377" cy="259045"/>
    <xdr:sp macro="" textlink="">
      <xdr:nvSpPr>
        <xdr:cNvPr id="261" name="衛生費該当値テキスト"/>
        <xdr:cNvSpPr txBox="1"/>
      </xdr:nvSpPr>
      <xdr:spPr>
        <a:xfrm>
          <a:off x="4686300" y="1653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34314</xdr:rowOff>
    </xdr:from>
    <xdr:to>
      <xdr:col>20</xdr:col>
      <xdr:colOff>38100</xdr:colOff>
      <xdr:row>97</xdr:row>
      <xdr:rowOff>135914</xdr:rowOff>
    </xdr:to>
    <xdr:sp macro="" textlink="">
      <xdr:nvSpPr>
        <xdr:cNvPr id="262" name="楕円 261"/>
        <xdr:cNvSpPr/>
      </xdr:nvSpPr>
      <xdr:spPr>
        <a:xfrm>
          <a:off x="3746500" y="1666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152441</xdr:rowOff>
    </xdr:from>
    <xdr:ext cx="534377" cy="259045"/>
    <xdr:sp macro="" textlink="">
      <xdr:nvSpPr>
        <xdr:cNvPr id="263" name="テキスト ボックス 262"/>
        <xdr:cNvSpPr txBox="1"/>
      </xdr:nvSpPr>
      <xdr:spPr>
        <a:xfrm>
          <a:off x="3530111" y="164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35359</xdr:rowOff>
    </xdr:from>
    <xdr:to>
      <xdr:col>15</xdr:col>
      <xdr:colOff>101600</xdr:colOff>
      <xdr:row>97</xdr:row>
      <xdr:rowOff>136959</xdr:rowOff>
    </xdr:to>
    <xdr:sp macro="" textlink="">
      <xdr:nvSpPr>
        <xdr:cNvPr id="264" name="楕円 263"/>
        <xdr:cNvSpPr/>
      </xdr:nvSpPr>
      <xdr:spPr>
        <a:xfrm>
          <a:off x="2857500" y="166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153486</xdr:rowOff>
    </xdr:from>
    <xdr:ext cx="534377" cy="259045"/>
    <xdr:sp macro="" textlink="">
      <xdr:nvSpPr>
        <xdr:cNvPr id="265" name="テキスト ボックス 264"/>
        <xdr:cNvSpPr txBox="1"/>
      </xdr:nvSpPr>
      <xdr:spPr>
        <a:xfrm>
          <a:off x="2641111" y="1644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51752</xdr:rowOff>
    </xdr:from>
    <xdr:to>
      <xdr:col>10</xdr:col>
      <xdr:colOff>165100</xdr:colOff>
      <xdr:row>97</xdr:row>
      <xdr:rowOff>153352</xdr:rowOff>
    </xdr:to>
    <xdr:sp macro="" textlink="">
      <xdr:nvSpPr>
        <xdr:cNvPr id="266" name="楕円 265"/>
        <xdr:cNvSpPr/>
      </xdr:nvSpPr>
      <xdr:spPr>
        <a:xfrm>
          <a:off x="1968500" y="166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169879</xdr:rowOff>
    </xdr:from>
    <xdr:ext cx="534377" cy="259045"/>
    <xdr:sp macro="" textlink="">
      <xdr:nvSpPr>
        <xdr:cNvPr id="267" name="テキスト ボックス 266"/>
        <xdr:cNvSpPr txBox="1"/>
      </xdr:nvSpPr>
      <xdr:spPr>
        <a:xfrm>
          <a:off x="1752111" y="1645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6375</xdr:rowOff>
    </xdr:from>
    <xdr:to>
      <xdr:col>6</xdr:col>
      <xdr:colOff>38100</xdr:colOff>
      <xdr:row>97</xdr:row>
      <xdr:rowOff>107975</xdr:rowOff>
    </xdr:to>
    <xdr:sp macro="" textlink="">
      <xdr:nvSpPr>
        <xdr:cNvPr id="268" name="楕円 267"/>
        <xdr:cNvSpPr/>
      </xdr:nvSpPr>
      <xdr:spPr>
        <a:xfrm>
          <a:off x="1079500" y="166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99102</xdr:rowOff>
    </xdr:from>
    <xdr:ext cx="534377" cy="259045"/>
    <xdr:sp macro="" textlink="">
      <xdr:nvSpPr>
        <xdr:cNvPr id="269" name="テキスト ボックス 268"/>
        <xdr:cNvSpPr txBox="1"/>
      </xdr:nvSpPr>
      <xdr:spPr>
        <a:xfrm>
          <a:off x="863111" y="1672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101818</xdr:rowOff>
    </xdr:from>
    <xdr:to>
      <xdr:col>55</xdr:col>
      <xdr:colOff>0</xdr:colOff>
      <xdr:row>38</xdr:row>
      <xdr:rowOff>105084</xdr:rowOff>
    </xdr:to>
    <xdr:cxnSp macro="">
      <xdr:nvCxnSpPr>
        <xdr:cNvPr id="300" name="直線コネクタ 299"/>
        <xdr:cNvCxnSpPr/>
      </xdr:nvCxnSpPr>
      <xdr:spPr>
        <a:xfrm>
          <a:off x="9639300" y="661691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97572</xdr:rowOff>
    </xdr:from>
    <xdr:to>
      <xdr:col>50</xdr:col>
      <xdr:colOff>114300</xdr:colOff>
      <xdr:row>38</xdr:row>
      <xdr:rowOff>101818</xdr:rowOff>
    </xdr:to>
    <xdr:cxnSp macro="">
      <xdr:nvCxnSpPr>
        <xdr:cNvPr id="303" name="直線コネクタ 302"/>
        <xdr:cNvCxnSpPr/>
      </xdr:nvCxnSpPr>
      <xdr:spPr>
        <a:xfrm>
          <a:off x="8750300" y="6612672"/>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60343</xdr:rowOff>
    </xdr:from>
    <xdr:to>
      <xdr:col>45</xdr:col>
      <xdr:colOff>177800</xdr:colOff>
      <xdr:row>38</xdr:row>
      <xdr:rowOff>97572</xdr:rowOff>
    </xdr:to>
    <xdr:cxnSp macro="">
      <xdr:nvCxnSpPr>
        <xdr:cNvPr id="306" name="直線コネクタ 305"/>
        <xdr:cNvCxnSpPr/>
      </xdr:nvCxnSpPr>
      <xdr:spPr>
        <a:xfrm>
          <a:off x="7861300" y="6575443"/>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7438</xdr:rowOff>
    </xdr:from>
    <xdr:to>
      <xdr:col>41</xdr:col>
      <xdr:colOff>50800</xdr:colOff>
      <xdr:row>38</xdr:row>
      <xdr:rowOff>60343</xdr:rowOff>
    </xdr:to>
    <xdr:cxnSp macro="">
      <xdr:nvCxnSpPr>
        <xdr:cNvPr id="309" name="直線コネクタ 308"/>
        <xdr:cNvCxnSpPr/>
      </xdr:nvCxnSpPr>
      <xdr:spPr>
        <a:xfrm>
          <a:off x="6972300" y="6522538"/>
          <a:ext cx="8890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157807</xdr:rowOff>
    </xdr:from>
    <xdr:to>
      <xdr:col>36</xdr:col>
      <xdr:colOff>165100</xdr:colOff>
      <xdr:row>38</xdr:row>
      <xdr:rowOff>87957</xdr:rowOff>
    </xdr:to>
    <xdr:sp macro="" textlink="">
      <xdr:nvSpPr>
        <xdr:cNvPr id="312" name="フローチャート: 判断 311"/>
        <xdr:cNvSpPr/>
      </xdr:nvSpPr>
      <xdr:spPr>
        <a:xfrm>
          <a:off x="6921500" y="65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79084</xdr:rowOff>
    </xdr:from>
    <xdr:ext cx="378565" cy="259045"/>
    <xdr:sp macro="" textlink="">
      <xdr:nvSpPr>
        <xdr:cNvPr id="313" name="テキスト ボックス 312"/>
        <xdr:cNvSpPr txBox="1"/>
      </xdr:nvSpPr>
      <xdr:spPr>
        <a:xfrm>
          <a:off x="6783017" y="6594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54284</xdr:rowOff>
    </xdr:from>
    <xdr:to>
      <xdr:col>55</xdr:col>
      <xdr:colOff>50800</xdr:colOff>
      <xdr:row>38</xdr:row>
      <xdr:rowOff>155884</xdr:rowOff>
    </xdr:to>
    <xdr:sp macro="" textlink="">
      <xdr:nvSpPr>
        <xdr:cNvPr id="319" name="楕円 318"/>
        <xdr:cNvSpPr/>
      </xdr:nvSpPr>
      <xdr:spPr>
        <a:xfrm>
          <a:off x="10426700" y="656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77161</xdr:rowOff>
    </xdr:from>
    <xdr:ext cx="378565" cy="259045"/>
    <xdr:sp macro="" textlink="">
      <xdr:nvSpPr>
        <xdr:cNvPr id="320" name="労働費該当値テキスト"/>
        <xdr:cNvSpPr txBox="1"/>
      </xdr:nvSpPr>
      <xdr:spPr>
        <a:xfrm>
          <a:off x="10528300" y="642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51018</xdr:rowOff>
    </xdr:from>
    <xdr:to>
      <xdr:col>50</xdr:col>
      <xdr:colOff>165100</xdr:colOff>
      <xdr:row>38</xdr:row>
      <xdr:rowOff>152618</xdr:rowOff>
    </xdr:to>
    <xdr:sp macro="" textlink="">
      <xdr:nvSpPr>
        <xdr:cNvPr id="321" name="楕円 320"/>
        <xdr:cNvSpPr/>
      </xdr:nvSpPr>
      <xdr:spPr>
        <a:xfrm>
          <a:off x="9588500" y="656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322" name="テキスト ボックス 321"/>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46772</xdr:rowOff>
    </xdr:from>
    <xdr:to>
      <xdr:col>46</xdr:col>
      <xdr:colOff>38100</xdr:colOff>
      <xdr:row>38</xdr:row>
      <xdr:rowOff>148372</xdr:rowOff>
    </xdr:to>
    <xdr:sp macro="" textlink="">
      <xdr:nvSpPr>
        <xdr:cNvPr id="323" name="楕円 322"/>
        <xdr:cNvSpPr/>
      </xdr:nvSpPr>
      <xdr:spPr>
        <a:xfrm>
          <a:off x="8699500" y="656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164899</xdr:rowOff>
    </xdr:from>
    <xdr:ext cx="378565" cy="259045"/>
    <xdr:sp macro="" textlink="">
      <xdr:nvSpPr>
        <xdr:cNvPr id="324" name="テキスト ボックス 323"/>
        <xdr:cNvSpPr txBox="1"/>
      </xdr:nvSpPr>
      <xdr:spPr>
        <a:xfrm>
          <a:off x="8561017" y="6337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9543</xdr:rowOff>
    </xdr:from>
    <xdr:to>
      <xdr:col>41</xdr:col>
      <xdr:colOff>101600</xdr:colOff>
      <xdr:row>38</xdr:row>
      <xdr:rowOff>111143</xdr:rowOff>
    </xdr:to>
    <xdr:sp macro="" textlink="">
      <xdr:nvSpPr>
        <xdr:cNvPr id="325" name="楕円 324"/>
        <xdr:cNvSpPr/>
      </xdr:nvSpPr>
      <xdr:spPr>
        <a:xfrm>
          <a:off x="7810500" y="65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127670</xdr:rowOff>
    </xdr:from>
    <xdr:ext cx="378565" cy="259045"/>
    <xdr:sp macro="" textlink="">
      <xdr:nvSpPr>
        <xdr:cNvPr id="326" name="テキスト ボックス 325"/>
        <xdr:cNvSpPr txBox="1"/>
      </xdr:nvSpPr>
      <xdr:spPr>
        <a:xfrm>
          <a:off x="7672017" y="6299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128089</xdr:rowOff>
    </xdr:from>
    <xdr:to>
      <xdr:col>36</xdr:col>
      <xdr:colOff>165100</xdr:colOff>
      <xdr:row>38</xdr:row>
      <xdr:rowOff>58238</xdr:rowOff>
    </xdr:to>
    <xdr:sp macro="" textlink="">
      <xdr:nvSpPr>
        <xdr:cNvPr id="327" name="楕円 326"/>
        <xdr:cNvSpPr/>
      </xdr:nvSpPr>
      <xdr:spPr>
        <a:xfrm>
          <a:off x="6921500" y="64717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74766</xdr:rowOff>
    </xdr:from>
    <xdr:ext cx="378565" cy="259045"/>
    <xdr:sp macro="" textlink="">
      <xdr:nvSpPr>
        <xdr:cNvPr id="328" name="テキスト ボックス 327"/>
        <xdr:cNvSpPr txBox="1"/>
      </xdr:nvSpPr>
      <xdr:spPr>
        <a:xfrm>
          <a:off x="6783017" y="6246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36275</xdr:rowOff>
    </xdr:from>
    <xdr:to>
      <xdr:col>55</xdr:col>
      <xdr:colOff>0</xdr:colOff>
      <xdr:row>54</xdr:row>
      <xdr:rowOff>152273</xdr:rowOff>
    </xdr:to>
    <xdr:cxnSp macro="">
      <xdr:nvCxnSpPr>
        <xdr:cNvPr id="359" name="直線コネクタ 358"/>
        <xdr:cNvCxnSpPr/>
      </xdr:nvCxnSpPr>
      <xdr:spPr>
        <a:xfrm flipV="1">
          <a:off x="9639300" y="9294575"/>
          <a:ext cx="838200" cy="11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68099</xdr:rowOff>
    </xdr:from>
    <xdr:to>
      <xdr:col>50</xdr:col>
      <xdr:colOff>114300</xdr:colOff>
      <xdr:row>54</xdr:row>
      <xdr:rowOff>152273</xdr:rowOff>
    </xdr:to>
    <xdr:cxnSp macro="">
      <xdr:nvCxnSpPr>
        <xdr:cNvPr id="362" name="直線コネクタ 361"/>
        <xdr:cNvCxnSpPr/>
      </xdr:nvCxnSpPr>
      <xdr:spPr>
        <a:xfrm>
          <a:off x="8750300" y="9326399"/>
          <a:ext cx="889000" cy="8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4" name="テキスト ボックス 363"/>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46023</xdr:rowOff>
    </xdr:from>
    <xdr:to>
      <xdr:col>45</xdr:col>
      <xdr:colOff>177800</xdr:colOff>
      <xdr:row>54</xdr:row>
      <xdr:rowOff>68099</xdr:rowOff>
    </xdr:to>
    <xdr:cxnSp macro="">
      <xdr:nvCxnSpPr>
        <xdr:cNvPr id="365" name="直線コネクタ 364"/>
        <xdr:cNvCxnSpPr/>
      </xdr:nvCxnSpPr>
      <xdr:spPr>
        <a:xfrm>
          <a:off x="7861300" y="9304323"/>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7" name="テキスト ボックス 366"/>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2638</xdr:rowOff>
    </xdr:from>
    <xdr:to>
      <xdr:col>41</xdr:col>
      <xdr:colOff>50800</xdr:colOff>
      <xdr:row>54</xdr:row>
      <xdr:rowOff>46023</xdr:rowOff>
    </xdr:to>
    <xdr:cxnSp macro="">
      <xdr:nvCxnSpPr>
        <xdr:cNvPr id="368" name="直線コネクタ 367"/>
        <xdr:cNvCxnSpPr/>
      </xdr:nvCxnSpPr>
      <xdr:spPr>
        <a:xfrm>
          <a:off x="6972300" y="9260938"/>
          <a:ext cx="889000" cy="4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88900</xdr:rowOff>
    </xdr:from>
    <xdr:to>
      <xdr:col>36</xdr:col>
      <xdr:colOff>165100</xdr:colOff>
      <xdr:row>54</xdr:row>
      <xdr:rowOff>19050</xdr:rowOff>
    </xdr:to>
    <xdr:sp macro="" textlink="">
      <xdr:nvSpPr>
        <xdr:cNvPr id="371" name="フローチャート: 判断 370"/>
        <xdr:cNvSpPr/>
      </xdr:nvSpPr>
      <xdr:spPr>
        <a:xfrm>
          <a:off x="6921500" y="917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35577</xdr:rowOff>
    </xdr:from>
    <xdr:ext cx="534377" cy="259045"/>
    <xdr:sp macro="" textlink="">
      <xdr:nvSpPr>
        <xdr:cNvPr id="372" name="テキスト ボックス 371"/>
        <xdr:cNvSpPr txBox="1"/>
      </xdr:nvSpPr>
      <xdr:spPr>
        <a:xfrm>
          <a:off x="6705111" y="895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156925</xdr:rowOff>
    </xdr:from>
    <xdr:to>
      <xdr:col>55</xdr:col>
      <xdr:colOff>50800</xdr:colOff>
      <xdr:row>54</xdr:row>
      <xdr:rowOff>87075</xdr:rowOff>
    </xdr:to>
    <xdr:sp macro="" textlink="">
      <xdr:nvSpPr>
        <xdr:cNvPr id="378" name="楕円 377"/>
        <xdr:cNvSpPr/>
      </xdr:nvSpPr>
      <xdr:spPr>
        <a:xfrm>
          <a:off x="10426700" y="924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8352</xdr:rowOff>
    </xdr:from>
    <xdr:ext cx="534377" cy="259045"/>
    <xdr:sp macro="" textlink="">
      <xdr:nvSpPr>
        <xdr:cNvPr id="379" name="農林水産業費該当値テキスト"/>
        <xdr:cNvSpPr txBox="1"/>
      </xdr:nvSpPr>
      <xdr:spPr>
        <a:xfrm>
          <a:off x="10528300" y="909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101473</xdr:rowOff>
    </xdr:from>
    <xdr:to>
      <xdr:col>50</xdr:col>
      <xdr:colOff>165100</xdr:colOff>
      <xdr:row>55</xdr:row>
      <xdr:rowOff>31623</xdr:rowOff>
    </xdr:to>
    <xdr:sp macro="" textlink="">
      <xdr:nvSpPr>
        <xdr:cNvPr id="380" name="楕円 379"/>
        <xdr:cNvSpPr/>
      </xdr:nvSpPr>
      <xdr:spPr>
        <a:xfrm>
          <a:off x="9588500" y="935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48150</xdr:rowOff>
    </xdr:from>
    <xdr:ext cx="534377" cy="259045"/>
    <xdr:sp macro="" textlink="">
      <xdr:nvSpPr>
        <xdr:cNvPr id="381" name="テキスト ボックス 380"/>
        <xdr:cNvSpPr txBox="1"/>
      </xdr:nvSpPr>
      <xdr:spPr>
        <a:xfrm>
          <a:off x="9372111" y="913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17299</xdr:rowOff>
    </xdr:from>
    <xdr:to>
      <xdr:col>46</xdr:col>
      <xdr:colOff>38100</xdr:colOff>
      <xdr:row>54</xdr:row>
      <xdr:rowOff>118899</xdr:rowOff>
    </xdr:to>
    <xdr:sp macro="" textlink="">
      <xdr:nvSpPr>
        <xdr:cNvPr id="382" name="楕円 381"/>
        <xdr:cNvSpPr/>
      </xdr:nvSpPr>
      <xdr:spPr>
        <a:xfrm>
          <a:off x="8699500" y="927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135426</xdr:rowOff>
    </xdr:from>
    <xdr:ext cx="534377" cy="259045"/>
    <xdr:sp macro="" textlink="">
      <xdr:nvSpPr>
        <xdr:cNvPr id="383" name="テキスト ボックス 382"/>
        <xdr:cNvSpPr txBox="1"/>
      </xdr:nvSpPr>
      <xdr:spPr>
        <a:xfrm>
          <a:off x="8483111" y="905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166673</xdr:rowOff>
    </xdr:from>
    <xdr:to>
      <xdr:col>41</xdr:col>
      <xdr:colOff>101600</xdr:colOff>
      <xdr:row>54</xdr:row>
      <xdr:rowOff>96823</xdr:rowOff>
    </xdr:to>
    <xdr:sp macro="" textlink="">
      <xdr:nvSpPr>
        <xdr:cNvPr id="384" name="楕円 383"/>
        <xdr:cNvSpPr/>
      </xdr:nvSpPr>
      <xdr:spPr>
        <a:xfrm>
          <a:off x="7810500" y="92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113350</xdr:rowOff>
    </xdr:from>
    <xdr:ext cx="534377" cy="259045"/>
    <xdr:sp macro="" textlink="">
      <xdr:nvSpPr>
        <xdr:cNvPr id="385" name="テキスト ボックス 384"/>
        <xdr:cNvSpPr txBox="1"/>
      </xdr:nvSpPr>
      <xdr:spPr>
        <a:xfrm>
          <a:off x="7594111" y="902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123288</xdr:rowOff>
    </xdr:from>
    <xdr:to>
      <xdr:col>36</xdr:col>
      <xdr:colOff>165100</xdr:colOff>
      <xdr:row>54</xdr:row>
      <xdr:rowOff>53438</xdr:rowOff>
    </xdr:to>
    <xdr:sp macro="" textlink="">
      <xdr:nvSpPr>
        <xdr:cNvPr id="386" name="楕円 385"/>
        <xdr:cNvSpPr/>
      </xdr:nvSpPr>
      <xdr:spPr>
        <a:xfrm>
          <a:off x="6921500" y="921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44565</xdr:rowOff>
    </xdr:from>
    <xdr:ext cx="534377" cy="259045"/>
    <xdr:sp macro="" textlink="">
      <xdr:nvSpPr>
        <xdr:cNvPr id="387" name="テキスト ボックス 386"/>
        <xdr:cNvSpPr txBox="1"/>
      </xdr:nvSpPr>
      <xdr:spPr>
        <a:xfrm>
          <a:off x="6705111" y="93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81559</xdr:rowOff>
    </xdr:from>
    <xdr:to>
      <xdr:col>55</xdr:col>
      <xdr:colOff>0</xdr:colOff>
      <xdr:row>77</xdr:row>
      <xdr:rowOff>90356</xdr:rowOff>
    </xdr:to>
    <xdr:cxnSp macro="">
      <xdr:nvCxnSpPr>
        <xdr:cNvPr id="418" name="直線コネクタ 417"/>
        <xdr:cNvCxnSpPr/>
      </xdr:nvCxnSpPr>
      <xdr:spPr>
        <a:xfrm>
          <a:off x="9639300" y="13283209"/>
          <a:ext cx="838200" cy="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9" name="商工費平均値テキスト"/>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81559</xdr:rowOff>
    </xdr:from>
    <xdr:to>
      <xdr:col>50</xdr:col>
      <xdr:colOff>114300</xdr:colOff>
      <xdr:row>77</xdr:row>
      <xdr:rowOff>122915</xdr:rowOff>
    </xdr:to>
    <xdr:cxnSp macro="">
      <xdr:nvCxnSpPr>
        <xdr:cNvPr id="421" name="直線コネクタ 420"/>
        <xdr:cNvCxnSpPr/>
      </xdr:nvCxnSpPr>
      <xdr:spPr>
        <a:xfrm flipV="1">
          <a:off x="8750300" y="13283209"/>
          <a:ext cx="889000" cy="4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23" name="テキスト ボックス 422"/>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74963</xdr:rowOff>
    </xdr:from>
    <xdr:to>
      <xdr:col>45</xdr:col>
      <xdr:colOff>177800</xdr:colOff>
      <xdr:row>77</xdr:row>
      <xdr:rowOff>122915</xdr:rowOff>
    </xdr:to>
    <xdr:cxnSp macro="">
      <xdr:nvCxnSpPr>
        <xdr:cNvPr id="424" name="直線コネクタ 423"/>
        <xdr:cNvCxnSpPr/>
      </xdr:nvCxnSpPr>
      <xdr:spPr>
        <a:xfrm>
          <a:off x="7861300" y="13276613"/>
          <a:ext cx="889000" cy="4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74963</xdr:rowOff>
    </xdr:from>
    <xdr:to>
      <xdr:col>41</xdr:col>
      <xdr:colOff>50800</xdr:colOff>
      <xdr:row>77</xdr:row>
      <xdr:rowOff>133919</xdr:rowOff>
    </xdr:to>
    <xdr:cxnSp macro="">
      <xdr:nvCxnSpPr>
        <xdr:cNvPr id="427" name="直線コネクタ 426"/>
        <xdr:cNvCxnSpPr/>
      </xdr:nvCxnSpPr>
      <xdr:spPr>
        <a:xfrm flipV="1">
          <a:off x="6972300" y="13276613"/>
          <a:ext cx="889000" cy="5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75369</xdr:rowOff>
    </xdr:from>
    <xdr:to>
      <xdr:col>36</xdr:col>
      <xdr:colOff>165100</xdr:colOff>
      <xdr:row>79</xdr:row>
      <xdr:rowOff>5519</xdr:rowOff>
    </xdr:to>
    <xdr:sp macro="" textlink="">
      <xdr:nvSpPr>
        <xdr:cNvPr id="430" name="フローチャート: 判断 429"/>
        <xdr:cNvSpPr/>
      </xdr:nvSpPr>
      <xdr:spPr>
        <a:xfrm>
          <a:off x="6921500" y="134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168096</xdr:rowOff>
    </xdr:from>
    <xdr:ext cx="534377" cy="259045"/>
    <xdr:sp macro="" textlink="">
      <xdr:nvSpPr>
        <xdr:cNvPr id="431" name="テキスト ボックス 430"/>
        <xdr:cNvSpPr txBox="1"/>
      </xdr:nvSpPr>
      <xdr:spPr>
        <a:xfrm>
          <a:off x="6705111" y="135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39556</xdr:rowOff>
    </xdr:from>
    <xdr:to>
      <xdr:col>55</xdr:col>
      <xdr:colOff>50800</xdr:colOff>
      <xdr:row>77</xdr:row>
      <xdr:rowOff>141156</xdr:rowOff>
    </xdr:to>
    <xdr:sp macro="" textlink="">
      <xdr:nvSpPr>
        <xdr:cNvPr id="437" name="楕円 436"/>
        <xdr:cNvSpPr/>
      </xdr:nvSpPr>
      <xdr:spPr>
        <a:xfrm>
          <a:off x="10426700" y="1324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62433</xdr:rowOff>
    </xdr:from>
    <xdr:ext cx="534377" cy="259045"/>
    <xdr:sp macro="" textlink="">
      <xdr:nvSpPr>
        <xdr:cNvPr id="438" name="商工費該当値テキスト"/>
        <xdr:cNvSpPr txBox="1"/>
      </xdr:nvSpPr>
      <xdr:spPr>
        <a:xfrm>
          <a:off x="10528300" y="130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30759</xdr:rowOff>
    </xdr:from>
    <xdr:to>
      <xdr:col>50</xdr:col>
      <xdr:colOff>165100</xdr:colOff>
      <xdr:row>77</xdr:row>
      <xdr:rowOff>132359</xdr:rowOff>
    </xdr:to>
    <xdr:sp macro="" textlink="">
      <xdr:nvSpPr>
        <xdr:cNvPr id="439" name="楕円 438"/>
        <xdr:cNvSpPr/>
      </xdr:nvSpPr>
      <xdr:spPr>
        <a:xfrm>
          <a:off x="9588500" y="1323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148886</xdr:rowOff>
    </xdr:from>
    <xdr:ext cx="534377" cy="259045"/>
    <xdr:sp macro="" textlink="">
      <xdr:nvSpPr>
        <xdr:cNvPr id="440" name="テキスト ボックス 439"/>
        <xdr:cNvSpPr txBox="1"/>
      </xdr:nvSpPr>
      <xdr:spPr>
        <a:xfrm>
          <a:off x="9372111" y="1300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72115</xdr:rowOff>
    </xdr:from>
    <xdr:to>
      <xdr:col>46</xdr:col>
      <xdr:colOff>38100</xdr:colOff>
      <xdr:row>78</xdr:row>
      <xdr:rowOff>2265</xdr:rowOff>
    </xdr:to>
    <xdr:sp macro="" textlink="">
      <xdr:nvSpPr>
        <xdr:cNvPr id="441" name="楕円 440"/>
        <xdr:cNvSpPr/>
      </xdr:nvSpPr>
      <xdr:spPr>
        <a:xfrm>
          <a:off x="8699500" y="1327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18792</xdr:rowOff>
    </xdr:from>
    <xdr:ext cx="534377" cy="259045"/>
    <xdr:sp macro="" textlink="">
      <xdr:nvSpPr>
        <xdr:cNvPr id="442" name="テキスト ボックス 441"/>
        <xdr:cNvSpPr txBox="1"/>
      </xdr:nvSpPr>
      <xdr:spPr>
        <a:xfrm>
          <a:off x="8483111" y="130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24163</xdr:rowOff>
    </xdr:from>
    <xdr:to>
      <xdr:col>41</xdr:col>
      <xdr:colOff>101600</xdr:colOff>
      <xdr:row>77</xdr:row>
      <xdr:rowOff>125763</xdr:rowOff>
    </xdr:to>
    <xdr:sp macro="" textlink="">
      <xdr:nvSpPr>
        <xdr:cNvPr id="443" name="楕円 442"/>
        <xdr:cNvSpPr/>
      </xdr:nvSpPr>
      <xdr:spPr>
        <a:xfrm>
          <a:off x="7810500" y="1322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142290</xdr:rowOff>
    </xdr:from>
    <xdr:ext cx="534377" cy="259045"/>
    <xdr:sp macro="" textlink="">
      <xdr:nvSpPr>
        <xdr:cNvPr id="444" name="テキスト ボックス 443"/>
        <xdr:cNvSpPr txBox="1"/>
      </xdr:nvSpPr>
      <xdr:spPr>
        <a:xfrm>
          <a:off x="7594111" y="1300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83119</xdr:rowOff>
    </xdr:from>
    <xdr:to>
      <xdr:col>36</xdr:col>
      <xdr:colOff>165100</xdr:colOff>
      <xdr:row>78</xdr:row>
      <xdr:rowOff>13269</xdr:rowOff>
    </xdr:to>
    <xdr:sp macro="" textlink="">
      <xdr:nvSpPr>
        <xdr:cNvPr id="445" name="楕円 444"/>
        <xdr:cNvSpPr/>
      </xdr:nvSpPr>
      <xdr:spPr>
        <a:xfrm>
          <a:off x="6921500" y="132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29796</xdr:rowOff>
    </xdr:from>
    <xdr:ext cx="534377" cy="259045"/>
    <xdr:sp macro="" textlink="">
      <xdr:nvSpPr>
        <xdr:cNvPr id="446" name="テキスト ボックス 445"/>
        <xdr:cNvSpPr txBox="1"/>
      </xdr:nvSpPr>
      <xdr:spPr>
        <a:xfrm>
          <a:off x="6705111" y="1305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148752</xdr:rowOff>
    </xdr:from>
    <xdr:to>
      <xdr:col>55</xdr:col>
      <xdr:colOff>0</xdr:colOff>
      <xdr:row>97</xdr:row>
      <xdr:rowOff>159437</xdr:rowOff>
    </xdr:to>
    <xdr:cxnSp macro="">
      <xdr:nvCxnSpPr>
        <xdr:cNvPr id="473" name="直線コネクタ 472"/>
        <xdr:cNvCxnSpPr/>
      </xdr:nvCxnSpPr>
      <xdr:spPr>
        <a:xfrm flipV="1">
          <a:off x="9639300" y="16779402"/>
          <a:ext cx="838200" cy="1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150346</xdr:rowOff>
    </xdr:from>
    <xdr:to>
      <xdr:col>50</xdr:col>
      <xdr:colOff>114300</xdr:colOff>
      <xdr:row>97</xdr:row>
      <xdr:rowOff>159437</xdr:rowOff>
    </xdr:to>
    <xdr:cxnSp macro="">
      <xdr:nvCxnSpPr>
        <xdr:cNvPr id="476" name="直線コネクタ 475"/>
        <xdr:cNvCxnSpPr/>
      </xdr:nvCxnSpPr>
      <xdr:spPr>
        <a:xfrm>
          <a:off x="8750300" y="16780996"/>
          <a:ext cx="889000" cy="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148068</xdr:rowOff>
    </xdr:from>
    <xdr:to>
      <xdr:col>45</xdr:col>
      <xdr:colOff>177800</xdr:colOff>
      <xdr:row>97</xdr:row>
      <xdr:rowOff>150346</xdr:rowOff>
    </xdr:to>
    <xdr:cxnSp macro="">
      <xdr:nvCxnSpPr>
        <xdr:cNvPr id="479" name="直線コネクタ 478"/>
        <xdr:cNvCxnSpPr/>
      </xdr:nvCxnSpPr>
      <xdr:spPr>
        <a:xfrm>
          <a:off x="7861300" y="16778718"/>
          <a:ext cx="88900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148068</xdr:rowOff>
    </xdr:from>
    <xdr:to>
      <xdr:col>41</xdr:col>
      <xdr:colOff>50800</xdr:colOff>
      <xdr:row>98</xdr:row>
      <xdr:rowOff>15573</xdr:rowOff>
    </xdr:to>
    <xdr:cxnSp macro="">
      <xdr:nvCxnSpPr>
        <xdr:cNvPr id="482" name="直線コネクタ 481"/>
        <xdr:cNvCxnSpPr/>
      </xdr:nvCxnSpPr>
      <xdr:spPr>
        <a:xfrm flipV="1">
          <a:off x="6972300" y="16778718"/>
          <a:ext cx="889000" cy="3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157818</xdr:rowOff>
    </xdr:from>
    <xdr:to>
      <xdr:col>36</xdr:col>
      <xdr:colOff>165100</xdr:colOff>
      <xdr:row>98</xdr:row>
      <xdr:rowOff>87968</xdr:rowOff>
    </xdr:to>
    <xdr:sp macro="" textlink="">
      <xdr:nvSpPr>
        <xdr:cNvPr id="485" name="フローチャート: 判断 484"/>
        <xdr:cNvSpPr/>
      </xdr:nvSpPr>
      <xdr:spPr>
        <a:xfrm>
          <a:off x="6921500" y="167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79095</xdr:rowOff>
    </xdr:from>
    <xdr:ext cx="534377" cy="259045"/>
    <xdr:sp macro="" textlink="">
      <xdr:nvSpPr>
        <xdr:cNvPr id="486" name="テキスト ボックス 485"/>
        <xdr:cNvSpPr txBox="1"/>
      </xdr:nvSpPr>
      <xdr:spPr>
        <a:xfrm>
          <a:off x="6705111" y="168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97952</xdr:rowOff>
    </xdr:from>
    <xdr:to>
      <xdr:col>55</xdr:col>
      <xdr:colOff>50800</xdr:colOff>
      <xdr:row>98</xdr:row>
      <xdr:rowOff>28102</xdr:rowOff>
    </xdr:to>
    <xdr:sp macro="" textlink="">
      <xdr:nvSpPr>
        <xdr:cNvPr id="492" name="楕円 491"/>
        <xdr:cNvSpPr/>
      </xdr:nvSpPr>
      <xdr:spPr>
        <a:xfrm>
          <a:off x="10426700" y="1672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120829</xdr:rowOff>
    </xdr:from>
    <xdr:ext cx="534377" cy="259045"/>
    <xdr:sp macro="" textlink="">
      <xdr:nvSpPr>
        <xdr:cNvPr id="493" name="土木費該当値テキスト"/>
        <xdr:cNvSpPr txBox="1"/>
      </xdr:nvSpPr>
      <xdr:spPr>
        <a:xfrm>
          <a:off x="10528300" y="1658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108637</xdr:rowOff>
    </xdr:from>
    <xdr:to>
      <xdr:col>50</xdr:col>
      <xdr:colOff>165100</xdr:colOff>
      <xdr:row>98</xdr:row>
      <xdr:rowOff>38787</xdr:rowOff>
    </xdr:to>
    <xdr:sp macro="" textlink="">
      <xdr:nvSpPr>
        <xdr:cNvPr id="494" name="楕円 493"/>
        <xdr:cNvSpPr/>
      </xdr:nvSpPr>
      <xdr:spPr>
        <a:xfrm>
          <a:off x="9588500" y="167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55314</xdr:rowOff>
    </xdr:from>
    <xdr:ext cx="534377" cy="259045"/>
    <xdr:sp macro="" textlink="">
      <xdr:nvSpPr>
        <xdr:cNvPr id="495" name="テキスト ボックス 494"/>
        <xdr:cNvSpPr txBox="1"/>
      </xdr:nvSpPr>
      <xdr:spPr>
        <a:xfrm>
          <a:off x="9372111" y="165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99546</xdr:rowOff>
    </xdr:from>
    <xdr:to>
      <xdr:col>46</xdr:col>
      <xdr:colOff>38100</xdr:colOff>
      <xdr:row>98</xdr:row>
      <xdr:rowOff>29696</xdr:rowOff>
    </xdr:to>
    <xdr:sp macro="" textlink="">
      <xdr:nvSpPr>
        <xdr:cNvPr id="496" name="楕円 495"/>
        <xdr:cNvSpPr/>
      </xdr:nvSpPr>
      <xdr:spPr>
        <a:xfrm>
          <a:off x="8699500" y="167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46223</xdr:rowOff>
    </xdr:from>
    <xdr:ext cx="534377" cy="259045"/>
    <xdr:sp macro="" textlink="">
      <xdr:nvSpPr>
        <xdr:cNvPr id="497" name="テキスト ボックス 496"/>
        <xdr:cNvSpPr txBox="1"/>
      </xdr:nvSpPr>
      <xdr:spPr>
        <a:xfrm>
          <a:off x="8483111" y="1650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97268</xdr:rowOff>
    </xdr:from>
    <xdr:to>
      <xdr:col>41</xdr:col>
      <xdr:colOff>101600</xdr:colOff>
      <xdr:row>98</xdr:row>
      <xdr:rowOff>27418</xdr:rowOff>
    </xdr:to>
    <xdr:sp macro="" textlink="">
      <xdr:nvSpPr>
        <xdr:cNvPr id="498" name="楕円 497"/>
        <xdr:cNvSpPr/>
      </xdr:nvSpPr>
      <xdr:spPr>
        <a:xfrm>
          <a:off x="7810500" y="1672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43945</xdr:rowOff>
    </xdr:from>
    <xdr:ext cx="534377" cy="259045"/>
    <xdr:sp macro="" textlink="">
      <xdr:nvSpPr>
        <xdr:cNvPr id="499" name="テキスト ボックス 498"/>
        <xdr:cNvSpPr txBox="1"/>
      </xdr:nvSpPr>
      <xdr:spPr>
        <a:xfrm>
          <a:off x="7594111" y="1650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136223</xdr:rowOff>
    </xdr:from>
    <xdr:to>
      <xdr:col>36</xdr:col>
      <xdr:colOff>165100</xdr:colOff>
      <xdr:row>98</xdr:row>
      <xdr:rowOff>66373</xdr:rowOff>
    </xdr:to>
    <xdr:sp macro="" textlink="">
      <xdr:nvSpPr>
        <xdr:cNvPr id="500" name="楕円 499"/>
        <xdr:cNvSpPr/>
      </xdr:nvSpPr>
      <xdr:spPr>
        <a:xfrm>
          <a:off x="6921500" y="1676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82900</xdr:rowOff>
    </xdr:from>
    <xdr:ext cx="534377" cy="259045"/>
    <xdr:sp macro="" textlink="">
      <xdr:nvSpPr>
        <xdr:cNvPr id="501" name="テキスト ボックス 500"/>
        <xdr:cNvSpPr txBox="1"/>
      </xdr:nvSpPr>
      <xdr:spPr>
        <a:xfrm>
          <a:off x="6705111" y="165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41402</xdr:rowOff>
    </xdr:from>
    <xdr:to>
      <xdr:col>85</xdr:col>
      <xdr:colOff>127000</xdr:colOff>
      <xdr:row>36</xdr:row>
      <xdr:rowOff>111887</xdr:rowOff>
    </xdr:to>
    <xdr:cxnSp macro="">
      <xdr:nvCxnSpPr>
        <xdr:cNvPr id="531" name="直線コネクタ 530"/>
        <xdr:cNvCxnSpPr/>
      </xdr:nvCxnSpPr>
      <xdr:spPr>
        <a:xfrm flipV="1">
          <a:off x="15481300" y="6213602"/>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101867</xdr:rowOff>
    </xdr:from>
    <xdr:to>
      <xdr:col>81</xdr:col>
      <xdr:colOff>50800</xdr:colOff>
      <xdr:row>36</xdr:row>
      <xdr:rowOff>111887</xdr:rowOff>
    </xdr:to>
    <xdr:cxnSp macro="">
      <xdr:nvCxnSpPr>
        <xdr:cNvPr id="534" name="直線コネクタ 533"/>
        <xdr:cNvCxnSpPr/>
      </xdr:nvCxnSpPr>
      <xdr:spPr>
        <a:xfrm>
          <a:off x="14592300" y="6274067"/>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144272</xdr:rowOff>
    </xdr:from>
    <xdr:to>
      <xdr:col>76</xdr:col>
      <xdr:colOff>114300</xdr:colOff>
      <xdr:row>36</xdr:row>
      <xdr:rowOff>101867</xdr:rowOff>
    </xdr:to>
    <xdr:cxnSp macro="">
      <xdr:nvCxnSpPr>
        <xdr:cNvPr id="537" name="直線コネクタ 536"/>
        <xdr:cNvCxnSpPr/>
      </xdr:nvCxnSpPr>
      <xdr:spPr>
        <a:xfrm>
          <a:off x="13703300" y="6145022"/>
          <a:ext cx="889000" cy="1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40031</xdr:rowOff>
    </xdr:from>
    <xdr:to>
      <xdr:col>71</xdr:col>
      <xdr:colOff>177800</xdr:colOff>
      <xdr:row>35</xdr:row>
      <xdr:rowOff>144272</xdr:rowOff>
    </xdr:to>
    <xdr:cxnSp macro="">
      <xdr:nvCxnSpPr>
        <xdr:cNvPr id="540" name="直線コネクタ 539"/>
        <xdr:cNvCxnSpPr/>
      </xdr:nvCxnSpPr>
      <xdr:spPr>
        <a:xfrm>
          <a:off x="12814300" y="6040781"/>
          <a:ext cx="889000" cy="1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104178</xdr:rowOff>
    </xdr:from>
    <xdr:to>
      <xdr:col>67</xdr:col>
      <xdr:colOff>101600</xdr:colOff>
      <xdr:row>36</xdr:row>
      <xdr:rowOff>34328</xdr:rowOff>
    </xdr:to>
    <xdr:sp macro="" textlink="">
      <xdr:nvSpPr>
        <xdr:cNvPr id="543" name="フローチャート: 判断 542"/>
        <xdr:cNvSpPr/>
      </xdr:nvSpPr>
      <xdr:spPr>
        <a:xfrm>
          <a:off x="12763500" y="610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25455</xdr:rowOff>
    </xdr:from>
    <xdr:ext cx="534377" cy="259045"/>
    <xdr:sp macro="" textlink="">
      <xdr:nvSpPr>
        <xdr:cNvPr id="544" name="テキスト ボックス 543"/>
        <xdr:cNvSpPr txBox="1"/>
      </xdr:nvSpPr>
      <xdr:spPr>
        <a:xfrm>
          <a:off x="12547111" y="619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162052</xdr:rowOff>
    </xdr:from>
    <xdr:to>
      <xdr:col>85</xdr:col>
      <xdr:colOff>177800</xdr:colOff>
      <xdr:row>36</xdr:row>
      <xdr:rowOff>92202</xdr:rowOff>
    </xdr:to>
    <xdr:sp macro="" textlink="">
      <xdr:nvSpPr>
        <xdr:cNvPr id="550" name="楕円 549"/>
        <xdr:cNvSpPr/>
      </xdr:nvSpPr>
      <xdr:spPr>
        <a:xfrm>
          <a:off x="162687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13479</xdr:rowOff>
    </xdr:from>
    <xdr:ext cx="534377" cy="259045"/>
    <xdr:sp macro="" textlink="">
      <xdr:nvSpPr>
        <xdr:cNvPr id="551" name="消防費該当値テキスト"/>
        <xdr:cNvSpPr txBox="1"/>
      </xdr:nvSpPr>
      <xdr:spPr>
        <a:xfrm>
          <a:off x="16370300" y="601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61087</xdr:rowOff>
    </xdr:from>
    <xdr:to>
      <xdr:col>81</xdr:col>
      <xdr:colOff>101600</xdr:colOff>
      <xdr:row>36</xdr:row>
      <xdr:rowOff>162687</xdr:rowOff>
    </xdr:to>
    <xdr:sp macro="" textlink="">
      <xdr:nvSpPr>
        <xdr:cNvPr id="552" name="楕円 551"/>
        <xdr:cNvSpPr/>
      </xdr:nvSpPr>
      <xdr:spPr>
        <a:xfrm>
          <a:off x="154305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7764</xdr:rowOff>
    </xdr:from>
    <xdr:ext cx="534377" cy="259045"/>
    <xdr:sp macro="" textlink="">
      <xdr:nvSpPr>
        <xdr:cNvPr id="553" name="テキスト ボックス 552"/>
        <xdr:cNvSpPr txBox="1"/>
      </xdr:nvSpPr>
      <xdr:spPr>
        <a:xfrm>
          <a:off x="15214111" y="600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51067</xdr:rowOff>
    </xdr:from>
    <xdr:to>
      <xdr:col>76</xdr:col>
      <xdr:colOff>165100</xdr:colOff>
      <xdr:row>36</xdr:row>
      <xdr:rowOff>152667</xdr:rowOff>
    </xdr:to>
    <xdr:sp macro="" textlink="">
      <xdr:nvSpPr>
        <xdr:cNvPr id="554" name="楕円 553"/>
        <xdr:cNvSpPr/>
      </xdr:nvSpPr>
      <xdr:spPr>
        <a:xfrm>
          <a:off x="14541500" y="622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169194</xdr:rowOff>
    </xdr:from>
    <xdr:ext cx="534377" cy="259045"/>
    <xdr:sp macro="" textlink="">
      <xdr:nvSpPr>
        <xdr:cNvPr id="555" name="テキスト ボックス 554"/>
        <xdr:cNvSpPr txBox="1"/>
      </xdr:nvSpPr>
      <xdr:spPr>
        <a:xfrm>
          <a:off x="14325111" y="59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93472</xdr:rowOff>
    </xdr:from>
    <xdr:to>
      <xdr:col>72</xdr:col>
      <xdr:colOff>38100</xdr:colOff>
      <xdr:row>36</xdr:row>
      <xdr:rowOff>23622</xdr:rowOff>
    </xdr:to>
    <xdr:sp macro="" textlink="">
      <xdr:nvSpPr>
        <xdr:cNvPr id="556" name="楕円 555"/>
        <xdr:cNvSpPr/>
      </xdr:nvSpPr>
      <xdr:spPr>
        <a:xfrm>
          <a:off x="13652500" y="6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40149</xdr:rowOff>
    </xdr:from>
    <xdr:ext cx="534377" cy="259045"/>
    <xdr:sp macro="" textlink="">
      <xdr:nvSpPr>
        <xdr:cNvPr id="557" name="テキスト ボックス 556"/>
        <xdr:cNvSpPr txBox="1"/>
      </xdr:nvSpPr>
      <xdr:spPr>
        <a:xfrm>
          <a:off x="13436111" y="586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160681</xdr:rowOff>
    </xdr:from>
    <xdr:to>
      <xdr:col>67</xdr:col>
      <xdr:colOff>101600</xdr:colOff>
      <xdr:row>35</xdr:row>
      <xdr:rowOff>90831</xdr:rowOff>
    </xdr:to>
    <xdr:sp macro="" textlink="">
      <xdr:nvSpPr>
        <xdr:cNvPr id="558" name="楕円 557"/>
        <xdr:cNvSpPr/>
      </xdr:nvSpPr>
      <xdr:spPr>
        <a:xfrm>
          <a:off x="12763500" y="59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107358</xdr:rowOff>
    </xdr:from>
    <xdr:ext cx="534377" cy="259045"/>
    <xdr:sp macro="" textlink="">
      <xdr:nvSpPr>
        <xdr:cNvPr id="559" name="テキスト ボックス 558"/>
        <xdr:cNvSpPr txBox="1"/>
      </xdr:nvSpPr>
      <xdr:spPr>
        <a:xfrm>
          <a:off x="12547111" y="576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78903</xdr:rowOff>
    </xdr:from>
    <xdr:to>
      <xdr:col>85</xdr:col>
      <xdr:colOff>127000</xdr:colOff>
      <xdr:row>57</xdr:row>
      <xdr:rowOff>139221</xdr:rowOff>
    </xdr:to>
    <xdr:cxnSp macro="">
      <xdr:nvCxnSpPr>
        <xdr:cNvPr id="591" name="直線コネクタ 590"/>
        <xdr:cNvCxnSpPr/>
      </xdr:nvCxnSpPr>
      <xdr:spPr>
        <a:xfrm flipV="1">
          <a:off x="15481300" y="9851553"/>
          <a:ext cx="838200" cy="6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139221</xdr:rowOff>
    </xdr:from>
    <xdr:to>
      <xdr:col>81</xdr:col>
      <xdr:colOff>50800</xdr:colOff>
      <xdr:row>58</xdr:row>
      <xdr:rowOff>112</xdr:rowOff>
    </xdr:to>
    <xdr:cxnSp macro="">
      <xdr:nvCxnSpPr>
        <xdr:cNvPr id="594" name="直線コネクタ 593"/>
        <xdr:cNvCxnSpPr/>
      </xdr:nvCxnSpPr>
      <xdr:spPr>
        <a:xfrm flipV="1">
          <a:off x="14592300" y="9911871"/>
          <a:ext cx="889000" cy="3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112</xdr:rowOff>
    </xdr:from>
    <xdr:to>
      <xdr:col>76</xdr:col>
      <xdr:colOff>114300</xdr:colOff>
      <xdr:row>58</xdr:row>
      <xdr:rowOff>32846</xdr:rowOff>
    </xdr:to>
    <xdr:cxnSp macro="">
      <xdr:nvCxnSpPr>
        <xdr:cNvPr id="597" name="直線コネクタ 596"/>
        <xdr:cNvCxnSpPr/>
      </xdr:nvCxnSpPr>
      <xdr:spPr>
        <a:xfrm flipV="1">
          <a:off x="13703300" y="9944212"/>
          <a:ext cx="889000" cy="3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5044</xdr:rowOff>
    </xdr:from>
    <xdr:to>
      <xdr:col>71</xdr:col>
      <xdr:colOff>177800</xdr:colOff>
      <xdr:row>58</xdr:row>
      <xdr:rowOff>32846</xdr:rowOff>
    </xdr:to>
    <xdr:cxnSp macro="">
      <xdr:nvCxnSpPr>
        <xdr:cNvPr id="600" name="直線コネクタ 599"/>
        <xdr:cNvCxnSpPr/>
      </xdr:nvCxnSpPr>
      <xdr:spPr>
        <a:xfrm>
          <a:off x="12814300" y="9949144"/>
          <a:ext cx="889000" cy="2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152657</xdr:rowOff>
    </xdr:from>
    <xdr:to>
      <xdr:col>67</xdr:col>
      <xdr:colOff>101600</xdr:colOff>
      <xdr:row>58</xdr:row>
      <xdr:rowOff>82807</xdr:rowOff>
    </xdr:to>
    <xdr:sp macro="" textlink="">
      <xdr:nvSpPr>
        <xdr:cNvPr id="603" name="フローチャート: 判断 602"/>
        <xdr:cNvSpPr/>
      </xdr:nvSpPr>
      <xdr:spPr>
        <a:xfrm>
          <a:off x="12763500" y="9925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73934</xdr:rowOff>
    </xdr:from>
    <xdr:ext cx="534377" cy="259045"/>
    <xdr:sp macro="" textlink="">
      <xdr:nvSpPr>
        <xdr:cNvPr id="604" name="テキスト ボックス 603"/>
        <xdr:cNvSpPr txBox="1"/>
      </xdr:nvSpPr>
      <xdr:spPr>
        <a:xfrm>
          <a:off x="12547111" y="1001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28103</xdr:rowOff>
    </xdr:from>
    <xdr:to>
      <xdr:col>85</xdr:col>
      <xdr:colOff>177800</xdr:colOff>
      <xdr:row>57</xdr:row>
      <xdr:rowOff>129703</xdr:rowOff>
    </xdr:to>
    <xdr:sp macro="" textlink="">
      <xdr:nvSpPr>
        <xdr:cNvPr id="610" name="楕円 609"/>
        <xdr:cNvSpPr/>
      </xdr:nvSpPr>
      <xdr:spPr>
        <a:xfrm>
          <a:off x="16268700" y="980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50980</xdr:rowOff>
    </xdr:from>
    <xdr:ext cx="534377" cy="259045"/>
    <xdr:sp macro="" textlink="">
      <xdr:nvSpPr>
        <xdr:cNvPr id="611" name="教育費該当値テキスト"/>
        <xdr:cNvSpPr txBox="1"/>
      </xdr:nvSpPr>
      <xdr:spPr>
        <a:xfrm>
          <a:off x="16370300" y="965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88421</xdr:rowOff>
    </xdr:from>
    <xdr:to>
      <xdr:col>81</xdr:col>
      <xdr:colOff>101600</xdr:colOff>
      <xdr:row>58</xdr:row>
      <xdr:rowOff>18571</xdr:rowOff>
    </xdr:to>
    <xdr:sp macro="" textlink="">
      <xdr:nvSpPr>
        <xdr:cNvPr id="612" name="楕円 611"/>
        <xdr:cNvSpPr/>
      </xdr:nvSpPr>
      <xdr:spPr>
        <a:xfrm>
          <a:off x="15430500" y="986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35098</xdr:rowOff>
    </xdr:from>
    <xdr:ext cx="534377" cy="259045"/>
    <xdr:sp macro="" textlink="">
      <xdr:nvSpPr>
        <xdr:cNvPr id="613" name="テキスト ボックス 612"/>
        <xdr:cNvSpPr txBox="1"/>
      </xdr:nvSpPr>
      <xdr:spPr>
        <a:xfrm>
          <a:off x="15214111" y="963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120762</xdr:rowOff>
    </xdr:from>
    <xdr:to>
      <xdr:col>76</xdr:col>
      <xdr:colOff>165100</xdr:colOff>
      <xdr:row>58</xdr:row>
      <xdr:rowOff>50912</xdr:rowOff>
    </xdr:to>
    <xdr:sp macro="" textlink="">
      <xdr:nvSpPr>
        <xdr:cNvPr id="614" name="楕円 613"/>
        <xdr:cNvSpPr/>
      </xdr:nvSpPr>
      <xdr:spPr>
        <a:xfrm>
          <a:off x="14541500" y="989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67439</xdr:rowOff>
    </xdr:from>
    <xdr:ext cx="534377" cy="259045"/>
    <xdr:sp macro="" textlink="">
      <xdr:nvSpPr>
        <xdr:cNvPr id="615" name="テキスト ボックス 614"/>
        <xdr:cNvSpPr txBox="1"/>
      </xdr:nvSpPr>
      <xdr:spPr>
        <a:xfrm>
          <a:off x="14325111" y="966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153496</xdr:rowOff>
    </xdr:from>
    <xdr:to>
      <xdr:col>72</xdr:col>
      <xdr:colOff>38100</xdr:colOff>
      <xdr:row>58</xdr:row>
      <xdr:rowOff>83646</xdr:rowOff>
    </xdr:to>
    <xdr:sp macro="" textlink="">
      <xdr:nvSpPr>
        <xdr:cNvPr id="616" name="楕円 615"/>
        <xdr:cNvSpPr/>
      </xdr:nvSpPr>
      <xdr:spPr>
        <a:xfrm>
          <a:off x="13652500" y="992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100173</xdr:rowOff>
    </xdr:from>
    <xdr:ext cx="534377" cy="259045"/>
    <xdr:sp macro="" textlink="">
      <xdr:nvSpPr>
        <xdr:cNvPr id="617" name="テキスト ボックス 616"/>
        <xdr:cNvSpPr txBox="1"/>
      </xdr:nvSpPr>
      <xdr:spPr>
        <a:xfrm>
          <a:off x="13436111" y="970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125694</xdr:rowOff>
    </xdr:from>
    <xdr:to>
      <xdr:col>67</xdr:col>
      <xdr:colOff>101600</xdr:colOff>
      <xdr:row>58</xdr:row>
      <xdr:rowOff>55844</xdr:rowOff>
    </xdr:to>
    <xdr:sp macro="" textlink="">
      <xdr:nvSpPr>
        <xdr:cNvPr id="618" name="楕円 617"/>
        <xdr:cNvSpPr/>
      </xdr:nvSpPr>
      <xdr:spPr>
        <a:xfrm>
          <a:off x="12763500" y="989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72371</xdr:rowOff>
    </xdr:from>
    <xdr:ext cx="534377" cy="259045"/>
    <xdr:sp macro="" textlink="">
      <xdr:nvSpPr>
        <xdr:cNvPr id="619" name="テキスト ボックス 618"/>
        <xdr:cNvSpPr txBox="1"/>
      </xdr:nvSpPr>
      <xdr:spPr>
        <a:xfrm>
          <a:off x="12547111" y="967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36720</xdr:rowOff>
    </xdr:from>
    <xdr:to>
      <xdr:col>85</xdr:col>
      <xdr:colOff>127000</xdr:colOff>
      <xdr:row>79</xdr:row>
      <xdr:rowOff>44450</xdr:rowOff>
    </xdr:to>
    <xdr:cxnSp macro="">
      <xdr:nvCxnSpPr>
        <xdr:cNvPr id="648" name="直線コネクタ 647"/>
        <xdr:cNvCxnSpPr/>
      </xdr:nvCxnSpPr>
      <xdr:spPr>
        <a:xfrm>
          <a:off x="15481300" y="13581270"/>
          <a:ext cx="838200" cy="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1279</xdr:rowOff>
    </xdr:from>
    <xdr:to>
      <xdr:col>81</xdr:col>
      <xdr:colOff>50800</xdr:colOff>
      <xdr:row>79</xdr:row>
      <xdr:rowOff>36720</xdr:rowOff>
    </xdr:to>
    <xdr:cxnSp macro="">
      <xdr:nvCxnSpPr>
        <xdr:cNvPr id="651" name="直線コネクタ 650"/>
        <xdr:cNvCxnSpPr/>
      </xdr:nvCxnSpPr>
      <xdr:spPr>
        <a:xfrm>
          <a:off x="14592300" y="13545829"/>
          <a:ext cx="889000" cy="3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80684</xdr:rowOff>
    </xdr:from>
    <xdr:ext cx="469744" cy="259045"/>
    <xdr:sp macro="" textlink="">
      <xdr:nvSpPr>
        <xdr:cNvPr id="653" name="テキスト ボックス 652"/>
        <xdr:cNvSpPr txBox="1"/>
      </xdr:nvSpPr>
      <xdr:spPr>
        <a:xfrm>
          <a:off x="15246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1279</xdr:rowOff>
    </xdr:from>
    <xdr:to>
      <xdr:col>76</xdr:col>
      <xdr:colOff>114300</xdr:colOff>
      <xdr:row>79</xdr:row>
      <xdr:rowOff>18275</xdr:rowOff>
    </xdr:to>
    <xdr:cxnSp macro="">
      <xdr:nvCxnSpPr>
        <xdr:cNvPr id="654" name="直線コネクタ 653"/>
        <xdr:cNvCxnSpPr/>
      </xdr:nvCxnSpPr>
      <xdr:spPr>
        <a:xfrm flipV="1">
          <a:off x="13703300" y="13545829"/>
          <a:ext cx="889000" cy="1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83774</xdr:rowOff>
    </xdr:from>
    <xdr:ext cx="378565" cy="259045"/>
    <xdr:sp macro="" textlink="">
      <xdr:nvSpPr>
        <xdr:cNvPr id="656" name="テキスト ボックス 655"/>
        <xdr:cNvSpPr txBox="1"/>
      </xdr:nvSpPr>
      <xdr:spPr>
        <a:xfrm>
          <a:off x="14403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18275</xdr:rowOff>
    </xdr:from>
    <xdr:to>
      <xdr:col>71</xdr:col>
      <xdr:colOff>177800</xdr:colOff>
      <xdr:row>79</xdr:row>
      <xdr:rowOff>43642</xdr:rowOff>
    </xdr:to>
    <xdr:cxnSp macro="">
      <xdr:nvCxnSpPr>
        <xdr:cNvPr id="657" name="直線コネクタ 656"/>
        <xdr:cNvCxnSpPr/>
      </xdr:nvCxnSpPr>
      <xdr:spPr>
        <a:xfrm flipV="1">
          <a:off x="12814300" y="13562825"/>
          <a:ext cx="889000" cy="2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79602</xdr:rowOff>
    </xdr:from>
    <xdr:ext cx="469744" cy="259045"/>
    <xdr:sp macro="" textlink="">
      <xdr:nvSpPr>
        <xdr:cNvPr id="659" name="テキスト ボックス 658"/>
        <xdr:cNvSpPr txBox="1"/>
      </xdr:nvSpPr>
      <xdr:spPr>
        <a:xfrm>
          <a:off x="13468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150645</xdr:rowOff>
    </xdr:from>
    <xdr:to>
      <xdr:col>67</xdr:col>
      <xdr:colOff>101600</xdr:colOff>
      <xdr:row>79</xdr:row>
      <xdr:rowOff>80795</xdr:rowOff>
    </xdr:to>
    <xdr:sp macro="" textlink="">
      <xdr:nvSpPr>
        <xdr:cNvPr id="660" name="フローチャート: 判断 659"/>
        <xdr:cNvSpPr/>
      </xdr:nvSpPr>
      <xdr:spPr>
        <a:xfrm>
          <a:off x="12763500" y="135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97322</xdr:rowOff>
    </xdr:from>
    <xdr:ext cx="469744" cy="259045"/>
    <xdr:sp macro="" textlink="">
      <xdr:nvSpPr>
        <xdr:cNvPr id="661" name="テキスト ボックス 660"/>
        <xdr:cNvSpPr txBox="1"/>
      </xdr:nvSpPr>
      <xdr:spPr>
        <a:xfrm>
          <a:off x="12579428" y="132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157370</xdr:rowOff>
    </xdr:from>
    <xdr:to>
      <xdr:col>81</xdr:col>
      <xdr:colOff>101600</xdr:colOff>
      <xdr:row>79</xdr:row>
      <xdr:rowOff>87520</xdr:rowOff>
    </xdr:to>
    <xdr:sp macro="" textlink="">
      <xdr:nvSpPr>
        <xdr:cNvPr id="669" name="楕円 668"/>
        <xdr:cNvSpPr/>
      </xdr:nvSpPr>
      <xdr:spPr>
        <a:xfrm>
          <a:off x="15430500" y="135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104047</xdr:rowOff>
    </xdr:from>
    <xdr:ext cx="469744" cy="259045"/>
    <xdr:sp macro="" textlink="">
      <xdr:nvSpPr>
        <xdr:cNvPr id="670" name="テキスト ボックス 669"/>
        <xdr:cNvSpPr txBox="1"/>
      </xdr:nvSpPr>
      <xdr:spPr>
        <a:xfrm>
          <a:off x="15246428" y="133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121929</xdr:rowOff>
    </xdr:from>
    <xdr:to>
      <xdr:col>76</xdr:col>
      <xdr:colOff>165100</xdr:colOff>
      <xdr:row>79</xdr:row>
      <xdr:rowOff>52079</xdr:rowOff>
    </xdr:to>
    <xdr:sp macro="" textlink="">
      <xdr:nvSpPr>
        <xdr:cNvPr id="671" name="楕円 670"/>
        <xdr:cNvSpPr/>
      </xdr:nvSpPr>
      <xdr:spPr>
        <a:xfrm>
          <a:off x="14541500" y="1349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68606</xdr:rowOff>
    </xdr:from>
    <xdr:ext cx="534377" cy="259045"/>
    <xdr:sp macro="" textlink="">
      <xdr:nvSpPr>
        <xdr:cNvPr id="672" name="テキスト ボックス 671"/>
        <xdr:cNvSpPr txBox="1"/>
      </xdr:nvSpPr>
      <xdr:spPr>
        <a:xfrm>
          <a:off x="14325111" y="1327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138925</xdr:rowOff>
    </xdr:from>
    <xdr:to>
      <xdr:col>72</xdr:col>
      <xdr:colOff>38100</xdr:colOff>
      <xdr:row>79</xdr:row>
      <xdr:rowOff>69075</xdr:rowOff>
    </xdr:to>
    <xdr:sp macro="" textlink="">
      <xdr:nvSpPr>
        <xdr:cNvPr id="673" name="楕円 672"/>
        <xdr:cNvSpPr/>
      </xdr:nvSpPr>
      <xdr:spPr>
        <a:xfrm>
          <a:off x="13652500" y="135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85602</xdr:rowOff>
    </xdr:from>
    <xdr:ext cx="469744" cy="259045"/>
    <xdr:sp macro="" textlink="">
      <xdr:nvSpPr>
        <xdr:cNvPr id="674" name="テキスト ボックス 673"/>
        <xdr:cNvSpPr txBox="1"/>
      </xdr:nvSpPr>
      <xdr:spPr>
        <a:xfrm>
          <a:off x="13468428" y="1328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164292</xdr:rowOff>
    </xdr:from>
    <xdr:to>
      <xdr:col>67</xdr:col>
      <xdr:colOff>101600</xdr:colOff>
      <xdr:row>79</xdr:row>
      <xdr:rowOff>94442</xdr:rowOff>
    </xdr:to>
    <xdr:sp macro="" textlink="">
      <xdr:nvSpPr>
        <xdr:cNvPr id="675" name="楕円 674"/>
        <xdr:cNvSpPr/>
      </xdr:nvSpPr>
      <xdr:spPr>
        <a:xfrm>
          <a:off x="12763500" y="1353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85569</xdr:rowOff>
    </xdr:from>
    <xdr:ext cx="378565" cy="259045"/>
    <xdr:sp macro="" textlink="">
      <xdr:nvSpPr>
        <xdr:cNvPr id="676" name="テキスト ボックス 675"/>
        <xdr:cNvSpPr txBox="1"/>
      </xdr:nvSpPr>
      <xdr:spPr>
        <a:xfrm>
          <a:off x="12625017" y="13630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20422</xdr:rowOff>
    </xdr:from>
    <xdr:to>
      <xdr:col>85</xdr:col>
      <xdr:colOff>127000</xdr:colOff>
      <xdr:row>94</xdr:row>
      <xdr:rowOff>56668</xdr:rowOff>
    </xdr:to>
    <xdr:cxnSp macro="">
      <xdr:nvCxnSpPr>
        <xdr:cNvPr id="705" name="直線コネクタ 704"/>
        <xdr:cNvCxnSpPr/>
      </xdr:nvCxnSpPr>
      <xdr:spPr>
        <a:xfrm>
          <a:off x="15481300" y="16136722"/>
          <a:ext cx="838200" cy="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154584</xdr:rowOff>
    </xdr:from>
    <xdr:to>
      <xdr:col>81</xdr:col>
      <xdr:colOff>50800</xdr:colOff>
      <xdr:row>94</xdr:row>
      <xdr:rowOff>20422</xdr:rowOff>
    </xdr:to>
    <xdr:cxnSp macro="">
      <xdr:nvCxnSpPr>
        <xdr:cNvPr id="708" name="直線コネクタ 707"/>
        <xdr:cNvCxnSpPr/>
      </xdr:nvCxnSpPr>
      <xdr:spPr>
        <a:xfrm>
          <a:off x="14592300" y="16099434"/>
          <a:ext cx="889000" cy="3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21201</xdr:rowOff>
    </xdr:from>
    <xdr:ext cx="534377" cy="259045"/>
    <xdr:sp macro="" textlink="">
      <xdr:nvSpPr>
        <xdr:cNvPr id="710" name="テキスト ボックス 709"/>
        <xdr:cNvSpPr txBox="1"/>
      </xdr:nvSpPr>
      <xdr:spPr>
        <a:xfrm>
          <a:off x="15214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130581</xdr:rowOff>
    </xdr:from>
    <xdr:to>
      <xdr:col>76</xdr:col>
      <xdr:colOff>114300</xdr:colOff>
      <xdr:row>93</xdr:row>
      <xdr:rowOff>154584</xdr:rowOff>
    </xdr:to>
    <xdr:cxnSp macro="">
      <xdr:nvCxnSpPr>
        <xdr:cNvPr id="711" name="直線コネクタ 710"/>
        <xdr:cNvCxnSpPr/>
      </xdr:nvCxnSpPr>
      <xdr:spPr>
        <a:xfrm>
          <a:off x="13703300" y="16075431"/>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130581</xdr:rowOff>
    </xdr:from>
    <xdr:to>
      <xdr:col>71</xdr:col>
      <xdr:colOff>177800</xdr:colOff>
      <xdr:row>94</xdr:row>
      <xdr:rowOff>11061</xdr:rowOff>
    </xdr:to>
    <xdr:cxnSp macro="">
      <xdr:nvCxnSpPr>
        <xdr:cNvPr id="714" name="直線コネクタ 713"/>
        <xdr:cNvCxnSpPr/>
      </xdr:nvCxnSpPr>
      <xdr:spPr>
        <a:xfrm flipV="1">
          <a:off x="12814300" y="16075431"/>
          <a:ext cx="889000" cy="5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6" name="テキスト ボックス 715"/>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40691</xdr:rowOff>
    </xdr:from>
    <xdr:to>
      <xdr:col>67</xdr:col>
      <xdr:colOff>101600</xdr:colOff>
      <xdr:row>93</xdr:row>
      <xdr:rowOff>142291</xdr:rowOff>
    </xdr:to>
    <xdr:sp macro="" textlink="">
      <xdr:nvSpPr>
        <xdr:cNvPr id="717" name="フローチャート: 判断 716"/>
        <xdr:cNvSpPr/>
      </xdr:nvSpPr>
      <xdr:spPr>
        <a:xfrm>
          <a:off x="12763500" y="1598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158818</xdr:rowOff>
    </xdr:from>
    <xdr:ext cx="534377" cy="259045"/>
    <xdr:sp macro="" textlink="">
      <xdr:nvSpPr>
        <xdr:cNvPr id="718" name="テキスト ボックス 717"/>
        <xdr:cNvSpPr txBox="1"/>
      </xdr:nvSpPr>
      <xdr:spPr>
        <a:xfrm>
          <a:off x="12547111" y="1576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5868</xdr:rowOff>
    </xdr:from>
    <xdr:to>
      <xdr:col>85</xdr:col>
      <xdr:colOff>177800</xdr:colOff>
      <xdr:row>94</xdr:row>
      <xdr:rowOff>107468</xdr:rowOff>
    </xdr:to>
    <xdr:sp macro="" textlink="">
      <xdr:nvSpPr>
        <xdr:cNvPr id="724" name="楕円 723"/>
        <xdr:cNvSpPr/>
      </xdr:nvSpPr>
      <xdr:spPr>
        <a:xfrm>
          <a:off x="16268700" y="1612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28745</xdr:rowOff>
    </xdr:from>
    <xdr:ext cx="534377" cy="259045"/>
    <xdr:sp macro="" textlink="">
      <xdr:nvSpPr>
        <xdr:cNvPr id="725" name="公債費該当値テキスト"/>
        <xdr:cNvSpPr txBox="1"/>
      </xdr:nvSpPr>
      <xdr:spPr>
        <a:xfrm>
          <a:off x="16370300" y="1597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141072</xdr:rowOff>
    </xdr:from>
    <xdr:to>
      <xdr:col>81</xdr:col>
      <xdr:colOff>101600</xdr:colOff>
      <xdr:row>94</xdr:row>
      <xdr:rowOff>71222</xdr:rowOff>
    </xdr:to>
    <xdr:sp macro="" textlink="">
      <xdr:nvSpPr>
        <xdr:cNvPr id="726" name="楕円 725"/>
        <xdr:cNvSpPr/>
      </xdr:nvSpPr>
      <xdr:spPr>
        <a:xfrm>
          <a:off x="15430500" y="1608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87749</xdr:rowOff>
    </xdr:from>
    <xdr:ext cx="534377" cy="259045"/>
    <xdr:sp macro="" textlink="">
      <xdr:nvSpPr>
        <xdr:cNvPr id="727" name="テキスト ボックス 726"/>
        <xdr:cNvSpPr txBox="1"/>
      </xdr:nvSpPr>
      <xdr:spPr>
        <a:xfrm>
          <a:off x="15214111" y="1586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103784</xdr:rowOff>
    </xdr:from>
    <xdr:to>
      <xdr:col>76</xdr:col>
      <xdr:colOff>165100</xdr:colOff>
      <xdr:row>94</xdr:row>
      <xdr:rowOff>33934</xdr:rowOff>
    </xdr:to>
    <xdr:sp macro="" textlink="">
      <xdr:nvSpPr>
        <xdr:cNvPr id="728" name="楕円 727"/>
        <xdr:cNvSpPr/>
      </xdr:nvSpPr>
      <xdr:spPr>
        <a:xfrm>
          <a:off x="14541500" y="1604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50461</xdr:rowOff>
    </xdr:from>
    <xdr:ext cx="534377" cy="259045"/>
    <xdr:sp macro="" textlink="">
      <xdr:nvSpPr>
        <xdr:cNvPr id="729" name="テキスト ボックス 728"/>
        <xdr:cNvSpPr txBox="1"/>
      </xdr:nvSpPr>
      <xdr:spPr>
        <a:xfrm>
          <a:off x="14325111" y="1582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79781</xdr:rowOff>
    </xdr:from>
    <xdr:to>
      <xdr:col>72</xdr:col>
      <xdr:colOff>38100</xdr:colOff>
      <xdr:row>94</xdr:row>
      <xdr:rowOff>9931</xdr:rowOff>
    </xdr:to>
    <xdr:sp macro="" textlink="">
      <xdr:nvSpPr>
        <xdr:cNvPr id="730" name="楕円 729"/>
        <xdr:cNvSpPr/>
      </xdr:nvSpPr>
      <xdr:spPr>
        <a:xfrm>
          <a:off x="13652500" y="1602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26458</xdr:rowOff>
    </xdr:from>
    <xdr:ext cx="534377" cy="259045"/>
    <xdr:sp macro="" textlink="">
      <xdr:nvSpPr>
        <xdr:cNvPr id="731" name="テキスト ボックス 730"/>
        <xdr:cNvSpPr txBox="1"/>
      </xdr:nvSpPr>
      <xdr:spPr>
        <a:xfrm>
          <a:off x="13436111" y="1579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131711</xdr:rowOff>
    </xdr:from>
    <xdr:to>
      <xdr:col>67</xdr:col>
      <xdr:colOff>101600</xdr:colOff>
      <xdr:row>94</xdr:row>
      <xdr:rowOff>61861</xdr:rowOff>
    </xdr:to>
    <xdr:sp macro="" textlink="">
      <xdr:nvSpPr>
        <xdr:cNvPr id="732" name="楕円 731"/>
        <xdr:cNvSpPr/>
      </xdr:nvSpPr>
      <xdr:spPr>
        <a:xfrm>
          <a:off x="12763500" y="1607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52988</xdr:rowOff>
    </xdr:from>
    <xdr:ext cx="534377" cy="259045"/>
    <xdr:sp macro="" textlink="">
      <xdr:nvSpPr>
        <xdr:cNvPr id="733" name="テキスト ボックス 732"/>
        <xdr:cNvSpPr txBox="1"/>
      </xdr:nvSpPr>
      <xdr:spPr>
        <a:xfrm>
          <a:off x="12547111" y="161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21692</xdr:rowOff>
    </xdr:from>
    <xdr:to>
      <xdr:col>98</xdr:col>
      <xdr:colOff>38100</xdr:colOff>
      <xdr:row>38</xdr:row>
      <xdr:rowOff>123292</xdr:rowOff>
    </xdr:to>
    <xdr:sp macro="" textlink="">
      <xdr:nvSpPr>
        <xdr:cNvPr id="772" name="フローチャート: 判断 771"/>
        <xdr:cNvSpPr/>
      </xdr:nvSpPr>
      <xdr:spPr>
        <a:xfrm>
          <a:off x="18605500" y="653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139819</xdr:rowOff>
    </xdr:from>
    <xdr:ext cx="378565" cy="259045"/>
    <xdr:sp macro="" textlink="">
      <xdr:nvSpPr>
        <xdr:cNvPr id="773" name="テキスト ボックス 772"/>
        <xdr:cNvSpPr txBox="1"/>
      </xdr:nvSpPr>
      <xdr:spPr>
        <a:xfrm>
          <a:off x="18467017" y="6312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農林業費については、農業者に対する補助事業等の増加により、　類似団体平均を大きく上回った状況となっている。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土木費についても、道路新設改良や道路維持管理に係る経費の増加により、類似団体平均を大きく上回った状況となっている。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公債費については、新規発行債の抑制や繰上償還実施等により減少傾向にあるものの、類似団体平均と比較すると大きく上回った状況にある。今後も新庁舎建設等の大型事業に係る増加が見込まれることから、新規発行債を抑制するとともに、必要に応じて地方債の繰上償還を行うなど公債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北海道幕別町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財政調整基金残高の標準財政規模に占める割合はほぼ同程度で推移している。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今後も町の大型事業が多く見込まれていることから、地方債残高の圧縮を図るため、新規発行債を抑制するとともに、必要に応じて地方債の繰上償還を行うなど公債費の削減に努める。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北海道幕別町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各会計ともに黒字額の標準財政規模に占める割合は近年減少傾向で推移しており、一般会計においては令和元年度は前年度と比較して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％減となった。今後についても、財源の確保や事務事業の見直し等により健全な財政運営に努める。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G60" sqref="G60:K60"/>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15377294</v>
      </c>
      <c r="BO4" s="393"/>
      <c r="BP4" s="393"/>
      <c r="BQ4" s="393"/>
      <c r="BR4" s="393"/>
      <c r="BS4" s="393"/>
      <c r="BT4" s="393"/>
      <c r="BU4" s="394"/>
      <c r="BV4" s="392">
        <v>15346626</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2.8</v>
      </c>
      <c r="CU4" s="399"/>
      <c r="CV4" s="399"/>
      <c r="CW4" s="399"/>
      <c r="CX4" s="399"/>
      <c r="CY4" s="399"/>
      <c r="CZ4" s="399"/>
      <c r="DA4" s="400"/>
      <c r="DB4" s="398">
        <v>3.8</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15063472</v>
      </c>
      <c r="BO5" s="430"/>
      <c r="BP5" s="430"/>
      <c r="BQ5" s="430"/>
      <c r="BR5" s="430"/>
      <c r="BS5" s="430"/>
      <c r="BT5" s="430"/>
      <c r="BU5" s="431"/>
      <c r="BV5" s="429">
        <v>14962762</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86.8</v>
      </c>
      <c r="CU5" s="427"/>
      <c r="CV5" s="427"/>
      <c r="CW5" s="427"/>
      <c r="CX5" s="427"/>
      <c r="CY5" s="427"/>
      <c r="CZ5" s="427"/>
      <c r="DA5" s="428"/>
      <c r="DB5" s="426">
        <v>85.1</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313822</v>
      </c>
      <c r="BO6" s="430"/>
      <c r="BP6" s="430"/>
      <c r="BQ6" s="430"/>
      <c r="BR6" s="430"/>
      <c r="BS6" s="430"/>
      <c r="BT6" s="430"/>
      <c r="BU6" s="431"/>
      <c r="BV6" s="429">
        <v>383864</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89.9</v>
      </c>
      <c r="CU6" s="467"/>
      <c r="CV6" s="467"/>
      <c r="CW6" s="467"/>
      <c r="CX6" s="467"/>
      <c r="CY6" s="467"/>
      <c r="CZ6" s="467"/>
      <c r="DA6" s="468"/>
      <c r="DB6" s="466">
        <v>89.1</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49261</v>
      </c>
      <c r="BO7" s="430"/>
      <c r="BP7" s="430"/>
      <c r="BQ7" s="430"/>
      <c r="BR7" s="430"/>
      <c r="BS7" s="430"/>
      <c r="BT7" s="430"/>
      <c r="BU7" s="431"/>
      <c r="BV7" s="429">
        <v>28735</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9489108</v>
      </c>
      <c r="CU7" s="430"/>
      <c r="CV7" s="430"/>
      <c r="CW7" s="430"/>
      <c r="CX7" s="430"/>
      <c r="CY7" s="430"/>
      <c r="CZ7" s="430"/>
      <c r="DA7" s="431"/>
      <c r="DB7" s="429">
        <v>9366627</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264561</v>
      </c>
      <c r="BO8" s="430"/>
      <c r="BP8" s="430"/>
      <c r="BQ8" s="430"/>
      <c r="BR8" s="430"/>
      <c r="BS8" s="430"/>
      <c r="BT8" s="430"/>
      <c r="BU8" s="431"/>
      <c r="BV8" s="429">
        <v>355129</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0.35</v>
      </c>
      <c r="CU8" s="470"/>
      <c r="CV8" s="470"/>
      <c r="CW8" s="470"/>
      <c r="CX8" s="470"/>
      <c r="CY8" s="470"/>
      <c r="CZ8" s="470"/>
      <c r="DA8" s="471"/>
      <c r="DB8" s="469">
        <v>0.35</v>
      </c>
      <c r="DC8" s="470"/>
      <c r="DD8" s="470"/>
      <c r="DE8" s="470"/>
      <c r="DF8" s="470"/>
      <c r="DG8" s="470"/>
      <c r="DH8" s="470"/>
      <c r="DI8" s="471"/>
      <c r="DJ8" s="186"/>
      <c r="DK8" s="186"/>
      <c r="DL8" s="186"/>
      <c r="DM8" s="186"/>
      <c r="DN8" s="186"/>
      <c r="DO8" s="186"/>
    </row>
    <row r="9" spans="1:119" ht="18.75" customHeight="1" thickBot="1">
      <c r="A9" s="187"/>
      <c r="B9" s="423" t="s">
        <v>112</v>
      </c>
      <c r="C9" s="424"/>
      <c r="D9" s="424"/>
      <c r="E9" s="424"/>
      <c r="F9" s="424"/>
      <c r="G9" s="424"/>
      <c r="H9" s="424"/>
      <c r="I9" s="424"/>
      <c r="J9" s="424"/>
      <c r="K9" s="472"/>
      <c r="L9" s="473" t="s">
        <v>113</v>
      </c>
      <c r="M9" s="474"/>
      <c r="N9" s="474"/>
      <c r="O9" s="474"/>
      <c r="P9" s="474"/>
      <c r="Q9" s="475"/>
      <c r="R9" s="476">
        <v>26760</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94</v>
      </c>
      <c r="AV9" s="462"/>
      <c r="AW9" s="462"/>
      <c r="AX9" s="462"/>
      <c r="AY9" s="463" t="s">
        <v>116</v>
      </c>
      <c r="AZ9" s="464"/>
      <c r="BA9" s="464"/>
      <c r="BB9" s="464"/>
      <c r="BC9" s="464"/>
      <c r="BD9" s="464"/>
      <c r="BE9" s="464"/>
      <c r="BF9" s="464"/>
      <c r="BG9" s="464"/>
      <c r="BH9" s="464"/>
      <c r="BI9" s="464"/>
      <c r="BJ9" s="464"/>
      <c r="BK9" s="464"/>
      <c r="BL9" s="464"/>
      <c r="BM9" s="465"/>
      <c r="BN9" s="429">
        <v>-90568</v>
      </c>
      <c r="BO9" s="430"/>
      <c r="BP9" s="430"/>
      <c r="BQ9" s="430"/>
      <c r="BR9" s="430"/>
      <c r="BS9" s="430"/>
      <c r="BT9" s="430"/>
      <c r="BU9" s="431"/>
      <c r="BV9" s="429">
        <v>-174821</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15.5</v>
      </c>
      <c r="CU9" s="427"/>
      <c r="CV9" s="427"/>
      <c r="CW9" s="427"/>
      <c r="CX9" s="427"/>
      <c r="CY9" s="427"/>
      <c r="CZ9" s="427"/>
      <c r="DA9" s="428"/>
      <c r="DB9" s="426">
        <v>16.3</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118</v>
      </c>
      <c r="M10" s="459"/>
      <c r="N10" s="459"/>
      <c r="O10" s="459"/>
      <c r="P10" s="459"/>
      <c r="Q10" s="460"/>
      <c r="R10" s="480">
        <v>26547</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1000</v>
      </c>
      <c r="BO10" s="430"/>
      <c r="BP10" s="430"/>
      <c r="BQ10" s="430"/>
      <c r="BR10" s="430"/>
      <c r="BS10" s="430"/>
      <c r="BT10" s="430"/>
      <c r="BU10" s="431"/>
      <c r="BV10" s="429">
        <v>2000</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94</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128485</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c r="A12" s="187"/>
      <c r="B12" s="489" t="s">
        <v>130</v>
      </c>
      <c r="C12" s="490"/>
      <c r="D12" s="490"/>
      <c r="E12" s="490"/>
      <c r="F12" s="490"/>
      <c r="G12" s="490"/>
      <c r="H12" s="490"/>
      <c r="I12" s="490"/>
      <c r="J12" s="490"/>
      <c r="K12" s="491"/>
      <c r="L12" s="498" t="s">
        <v>131</v>
      </c>
      <c r="M12" s="499"/>
      <c r="N12" s="499"/>
      <c r="O12" s="499"/>
      <c r="P12" s="499"/>
      <c r="Q12" s="500"/>
      <c r="R12" s="501">
        <v>26636</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103000</v>
      </c>
      <c r="BO12" s="430"/>
      <c r="BP12" s="430"/>
      <c r="BQ12" s="430"/>
      <c r="BR12" s="430"/>
      <c r="BS12" s="430"/>
      <c r="BT12" s="430"/>
      <c r="BU12" s="431"/>
      <c r="BV12" s="429">
        <v>120000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129</v>
      </c>
      <c r="CU12" s="470"/>
      <c r="CV12" s="470"/>
      <c r="CW12" s="470"/>
      <c r="CX12" s="470"/>
      <c r="CY12" s="470"/>
      <c r="CZ12" s="470"/>
      <c r="DA12" s="471"/>
      <c r="DB12" s="469" t="s">
        <v>129</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138</v>
      </c>
      <c r="N13" s="521"/>
      <c r="O13" s="521"/>
      <c r="P13" s="521"/>
      <c r="Q13" s="522"/>
      <c r="R13" s="513">
        <v>26524</v>
      </c>
      <c r="S13" s="514"/>
      <c r="T13" s="514"/>
      <c r="U13" s="514"/>
      <c r="V13" s="515"/>
      <c r="W13" s="445" t="s">
        <v>139</v>
      </c>
      <c r="X13" s="446"/>
      <c r="Y13" s="446"/>
      <c r="Z13" s="446"/>
      <c r="AA13" s="446"/>
      <c r="AB13" s="436"/>
      <c r="AC13" s="480">
        <v>2104</v>
      </c>
      <c r="AD13" s="481"/>
      <c r="AE13" s="481"/>
      <c r="AF13" s="481"/>
      <c r="AG13" s="523"/>
      <c r="AH13" s="480">
        <v>2288</v>
      </c>
      <c r="AI13" s="481"/>
      <c r="AJ13" s="481"/>
      <c r="AK13" s="481"/>
      <c r="AL13" s="482"/>
      <c r="AM13" s="458" t="s">
        <v>140</v>
      </c>
      <c r="AN13" s="459"/>
      <c r="AO13" s="459"/>
      <c r="AP13" s="459"/>
      <c r="AQ13" s="459"/>
      <c r="AR13" s="459"/>
      <c r="AS13" s="459"/>
      <c r="AT13" s="460"/>
      <c r="AU13" s="461" t="s">
        <v>135</v>
      </c>
      <c r="AV13" s="462"/>
      <c r="AW13" s="462"/>
      <c r="AX13" s="462"/>
      <c r="AY13" s="463" t="s">
        <v>141</v>
      </c>
      <c r="AZ13" s="464"/>
      <c r="BA13" s="464"/>
      <c r="BB13" s="464"/>
      <c r="BC13" s="464"/>
      <c r="BD13" s="464"/>
      <c r="BE13" s="464"/>
      <c r="BF13" s="464"/>
      <c r="BG13" s="464"/>
      <c r="BH13" s="464"/>
      <c r="BI13" s="464"/>
      <c r="BJ13" s="464"/>
      <c r="BK13" s="464"/>
      <c r="BL13" s="464"/>
      <c r="BM13" s="465"/>
      <c r="BN13" s="429">
        <v>-192568</v>
      </c>
      <c r="BO13" s="430"/>
      <c r="BP13" s="430"/>
      <c r="BQ13" s="430"/>
      <c r="BR13" s="430"/>
      <c r="BS13" s="430"/>
      <c r="BT13" s="430"/>
      <c r="BU13" s="431"/>
      <c r="BV13" s="429">
        <v>-164336</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9.1999999999999993</v>
      </c>
      <c r="CU13" s="427"/>
      <c r="CV13" s="427"/>
      <c r="CW13" s="427"/>
      <c r="CX13" s="427"/>
      <c r="CY13" s="427"/>
      <c r="CZ13" s="427"/>
      <c r="DA13" s="428"/>
      <c r="DB13" s="426">
        <v>10.4</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143</v>
      </c>
      <c r="M14" s="511"/>
      <c r="N14" s="511"/>
      <c r="O14" s="511"/>
      <c r="P14" s="511"/>
      <c r="Q14" s="512"/>
      <c r="R14" s="513">
        <v>26844</v>
      </c>
      <c r="S14" s="514"/>
      <c r="T14" s="514"/>
      <c r="U14" s="514"/>
      <c r="V14" s="515"/>
      <c r="W14" s="419"/>
      <c r="X14" s="420"/>
      <c r="Y14" s="420"/>
      <c r="Z14" s="420"/>
      <c r="AA14" s="420"/>
      <c r="AB14" s="409"/>
      <c r="AC14" s="516">
        <v>16.2</v>
      </c>
      <c r="AD14" s="517"/>
      <c r="AE14" s="517"/>
      <c r="AF14" s="517"/>
      <c r="AG14" s="518"/>
      <c r="AH14" s="516">
        <v>18.100000000000001</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92.2</v>
      </c>
      <c r="CU14" s="528"/>
      <c r="CV14" s="528"/>
      <c r="CW14" s="528"/>
      <c r="CX14" s="528"/>
      <c r="CY14" s="528"/>
      <c r="CZ14" s="528"/>
      <c r="DA14" s="529"/>
      <c r="DB14" s="527">
        <v>99</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145</v>
      </c>
      <c r="N15" s="521"/>
      <c r="O15" s="521"/>
      <c r="P15" s="521"/>
      <c r="Q15" s="522"/>
      <c r="R15" s="513">
        <v>26736</v>
      </c>
      <c r="S15" s="514"/>
      <c r="T15" s="514"/>
      <c r="U15" s="514"/>
      <c r="V15" s="515"/>
      <c r="W15" s="445" t="s">
        <v>146</v>
      </c>
      <c r="X15" s="446"/>
      <c r="Y15" s="446"/>
      <c r="Z15" s="446"/>
      <c r="AA15" s="446"/>
      <c r="AB15" s="436"/>
      <c r="AC15" s="480">
        <v>2219</v>
      </c>
      <c r="AD15" s="481"/>
      <c r="AE15" s="481"/>
      <c r="AF15" s="481"/>
      <c r="AG15" s="523"/>
      <c r="AH15" s="480">
        <v>2342</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2980378</v>
      </c>
      <c r="BO15" s="393"/>
      <c r="BP15" s="393"/>
      <c r="BQ15" s="393"/>
      <c r="BR15" s="393"/>
      <c r="BS15" s="393"/>
      <c r="BT15" s="393"/>
      <c r="BU15" s="394"/>
      <c r="BV15" s="392">
        <v>2957563</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17.100000000000001</v>
      </c>
      <c r="AD16" s="517"/>
      <c r="AE16" s="517"/>
      <c r="AF16" s="517"/>
      <c r="AG16" s="518"/>
      <c r="AH16" s="516">
        <v>18.5</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8408533</v>
      </c>
      <c r="BO16" s="430"/>
      <c r="BP16" s="430"/>
      <c r="BQ16" s="430"/>
      <c r="BR16" s="430"/>
      <c r="BS16" s="430"/>
      <c r="BT16" s="430"/>
      <c r="BU16" s="431"/>
      <c r="BV16" s="429">
        <v>8191136</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8683</v>
      </c>
      <c r="AD17" s="481"/>
      <c r="AE17" s="481"/>
      <c r="AF17" s="481"/>
      <c r="AG17" s="523"/>
      <c r="AH17" s="480">
        <v>8012</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3733174</v>
      </c>
      <c r="BO17" s="430"/>
      <c r="BP17" s="430"/>
      <c r="BQ17" s="430"/>
      <c r="BR17" s="430"/>
      <c r="BS17" s="430"/>
      <c r="BT17" s="430"/>
      <c r="BU17" s="431"/>
      <c r="BV17" s="429">
        <v>3700543</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156</v>
      </c>
      <c r="C18" s="472"/>
      <c r="D18" s="472"/>
      <c r="E18" s="544"/>
      <c r="F18" s="544"/>
      <c r="G18" s="544"/>
      <c r="H18" s="544"/>
      <c r="I18" s="544"/>
      <c r="J18" s="544"/>
      <c r="K18" s="544"/>
      <c r="L18" s="545">
        <v>477.64</v>
      </c>
      <c r="M18" s="545"/>
      <c r="N18" s="545"/>
      <c r="O18" s="545"/>
      <c r="P18" s="545"/>
      <c r="Q18" s="545"/>
      <c r="R18" s="546"/>
      <c r="S18" s="546"/>
      <c r="T18" s="546"/>
      <c r="U18" s="546"/>
      <c r="V18" s="547"/>
      <c r="W18" s="447"/>
      <c r="X18" s="448"/>
      <c r="Y18" s="448"/>
      <c r="Z18" s="448"/>
      <c r="AA18" s="448"/>
      <c r="AB18" s="439"/>
      <c r="AC18" s="548">
        <v>66.8</v>
      </c>
      <c r="AD18" s="549"/>
      <c r="AE18" s="549"/>
      <c r="AF18" s="549"/>
      <c r="AG18" s="550"/>
      <c r="AH18" s="548">
        <v>63.4</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8391799</v>
      </c>
      <c r="BO18" s="430"/>
      <c r="BP18" s="430"/>
      <c r="BQ18" s="430"/>
      <c r="BR18" s="430"/>
      <c r="BS18" s="430"/>
      <c r="BT18" s="430"/>
      <c r="BU18" s="431"/>
      <c r="BV18" s="429">
        <v>8137875</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158</v>
      </c>
      <c r="C19" s="472"/>
      <c r="D19" s="472"/>
      <c r="E19" s="544"/>
      <c r="F19" s="544"/>
      <c r="G19" s="544"/>
      <c r="H19" s="544"/>
      <c r="I19" s="544"/>
      <c r="J19" s="544"/>
      <c r="K19" s="544"/>
      <c r="L19" s="552">
        <v>56</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10506297</v>
      </c>
      <c r="BO19" s="430"/>
      <c r="BP19" s="430"/>
      <c r="BQ19" s="430"/>
      <c r="BR19" s="430"/>
      <c r="BS19" s="430"/>
      <c r="BT19" s="430"/>
      <c r="BU19" s="431"/>
      <c r="BV19" s="429">
        <v>10564345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160</v>
      </c>
      <c r="C20" s="472"/>
      <c r="D20" s="472"/>
      <c r="E20" s="544"/>
      <c r="F20" s="544"/>
      <c r="G20" s="544"/>
      <c r="H20" s="544"/>
      <c r="I20" s="544"/>
      <c r="J20" s="544"/>
      <c r="K20" s="544"/>
      <c r="L20" s="552">
        <v>10944</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17606346</v>
      </c>
      <c r="BO23" s="430"/>
      <c r="BP23" s="430"/>
      <c r="BQ23" s="430"/>
      <c r="BR23" s="430"/>
      <c r="BS23" s="430"/>
      <c r="BT23" s="430"/>
      <c r="BU23" s="431"/>
      <c r="BV23" s="429">
        <v>18149655</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169</v>
      </c>
      <c r="F24" s="459"/>
      <c r="G24" s="459"/>
      <c r="H24" s="459"/>
      <c r="I24" s="459"/>
      <c r="J24" s="459"/>
      <c r="K24" s="460"/>
      <c r="L24" s="480">
        <v>1</v>
      </c>
      <c r="M24" s="481"/>
      <c r="N24" s="481"/>
      <c r="O24" s="481"/>
      <c r="P24" s="523"/>
      <c r="Q24" s="480">
        <v>8300</v>
      </c>
      <c r="R24" s="481"/>
      <c r="S24" s="481"/>
      <c r="T24" s="481"/>
      <c r="U24" s="481"/>
      <c r="V24" s="523"/>
      <c r="W24" s="582"/>
      <c r="X24" s="570"/>
      <c r="Y24" s="571"/>
      <c r="Z24" s="479" t="s">
        <v>170</v>
      </c>
      <c r="AA24" s="459"/>
      <c r="AB24" s="459"/>
      <c r="AC24" s="459"/>
      <c r="AD24" s="459"/>
      <c r="AE24" s="459"/>
      <c r="AF24" s="459"/>
      <c r="AG24" s="460"/>
      <c r="AH24" s="480">
        <v>220</v>
      </c>
      <c r="AI24" s="481"/>
      <c r="AJ24" s="481"/>
      <c r="AK24" s="481"/>
      <c r="AL24" s="523"/>
      <c r="AM24" s="480">
        <v>661980</v>
      </c>
      <c r="AN24" s="481"/>
      <c r="AO24" s="481"/>
      <c r="AP24" s="481"/>
      <c r="AQ24" s="481"/>
      <c r="AR24" s="523"/>
      <c r="AS24" s="480">
        <v>3009</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11576486</v>
      </c>
      <c r="BO24" s="430"/>
      <c r="BP24" s="430"/>
      <c r="BQ24" s="430"/>
      <c r="BR24" s="430"/>
      <c r="BS24" s="430"/>
      <c r="BT24" s="430"/>
      <c r="BU24" s="431"/>
      <c r="BV24" s="429">
        <v>11898542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172</v>
      </c>
      <c r="F25" s="459"/>
      <c r="G25" s="459"/>
      <c r="H25" s="459"/>
      <c r="I25" s="459"/>
      <c r="J25" s="459"/>
      <c r="K25" s="460"/>
      <c r="L25" s="480">
        <v>1</v>
      </c>
      <c r="M25" s="481"/>
      <c r="N25" s="481"/>
      <c r="O25" s="481"/>
      <c r="P25" s="523"/>
      <c r="Q25" s="480">
        <v>6840</v>
      </c>
      <c r="R25" s="481"/>
      <c r="S25" s="481"/>
      <c r="T25" s="481"/>
      <c r="U25" s="481"/>
      <c r="V25" s="523"/>
      <c r="W25" s="582"/>
      <c r="X25" s="570"/>
      <c r="Y25" s="571"/>
      <c r="Z25" s="479" t="s">
        <v>173</v>
      </c>
      <c r="AA25" s="459"/>
      <c r="AB25" s="459"/>
      <c r="AC25" s="459"/>
      <c r="AD25" s="459"/>
      <c r="AE25" s="459"/>
      <c r="AF25" s="459"/>
      <c r="AG25" s="460"/>
      <c r="AH25" s="480" t="s">
        <v>174</v>
      </c>
      <c r="AI25" s="481"/>
      <c r="AJ25" s="481"/>
      <c r="AK25" s="481"/>
      <c r="AL25" s="523"/>
      <c r="AM25" s="480" t="s">
        <v>129</v>
      </c>
      <c r="AN25" s="481"/>
      <c r="AO25" s="481"/>
      <c r="AP25" s="481"/>
      <c r="AQ25" s="481"/>
      <c r="AR25" s="523"/>
      <c r="AS25" s="480" t="s">
        <v>174</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578121</v>
      </c>
      <c r="BO25" s="393"/>
      <c r="BP25" s="393"/>
      <c r="BQ25" s="393"/>
      <c r="BR25" s="393"/>
      <c r="BS25" s="393"/>
      <c r="BT25" s="393"/>
      <c r="BU25" s="394"/>
      <c r="BV25" s="392">
        <v>710566</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176</v>
      </c>
      <c r="F26" s="459"/>
      <c r="G26" s="459"/>
      <c r="H26" s="459"/>
      <c r="I26" s="459"/>
      <c r="J26" s="459"/>
      <c r="K26" s="460"/>
      <c r="L26" s="480">
        <v>1</v>
      </c>
      <c r="M26" s="481"/>
      <c r="N26" s="481"/>
      <c r="O26" s="481"/>
      <c r="P26" s="523"/>
      <c r="Q26" s="480">
        <v>6080</v>
      </c>
      <c r="R26" s="481"/>
      <c r="S26" s="481"/>
      <c r="T26" s="481"/>
      <c r="U26" s="481"/>
      <c r="V26" s="523"/>
      <c r="W26" s="582"/>
      <c r="X26" s="570"/>
      <c r="Y26" s="571"/>
      <c r="Z26" s="479" t="s">
        <v>177</v>
      </c>
      <c r="AA26" s="592"/>
      <c r="AB26" s="592"/>
      <c r="AC26" s="592"/>
      <c r="AD26" s="592"/>
      <c r="AE26" s="592"/>
      <c r="AF26" s="592"/>
      <c r="AG26" s="593"/>
      <c r="AH26" s="480" t="s">
        <v>174</v>
      </c>
      <c r="AI26" s="481"/>
      <c r="AJ26" s="481"/>
      <c r="AK26" s="481"/>
      <c r="AL26" s="523"/>
      <c r="AM26" s="480" t="s">
        <v>174</v>
      </c>
      <c r="AN26" s="481"/>
      <c r="AO26" s="481"/>
      <c r="AP26" s="481"/>
      <c r="AQ26" s="481"/>
      <c r="AR26" s="523"/>
      <c r="AS26" s="480" t="s">
        <v>174</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129</v>
      </c>
      <c r="BO26" s="430"/>
      <c r="BP26" s="430"/>
      <c r="BQ26" s="430"/>
      <c r="BR26" s="430"/>
      <c r="BS26" s="430"/>
      <c r="BT26" s="430"/>
      <c r="BU26" s="431"/>
      <c r="BV26" s="429" t="s">
        <v>174</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179</v>
      </c>
      <c r="F27" s="459"/>
      <c r="G27" s="459"/>
      <c r="H27" s="459"/>
      <c r="I27" s="459"/>
      <c r="J27" s="459"/>
      <c r="K27" s="460"/>
      <c r="L27" s="480">
        <v>1</v>
      </c>
      <c r="M27" s="481"/>
      <c r="N27" s="481"/>
      <c r="O27" s="481"/>
      <c r="P27" s="523"/>
      <c r="Q27" s="480">
        <v>3230</v>
      </c>
      <c r="R27" s="481"/>
      <c r="S27" s="481"/>
      <c r="T27" s="481"/>
      <c r="U27" s="481"/>
      <c r="V27" s="523"/>
      <c r="W27" s="582"/>
      <c r="X27" s="570"/>
      <c r="Y27" s="571"/>
      <c r="Z27" s="479" t="s">
        <v>180</v>
      </c>
      <c r="AA27" s="459"/>
      <c r="AB27" s="459"/>
      <c r="AC27" s="459"/>
      <c r="AD27" s="459"/>
      <c r="AE27" s="459"/>
      <c r="AF27" s="459"/>
      <c r="AG27" s="460"/>
      <c r="AH27" s="480">
        <v>3</v>
      </c>
      <c r="AI27" s="481"/>
      <c r="AJ27" s="481"/>
      <c r="AK27" s="481"/>
      <c r="AL27" s="523"/>
      <c r="AM27" s="480">
        <v>9069</v>
      </c>
      <c r="AN27" s="481"/>
      <c r="AO27" s="481"/>
      <c r="AP27" s="481"/>
      <c r="AQ27" s="481"/>
      <c r="AR27" s="523"/>
      <c r="AS27" s="480">
        <v>3023</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v>536361</v>
      </c>
      <c r="BO27" s="606"/>
      <c r="BP27" s="606"/>
      <c r="BQ27" s="606"/>
      <c r="BR27" s="606"/>
      <c r="BS27" s="606"/>
      <c r="BT27" s="606"/>
      <c r="BU27" s="607"/>
      <c r="BV27" s="605">
        <v>535929</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182</v>
      </c>
      <c r="F28" s="459"/>
      <c r="G28" s="459"/>
      <c r="H28" s="459"/>
      <c r="I28" s="459"/>
      <c r="J28" s="459"/>
      <c r="K28" s="460"/>
      <c r="L28" s="480">
        <v>1</v>
      </c>
      <c r="M28" s="481"/>
      <c r="N28" s="481"/>
      <c r="O28" s="481"/>
      <c r="P28" s="523"/>
      <c r="Q28" s="480">
        <v>2580</v>
      </c>
      <c r="R28" s="481"/>
      <c r="S28" s="481"/>
      <c r="T28" s="481"/>
      <c r="U28" s="481"/>
      <c r="V28" s="523"/>
      <c r="W28" s="582"/>
      <c r="X28" s="570"/>
      <c r="Y28" s="571"/>
      <c r="Z28" s="479" t="s">
        <v>183</v>
      </c>
      <c r="AA28" s="459"/>
      <c r="AB28" s="459"/>
      <c r="AC28" s="459"/>
      <c r="AD28" s="459"/>
      <c r="AE28" s="459"/>
      <c r="AF28" s="459"/>
      <c r="AG28" s="460"/>
      <c r="AH28" s="480" t="s">
        <v>129</v>
      </c>
      <c r="AI28" s="481"/>
      <c r="AJ28" s="481"/>
      <c r="AK28" s="481"/>
      <c r="AL28" s="523"/>
      <c r="AM28" s="480" t="s">
        <v>129</v>
      </c>
      <c r="AN28" s="481"/>
      <c r="AO28" s="481"/>
      <c r="AP28" s="481"/>
      <c r="AQ28" s="481"/>
      <c r="AR28" s="523"/>
      <c r="AS28" s="480" t="s">
        <v>129</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1404000</v>
      </c>
      <c r="BO28" s="393"/>
      <c r="BP28" s="393"/>
      <c r="BQ28" s="393"/>
      <c r="BR28" s="393"/>
      <c r="BS28" s="393"/>
      <c r="BT28" s="393"/>
      <c r="BU28" s="394"/>
      <c r="BV28" s="392">
        <v>1386000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185</v>
      </c>
      <c r="F29" s="459"/>
      <c r="G29" s="459"/>
      <c r="H29" s="459"/>
      <c r="I29" s="459"/>
      <c r="J29" s="459"/>
      <c r="K29" s="460"/>
      <c r="L29" s="480">
        <v>17</v>
      </c>
      <c r="M29" s="481"/>
      <c r="N29" s="481"/>
      <c r="O29" s="481"/>
      <c r="P29" s="523"/>
      <c r="Q29" s="480">
        <v>2120</v>
      </c>
      <c r="R29" s="481"/>
      <c r="S29" s="481"/>
      <c r="T29" s="481"/>
      <c r="U29" s="481"/>
      <c r="V29" s="523"/>
      <c r="W29" s="583"/>
      <c r="X29" s="584"/>
      <c r="Y29" s="585"/>
      <c r="Z29" s="479" t="s">
        <v>186</v>
      </c>
      <c r="AA29" s="459"/>
      <c r="AB29" s="459"/>
      <c r="AC29" s="459"/>
      <c r="AD29" s="459"/>
      <c r="AE29" s="459"/>
      <c r="AF29" s="459"/>
      <c r="AG29" s="460"/>
      <c r="AH29" s="480">
        <v>223</v>
      </c>
      <c r="AI29" s="481"/>
      <c r="AJ29" s="481"/>
      <c r="AK29" s="481"/>
      <c r="AL29" s="523"/>
      <c r="AM29" s="480">
        <v>671049</v>
      </c>
      <c r="AN29" s="481"/>
      <c r="AO29" s="481"/>
      <c r="AP29" s="481"/>
      <c r="AQ29" s="481"/>
      <c r="AR29" s="523"/>
      <c r="AS29" s="480">
        <v>3009</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111000</v>
      </c>
      <c r="BO29" s="430"/>
      <c r="BP29" s="430"/>
      <c r="BQ29" s="430"/>
      <c r="BR29" s="430"/>
      <c r="BS29" s="430"/>
      <c r="BT29" s="430"/>
      <c r="BU29" s="431"/>
      <c r="BV29" s="429">
        <v>178000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1369912</v>
      </c>
      <c r="BO30" s="606"/>
      <c r="BP30" s="606"/>
      <c r="BQ30" s="606"/>
      <c r="BR30" s="606"/>
      <c r="BS30" s="606"/>
      <c r="BT30" s="606"/>
      <c r="BU30" s="607"/>
      <c r="BV30" s="605">
        <v>1387054</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195</v>
      </c>
      <c r="V33" s="453"/>
      <c r="W33" s="418" t="s">
        <v>196</v>
      </c>
      <c r="X33" s="418"/>
      <c r="Y33" s="418"/>
      <c r="Z33" s="418"/>
      <c r="AA33" s="418"/>
      <c r="AB33" s="418"/>
      <c r="AC33" s="418"/>
      <c r="AD33" s="418"/>
      <c r="AE33" s="418"/>
      <c r="AF33" s="418"/>
      <c r="AG33" s="418"/>
      <c r="AH33" s="418"/>
      <c r="AI33" s="418"/>
      <c r="AJ33" s="418"/>
      <c r="AK33" s="418"/>
      <c r="AL33" s="216"/>
      <c r="AM33" s="453" t="s">
        <v>197</v>
      </c>
      <c r="AN33" s="453"/>
      <c r="AO33" s="418" t="s">
        <v>198</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202</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公共下水道特別会計</v>
      </c>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とかち広域消防事務組合</v>
      </c>
      <c r="BZ34" s="619"/>
      <c r="CA34" s="619"/>
      <c r="CB34" s="619"/>
      <c r="CC34" s="619"/>
      <c r="CD34" s="619"/>
      <c r="CE34" s="619"/>
      <c r="CF34" s="619"/>
      <c r="CG34" s="619"/>
      <c r="CH34" s="619"/>
      <c r="CI34" s="619"/>
      <c r="CJ34" s="619"/>
      <c r="CK34" s="619"/>
      <c r="CL34" s="619"/>
      <c r="CM34" s="619"/>
      <c r="CN34" s="214"/>
      <c r="CO34" s="618">
        <f>IF(CQ34="","",MAX(C34:D43,U34:V43,AM34:AN43,BE34:BF43,BW34:BX43)+1)</f>
        <v>14</v>
      </c>
      <c r="CP34" s="618"/>
      <c r="CQ34" s="619" t="str">
        <f>IF('各会計、関係団体の財政状況及び健全化判断比率'!BS7="","",'各会計、関係団体の財政状況及び健全化判断比率'!BS7)</f>
        <v>幕別町地域振興公社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v>
      </c>
      <c r="DH34" s="620"/>
      <c r="DI34" s="218"/>
      <c r="DJ34" s="186"/>
      <c r="DK34" s="186"/>
      <c r="DL34" s="186"/>
      <c r="DM34" s="186"/>
      <c r="DN34" s="186"/>
      <c r="DO34" s="186"/>
    </row>
    <row r="35" spans="1:119" ht="32.25" customHeight="1">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後期高齢者医療特別会計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IF('各会計、関係団体の財政状況及び健全化判断比率'!B33="","",'各会計、関係団体の財政状況及び健全化判断比率'!B33)</f>
        <v>個別排水処理特別会計</v>
      </c>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南十勝複合事務組合</v>
      </c>
      <c r="BZ35" s="619"/>
      <c r="CA35" s="619"/>
      <c r="CB35" s="619"/>
      <c r="CC35" s="619"/>
      <c r="CD35" s="619"/>
      <c r="CE35" s="619"/>
      <c r="CF35" s="619"/>
      <c r="CG35" s="619"/>
      <c r="CH35" s="619"/>
      <c r="CI35" s="619"/>
      <c r="CJ35" s="619"/>
      <c r="CK35" s="619"/>
      <c r="CL35" s="619"/>
      <c r="CM35" s="619"/>
      <c r="CN35" s="214"/>
      <c r="CO35" s="618">
        <f t="shared" ref="CO35:CO43" si="3">IF(CQ35="","",CO34+1)</f>
        <v>15</v>
      </c>
      <c r="CP35" s="618"/>
      <c r="CQ35" s="619" t="str">
        <f>IF('各会計、関係団体の財政状況及び健全化判断比率'!BS8="","",'各会計、関係団体の財政状況及び健全化判断比率'!BS8)</f>
        <v>幕別町土地開発公社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介護保険特別会計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8</v>
      </c>
      <c r="BF36" s="618"/>
      <c r="BG36" s="619" t="str">
        <f>IF('各会計、関係団体の財政状況及び健全化判断比率'!B34="","",'各会計、関係団体の財政状況及び健全化判断比率'!B34)</f>
        <v>農業集落排水特別会計</v>
      </c>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十勝圏複合事務組合</v>
      </c>
      <c r="BZ36" s="619"/>
      <c r="CA36" s="619"/>
      <c r="CB36" s="619"/>
      <c r="CC36" s="619"/>
      <c r="CD36" s="619"/>
      <c r="CE36" s="619"/>
      <c r="CF36" s="619"/>
      <c r="CG36" s="619"/>
      <c r="CH36" s="619"/>
      <c r="CI36" s="619"/>
      <c r="CJ36" s="619"/>
      <c r="CK36" s="619"/>
      <c r="CL36" s="619"/>
      <c r="CM36" s="619"/>
      <c r="CN36" s="214"/>
      <c r="CO36" s="618">
        <f t="shared" si="3"/>
        <v>16</v>
      </c>
      <c r="CP36" s="618"/>
      <c r="CQ36" s="619" t="str">
        <f>IF('各会計、関係団体の財政状況及び健全化判断比率'!BS9="","",'各会計、関係団体の財政状況及び健全化判断比率'!BS9)</f>
        <v>忠類振興公社</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9</v>
      </c>
      <c r="BF37" s="618"/>
      <c r="BG37" s="619" t="str">
        <f>IF('各会計、関係団体の財政状況及び健全化判断比率'!B35="","",'各会計、関係団体の財政状況及び健全化判断比率'!B35)</f>
        <v>簡易水道特別会計</v>
      </c>
      <c r="BH37" s="619"/>
      <c r="BI37" s="619"/>
      <c r="BJ37" s="619"/>
      <c r="BK37" s="619"/>
      <c r="BL37" s="619"/>
      <c r="BM37" s="619"/>
      <c r="BN37" s="619"/>
      <c r="BO37" s="619"/>
      <c r="BP37" s="619"/>
      <c r="BQ37" s="619"/>
      <c r="BR37" s="619"/>
      <c r="BS37" s="619"/>
      <c r="BT37" s="619"/>
      <c r="BU37" s="619"/>
      <c r="BV37" s="214"/>
      <c r="BW37" s="618">
        <f t="shared" si="2"/>
        <v>13</v>
      </c>
      <c r="BX37" s="618"/>
      <c r="BY37" s="619" t="str">
        <f>IF('各会計、関係団体の財政状況及び健全化判断比率'!B71="","",'各会計、関係団体の財政状況及び健全化判断比率'!B71)</f>
        <v>十勝中部広域水道企業団</v>
      </c>
      <c r="BZ37" s="619"/>
      <c r="CA37" s="619"/>
      <c r="CB37" s="619"/>
      <c r="CC37" s="619"/>
      <c r="CD37" s="619"/>
      <c r="CE37" s="619"/>
      <c r="CF37" s="619"/>
      <c r="CG37" s="619"/>
      <c r="CH37" s="619"/>
      <c r="CI37" s="619"/>
      <c r="CJ37" s="619"/>
      <c r="CK37" s="619"/>
      <c r="CL37" s="619"/>
      <c r="CM37" s="619"/>
      <c r="CN37" s="214"/>
      <c r="CO37" s="618">
        <f t="shared" si="3"/>
        <v>17</v>
      </c>
      <c r="CP37" s="618"/>
      <c r="CQ37" s="619" t="str">
        <f>IF('各会計、関係団体の財政状況及び健全化判断比率'!BS10="","",'各会計、関係団体の財政状況及び健全化判断比率'!BS10)</f>
        <v>幕別町農業振興公社</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5U0fY9JxjxZPg1NohMwp9vO6QdH702k0IUo4iiosSFGenPfEpXDoy/pwnzfoAw3qN1qs7jxQTlloiycBtEYwsQ==" saltValue="iQRazp214ICtXCzGvMND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I44" sqref="I43:I4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10" t="s">
        <v>561</v>
      </c>
      <c r="D34" s="1210"/>
      <c r="E34" s="1211"/>
      <c r="F34" s="32">
        <v>9.56</v>
      </c>
      <c r="G34" s="33">
        <v>7.34</v>
      </c>
      <c r="H34" s="33">
        <v>6.95</v>
      </c>
      <c r="I34" s="33">
        <v>6.64</v>
      </c>
      <c r="J34" s="34">
        <v>6.56</v>
      </c>
      <c r="K34" s="22"/>
      <c r="L34" s="22"/>
      <c r="M34" s="22"/>
      <c r="N34" s="22"/>
      <c r="O34" s="22"/>
      <c r="P34" s="22"/>
    </row>
    <row r="35" spans="1:16" ht="39" customHeight="1">
      <c r="A35" s="22"/>
      <c r="B35" s="35"/>
      <c r="C35" s="1204" t="s">
        <v>562</v>
      </c>
      <c r="D35" s="1205"/>
      <c r="E35" s="1206"/>
      <c r="F35" s="36">
        <v>3.26</v>
      </c>
      <c r="G35" s="37">
        <v>3.34</v>
      </c>
      <c r="H35" s="37">
        <v>5.66</v>
      </c>
      <c r="I35" s="37">
        <v>3.79</v>
      </c>
      <c r="J35" s="38">
        <v>2.78</v>
      </c>
      <c r="K35" s="22"/>
      <c r="L35" s="22"/>
      <c r="M35" s="22"/>
      <c r="N35" s="22"/>
      <c r="O35" s="22"/>
      <c r="P35" s="22"/>
    </row>
    <row r="36" spans="1:16" ht="39" customHeight="1">
      <c r="A36" s="22"/>
      <c r="B36" s="35"/>
      <c r="C36" s="1204" t="s">
        <v>563</v>
      </c>
      <c r="D36" s="1205"/>
      <c r="E36" s="1206"/>
      <c r="F36" s="36">
        <v>1.03</v>
      </c>
      <c r="G36" s="37">
        <v>1.77</v>
      </c>
      <c r="H36" s="37">
        <v>0.26</v>
      </c>
      <c r="I36" s="37">
        <v>1.2</v>
      </c>
      <c r="J36" s="38">
        <v>0.95</v>
      </c>
      <c r="K36" s="22"/>
      <c r="L36" s="22"/>
      <c r="M36" s="22"/>
      <c r="N36" s="22"/>
      <c r="O36" s="22"/>
      <c r="P36" s="22"/>
    </row>
    <row r="37" spans="1:16" ht="39" customHeight="1">
      <c r="A37" s="22"/>
      <c r="B37" s="35"/>
      <c r="C37" s="1204" t="s">
        <v>564</v>
      </c>
      <c r="D37" s="1205"/>
      <c r="E37" s="1206"/>
      <c r="F37" s="36">
        <v>0.42</v>
      </c>
      <c r="G37" s="37">
        <v>1.37</v>
      </c>
      <c r="H37" s="37">
        <v>0.88</v>
      </c>
      <c r="I37" s="37">
        <v>0.73</v>
      </c>
      <c r="J37" s="38">
        <v>0.71</v>
      </c>
      <c r="K37" s="22"/>
      <c r="L37" s="22"/>
      <c r="M37" s="22"/>
      <c r="N37" s="22"/>
      <c r="O37" s="22"/>
      <c r="P37" s="22"/>
    </row>
    <row r="38" spans="1:16" ht="39" customHeight="1">
      <c r="A38" s="22"/>
      <c r="B38" s="35"/>
      <c r="C38" s="1204" t="s">
        <v>565</v>
      </c>
      <c r="D38" s="1205"/>
      <c r="E38" s="1206"/>
      <c r="F38" s="36">
        <v>0.12</v>
      </c>
      <c r="G38" s="37">
        <v>7.0000000000000007E-2</v>
      </c>
      <c r="H38" s="37">
        <v>7.0000000000000007E-2</v>
      </c>
      <c r="I38" s="37">
        <v>0.09</v>
      </c>
      <c r="J38" s="38">
        <v>0.11</v>
      </c>
      <c r="K38" s="22"/>
      <c r="L38" s="22"/>
      <c r="M38" s="22"/>
      <c r="N38" s="22"/>
      <c r="O38" s="22"/>
      <c r="P38" s="22"/>
    </row>
    <row r="39" spans="1:16" ht="39" customHeight="1">
      <c r="A39" s="22"/>
      <c r="B39" s="35"/>
      <c r="C39" s="1204" t="s">
        <v>566</v>
      </c>
      <c r="D39" s="1205"/>
      <c r="E39" s="1206"/>
      <c r="F39" s="36">
        <v>0.13</v>
      </c>
      <c r="G39" s="37">
        <v>0.23</v>
      </c>
      <c r="H39" s="37">
        <v>0.11</v>
      </c>
      <c r="I39" s="37">
        <v>0.09</v>
      </c>
      <c r="J39" s="38">
        <v>0.11</v>
      </c>
      <c r="K39" s="22"/>
      <c r="L39" s="22"/>
      <c r="M39" s="22"/>
      <c r="N39" s="22"/>
      <c r="O39" s="22"/>
      <c r="P39" s="22"/>
    </row>
    <row r="40" spans="1:16" ht="39" customHeight="1">
      <c r="A40" s="22"/>
      <c r="B40" s="35"/>
      <c r="C40" s="1204" t="s">
        <v>567</v>
      </c>
      <c r="D40" s="1205"/>
      <c r="E40" s="1206"/>
      <c r="F40" s="36">
        <v>0.01</v>
      </c>
      <c r="G40" s="37">
        <v>0.03</v>
      </c>
      <c r="H40" s="37">
        <v>0</v>
      </c>
      <c r="I40" s="37">
        <v>0.02</v>
      </c>
      <c r="J40" s="38">
        <v>0.04</v>
      </c>
      <c r="K40" s="22"/>
      <c r="L40" s="22"/>
      <c r="M40" s="22"/>
      <c r="N40" s="22"/>
      <c r="O40" s="22"/>
      <c r="P40" s="22"/>
    </row>
    <row r="41" spans="1:16" ht="39" customHeight="1">
      <c r="A41" s="22"/>
      <c r="B41" s="35"/>
      <c r="C41" s="1204" t="s">
        <v>568</v>
      </c>
      <c r="D41" s="1205"/>
      <c r="E41" s="1206"/>
      <c r="F41" s="36">
        <v>0.01</v>
      </c>
      <c r="G41" s="37">
        <v>0.01</v>
      </c>
      <c r="H41" s="37">
        <v>0.01</v>
      </c>
      <c r="I41" s="37">
        <v>0</v>
      </c>
      <c r="J41" s="38">
        <v>0.02</v>
      </c>
      <c r="K41" s="22"/>
      <c r="L41" s="22"/>
      <c r="M41" s="22"/>
      <c r="N41" s="22"/>
      <c r="O41" s="22"/>
      <c r="P41" s="22"/>
    </row>
    <row r="42" spans="1:16" ht="39" customHeight="1">
      <c r="A42" s="22"/>
      <c r="B42" s="39"/>
      <c r="C42" s="1204" t="s">
        <v>569</v>
      </c>
      <c r="D42" s="1205"/>
      <c r="E42" s="1206"/>
      <c r="F42" s="36" t="s">
        <v>510</v>
      </c>
      <c r="G42" s="37" t="s">
        <v>510</v>
      </c>
      <c r="H42" s="37" t="s">
        <v>510</v>
      </c>
      <c r="I42" s="37" t="s">
        <v>510</v>
      </c>
      <c r="J42" s="38" t="s">
        <v>510</v>
      </c>
      <c r="K42" s="22"/>
      <c r="L42" s="22"/>
      <c r="M42" s="22"/>
      <c r="N42" s="22"/>
      <c r="O42" s="22"/>
      <c r="P42" s="22"/>
    </row>
    <row r="43" spans="1:16" ht="39" customHeight="1" thickBot="1">
      <c r="A43" s="22"/>
      <c r="B43" s="40"/>
      <c r="C43" s="1207" t="s">
        <v>570</v>
      </c>
      <c r="D43" s="1208"/>
      <c r="E43" s="1209"/>
      <c r="F43" s="41">
        <v>0</v>
      </c>
      <c r="G43" s="42">
        <v>0</v>
      </c>
      <c r="H43" s="42">
        <v>0</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xjMdhgIhlFyClr3pmnJH7QS1ePVB6kegxl/KcKDOEpxfdUIo4WrNT1gS4hxq4/5HwDMjyFe5FWn9z0E4iabgg==" saltValue="rU3SXSQs65kY+1Vr9qg1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R54" sqref="R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12" t="s">
        <v>11</v>
      </c>
      <c r="C45" s="1213"/>
      <c r="D45" s="58"/>
      <c r="E45" s="1218" t="s">
        <v>12</v>
      </c>
      <c r="F45" s="1218"/>
      <c r="G45" s="1218"/>
      <c r="H45" s="1218"/>
      <c r="I45" s="1218"/>
      <c r="J45" s="1219"/>
      <c r="K45" s="59">
        <v>1923</v>
      </c>
      <c r="L45" s="60">
        <v>1922</v>
      </c>
      <c r="M45" s="60">
        <v>1837</v>
      </c>
      <c r="N45" s="60">
        <v>1734</v>
      </c>
      <c r="O45" s="61">
        <v>1772</v>
      </c>
      <c r="P45" s="48"/>
      <c r="Q45" s="48"/>
      <c r="R45" s="48"/>
      <c r="S45" s="48"/>
      <c r="T45" s="48"/>
      <c r="U45" s="48"/>
    </row>
    <row r="46" spans="1:21" ht="30.75" customHeight="1">
      <c r="A46" s="48"/>
      <c r="B46" s="1214"/>
      <c r="C46" s="1215"/>
      <c r="D46" s="62"/>
      <c r="E46" s="1220" t="s">
        <v>13</v>
      </c>
      <c r="F46" s="1220"/>
      <c r="G46" s="1220"/>
      <c r="H46" s="1220"/>
      <c r="I46" s="1220"/>
      <c r="J46" s="1221"/>
      <c r="K46" s="63" t="s">
        <v>510</v>
      </c>
      <c r="L46" s="64" t="s">
        <v>510</v>
      </c>
      <c r="M46" s="64" t="s">
        <v>510</v>
      </c>
      <c r="N46" s="64" t="s">
        <v>510</v>
      </c>
      <c r="O46" s="65" t="s">
        <v>510</v>
      </c>
      <c r="P46" s="48"/>
      <c r="Q46" s="48"/>
      <c r="R46" s="48"/>
      <c r="S46" s="48"/>
      <c r="T46" s="48"/>
      <c r="U46" s="48"/>
    </row>
    <row r="47" spans="1:21" ht="30.75" customHeight="1">
      <c r="A47" s="48"/>
      <c r="B47" s="1214"/>
      <c r="C47" s="1215"/>
      <c r="D47" s="62"/>
      <c r="E47" s="1220" t="s">
        <v>14</v>
      </c>
      <c r="F47" s="1220"/>
      <c r="G47" s="1220"/>
      <c r="H47" s="1220"/>
      <c r="I47" s="1220"/>
      <c r="J47" s="1221"/>
      <c r="K47" s="63" t="s">
        <v>510</v>
      </c>
      <c r="L47" s="64" t="s">
        <v>510</v>
      </c>
      <c r="M47" s="64" t="s">
        <v>510</v>
      </c>
      <c r="N47" s="64" t="s">
        <v>510</v>
      </c>
      <c r="O47" s="65" t="s">
        <v>510</v>
      </c>
      <c r="P47" s="48"/>
      <c r="Q47" s="48"/>
      <c r="R47" s="48"/>
      <c r="S47" s="48"/>
      <c r="T47" s="48"/>
      <c r="U47" s="48"/>
    </row>
    <row r="48" spans="1:21" ht="30.75" customHeight="1">
      <c r="A48" s="48"/>
      <c r="B48" s="1214"/>
      <c r="C48" s="1215"/>
      <c r="D48" s="62"/>
      <c r="E48" s="1220" t="s">
        <v>15</v>
      </c>
      <c r="F48" s="1220"/>
      <c r="G48" s="1220"/>
      <c r="H48" s="1220"/>
      <c r="I48" s="1220"/>
      <c r="J48" s="1221"/>
      <c r="K48" s="63">
        <v>676</v>
      </c>
      <c r="L48" s="64">
        <v>615</v>
      </c>
      <c r="M48" s="64">
        <v>601</v>
      </c>
      <c r="N48" s="64">
        <v>579</v>
      </c>
      <c r="O48" s="65">
        <v>589</v>
      </c>
      <c r="P48" s="48"/>
      <c r="Q48" s="48"/>
      <c r="R48" s="48"/>
      <c r="S48" s="48"/>
      <c r="T48" s="48"/>
      <c r="U48" s="48"/>
    </row>
    <row r="49" spans="1:21" ht="30.75" customHeight="1">
      <c r="A49" s="48"/>
      <c r="B49" s="1214"/>
      <c r="C49" s="1215"/>
      <c r="D49" s="62"/>
      <c r="E49" s="1220" t="s">
        <v>16</v>
      </c>
      <c r="F49" s="1220"/>
      <c r="G49" s="1220"/>
      <c r="H49" s="1220"/>
      <c r="I49" s="1220"/>
      <c r="J49" s="1221"/>
      <c r="K49" s="63">
        <v>35</v>
      </c>
      <c r="L49" s="64">
        <v>11</v>
      </c>
      <c r="M49" s="64">
        <v>10</v>
      </c>
      <c r="N49" s="64">
        <v>10</v>
      </c>
      <c r="O49" s="65">
        <v>9</v>
      </c>
      <c r="P49" s="48"/>
      <c r="Q49" s="48"/>
      <c r="R49" s="48"/>
      <c r="S49" s="48"/>
      <c r="T49" s="48"/>
      <c r="U49" s="48"/>
    </row>
    <row r="50" spans="1:21" ht="30.75" customHeight="1">
      <c r="A50" s="48"/>
      <c r="B50" s="1214"/>
      <c r="C50" s="1215"/>
      <c r="D50" s="62"/>
      <c r="E50" s="1220" t="s">
        <v>17</v>
      </c>
      <c r="F50" s="1220"/>
      <c r="G50" s="1220"/>
      <c r="H50" s="1220"/>
      <c r="I50" s="1220"/>
      <c r="J50" s="1221"/>
      <c r="K50" s="63">
        <v>153</v>
      </c>
      <c r="L50" s="64">
        <v>152</v>
      </c>
      <c r="M50" s="64">
        <v>36</v>
      </c>
      <c r="N50" s="64">
        <v>35</v>
      </c>
      <c r="O50" s="65">
        <v>34</v>
      </c>
      <c r="P50" s="48"/>
      <c r="Q50" s="48"/>
      <c r="R50" s="48"/>
      <c r="S50" s="48"/>
      <c r="T50" s="48"/>
      <c r="U50" s="48"/>
    </row>
    <row r="51" spans="1:21" ht="30.75" customHeight="1">
      <c r="A51" s="48"/>
      <c r="B51" s="1216"/>
      <c r="C51" s="1217"/>
      <c r="D51" s="66"/>
      <c r="E51" s="1220" t="s">
        <v>18</v>
      </c>
      <c r="F51" s="1220"/>
      <c r="G51" s="1220"/>
      <c r="H51" s="1220"/>
      <c r="I51" s="1220"/>
      <c r="J51" s="1221"/>
      <c r="K51" s="63">
        <v>0</v>
      </c>
      <c r="L51" s="64">
        <v>0</v>
      </c>
      <c r="M51" s="64">
        <v>0</v>
      </c>
      <c r="N51" s="64">
        <v>0</v>
      </c>
      <c r="O51" s="65">
        <v>0</v>
      </c>
      <c r="P51" s="48"/>
      <c r="Q51" s="48"/>
      <c r="R51" s="48"/>
      <c r="S51" s="48"/>
      <c r="T51" s="48"/>
      <c r="U51" s="48"/>
    </row>
    <row r="52" spans="1:21" ht="30.75" customHeight="1">
      <c r="A52" s="48"/>
      <c r="B52" s="1222" t="s">
        <v>19</v>
      </c>
      <c r="C52" s="1223"/>
      <c r="D52" s="66"/>
      <c r="E52" s="1220" t="s">
        <v>20</v>
      </c>
      <c r="F52" s="1220"/>
      <c r="G52" s="1220"/>
      <c r="H52" s="1220"/>
      <c r="I52" s="1220"/>
      <c r="J52" s="1221"/>
      <c r="K52" s="63">
        <v>1753</v>
      </c>
      <c r="L52" s="64">
        <v>1732</v>
      </c>
      <c r="M52" s="64">
        <v>1680</v>
      </c>
      <c r="N52" s="64">
        <v>1663</v>
      </c>
      <c r="O52" s="65">
        <v>1727</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1034</v>
      </c>
      <c r="L53" s="69">
        <v>968</v>
      </c>
      <c r="M53" s="69">
        <v>804</v>
      </c>
      <c r="N53" s="69">
        <v>695</v>
      </c>
      <c r="O53" s="70">
        <v>677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c r="B57" s="1228" t="s">
        <v>25</v>
      </c>
      <c r="C57" s="1229"/>
      <c r="D57" s="1232" t="s">
        <v>26</v>
      </c>
      <c r="E57" s="1233"/>
      <c r="F57" s="1233"/>
      <c r="G57" s="1233"/>
      <c r="H57" s="1233"/>
      <c r="I57" s="1233"/>
      <c r="J57" s="1234"/>
      <c r="K57" s="83"/>
      <c r="L57" s="84"/>
      <c r="M57" s="84"/>
      <c r="N57" s="84"/>
      <c r="O57" s="85"/>
    </row>
    <row r="58" spans="1:21" ht="31.5" customHeight="1" thickBot="1">
      <c r="B58" s="1230"/>
      <c r="C58" s="1231"/>
      <c r="D58" s="1235" t="s">
        <v>27</v>
      </c>
      <c r="E58" s="1236"/>
      <c r="F58" s="1236"/>
      <c r="G58" s="1236"/>
      <c r="H58" s="1236"/>
      <c r="I58" s="1236"/>
      <c r="J58" s="123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WhP+EEgabX/VJ6kfx82JcxH2pwd4EszOIBsYag8dT/t49/6nkC8a/VYAV14Be+/UuF0g63ei7sabXkXBdbtQQ==" saltValue="/yeXl+8ZNo9DrrbgKqMIK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552</v>
      </c>
      <c r="J40" s="100" t="s">
        <v>553</v>
      </c>
      <c r="K40" s="100" t="s">
        <v>554</v>
      </c>
      <c r="L40" s="100" t="s">
        <v>555</v>
      </c>
      <c r="M40" s="101" t="s">
        <v>556</v>
      </c>
    </row>
    <row r="41" spans="2:13" ht="27.75" customHeight="1">
      <c r="B41" s="1238" t="s">
        <v>30</v>
      </c>
      <c r="C41" s="1239"/>
      <c r="D41" s="102"/>
      <c r="E41" s="1244" t="s">
        <v>31</v>
      </c>
      <c r="F41" s="1244"/>
      <c r="G41" s="1244"/>
      <c r="H41" s="1245"/>
      <c r="I41" s="103">
        <v>18648</v>
      </c>
      <c r="J41" s="104">
        <v>19140</v>
      </c>
      <c r="K41" s="104">
        <v>18854</v>
      </c>
      <c r="L41" s="104">
        <v>18271</v>
      </c>
      <c r="M41" s="105">
        <v>17748</v>
      </c>
    </row>
    <row r="42" spans="2:13" ht="27.75" customHeight="1">
      <c r="B42" s="1240"/>
      <c r="C42" s="1241"/>
      <c r="D42" s="106"/>
      <c r="E42" s="1246" t="s">
        <v>32</v>
      </c>
      <c r="F42" s="1246"/>
      <c r="G42" s="1246"/>
      <c r="H42" s="1247"/>
      <c r="I42" s="107">
        <v>295</v>
      </c>
      <c r="J42" s="108">
        <v>160</v>
      </c>
      <c r="K42" s="108">
        <v>136</v>
      </c>
      <c r="L42" s="108">
        <v>112</v>
      </c>
      <c r="M42" s="109">
        <v>86</v>
      </c>
    </row>
    <row r="43" spans="2:13" ht="27.75" customHeight="1">
      <c r="B43" s="1240"/>
      <c r="C43" s="1241"/>
      <c r="D43" s="106"/>
      <c r="E43" s="1246" t="s">
        <v>33</v>
      </c>
      <c r="F43" s="1246"/>
      <c r="G43" s="1246"/>
      <c r="H43" s="1247"/>
      <c r="I43" s="107">
        <v>9075</v>
      </c>
      <c r="J43" s="108">
        <v>8959</v>
      </c>
      <c r="K43" s="108">
        <v>8378</v>
      </c>
      <c r="L43" s="108">
        <v>7695</v>
      </c>
      <c r="M43" s="109">
        <v>7117</v>
      </c>
    </row>
    <row r="44" spans="2:13" ht="27.75" customHeight="1">
      <c r="B44" s="1240"/>
      <c r="C44" s="1241"/>
      <c r="D44" s="106"/>
      <c r="E44" s="1246" t="s">
        <v>34</v>
      </c>
      <c r="F44" s="1246"/>
      <c r="G44" s="1246"/>
      <c r="H44" s="1247"/>
      <c r="I44" s="107">
        <v>154</v>
      </c>
      <c r="J44" s="108">
        <v>88</v>
      </c>
      <c r="K44" s="108">
        <v>72</v>
      </c>
      <c r="L44" s="108">
        <v>57</v>
      </c>
      <c r="M44" s="109">
        <v>89</v>
      </c>
    </row>
    <row r="45" spans="2:13" ht="27.75" customHeight="1">
      <c r="B45" s="1240"/>
      <c r="C45" s="1241"/>
      <c r="D45" s="106"/>
      <c r="E45" s="1246" t="s">
        <v>35</v>
      </c>
      <c r="F45" s="1246"/>
      <c r="G45" s="1246"/>
      <c r="H45" s="1247"/>
      <c r="I45" s="107">
        <v>1815</v>
      </c>
      <c r="J45" s="108">
        <v>1826</v>
      </c>
      <c r="K45" s="108">
        <v>1736</v>
      </c>
      <c r="L45" s="108">
        <v>1702</v>
      </c>
      <c r="M45" s="109">
        <v>1814</v>
      </c>
    </row>
    <row r="46" spans="2:13" ht="27.75" customHeight="1">
      <c r="B46" s="1240"/>
      <c r="C46" s="1241"/>
      <c r="D46" s="110"/>
      <c r="E46" s="1246" t="s">
        <v>36</v>
      </c>
      <c r="F46" s="1246"/>
      <c r="G46" s="1246"/>
      <c r="H46" s="1247"/>
      <c r="I46" s="107">
        <v>538</v>
      </c>
      <c r="J46" s="108">
        <v>347</v>
      </c>
      <c r="K46" s="108">
        <v>287</v>
      </c>
      <c r="L46" s="108">
        <v>283</v>
      </c>
      <c r="M46" s="109">
        <v>267</v>
      </c>
    </row>
    <row r="47" spans="2:13" ht="27.75" customHeight="1">
      <c r="B47" s="1240"/>
      <c r="C47" s="1241"/>
      <c r="D47" s="111"/>
      <c r="E47" s="1248" t="s">
        <v>37</v>
      </c>
      <c r="F47" s="1249"/>
      <c r="G47" s="1249"/>
      <c r="H47" s="1250"/>
      <c r="I47" s="107" t="s">
        <v>510</v>
      </c>
      <c r="J47" s="108" t="s">
        <v>510</v>
      </c>
      <c r="K47" s="108" t="s">
        <v>510</v>
      </c>
      <c r="L47" s="108" t="s">
        <v>510</v>
      </c>
      <c r="M47" s="109" t="s">
        <v>510</v>
      </c>
    </row>
    <row r="48" spans="2:13" ht="27.75" customHeight="1">
      <c r="B48" s="1240"/>
      <c r="C48" s="1241"/>
      <c r="D48" s="106"/>
      <c r="E48" s="1246" t="s">
        <v>38</v>
      </c>
      <c r="F48" s="1246"/>
      <c r="G48" s="1246"/>
      <c r="H48" s="1247"/>
      <c r="I48" s="107" t="s">
        <v>510</v>
      </c>
      <c r="J48" s="108" t="s">
        <v>510</v>
      </c>
      <c r="K48" s="108" t="s">
        <v>510</v>
      </c>
      <c r="L48" s="108" t="s">
        <v>510</v>
      </c>
      <c r="M48" s="109" t="s">
        <v>510</v>
      </c>
    </row>
    <row r="49" spans="2:13" ht="27.75" customHeight="1">
      <c r="B49" s="1242"/>
      <c r="C49" s="1243"/>
      <c r="D49" s="106"/>
      <c r="E49" s="1246" t="s">
        <v>39</v>
      </c>
      <c r="F49" s="1246"/>
      <c r="G49" s="1246"/>
      <c r="H49" s="1247"/>
      <c r="I49" s="107" t="s">
        <v>510</v>
      </c>
      <c r="J49" s="108" t="s">
        <v>510</v>
      </c>
      <c r="K49" s="108" t="s">
        <v>510</v>
      </c>
      <c r="L49" s="108" t="s">
        <v>510</v>
      </c>
      <c r="M49" s="109" t="s">
        <v>510</v>
      </c>
    </row>
    <row r="50" spans="2:13" ht="27.75" customHeight="1">
      <c r="B50" s="1251" t="s">
        <v>40</v>
      </c>
      <c r="C50" s="1252"/>
      <c r="D50" s="112"/>
      <c r="E50" s="1246" t="s">
        <v>41</v>
      </c>
      <c r="F50" s="1246"/>
      <c r="G50" s="1246"/>
      <c r="H50" s="1247"/>
      <c r="I50" s="107">
        <v>3049</v>
      </c>
      <c r="J50" s="108">
        <v>2763</v>
      </c>
      <c r="K50" s="108">
        <v>2513</v>
      </c>
      <c r="L50" s="108">
        <v>2479</v>
      </c>
      <c r="M50" s="109">
        <v>2483</v>
      </c>
    </row>
    <row r="51" spans="2:13" ht="27.75" customHeight="1">
      <c r="B51" s="1240"/>
      <c r="C51" s="1241"/>
      <c r="D51" s="106"/>
      <c r="E51" s="1246" t="s">
        <v>42</v>
      </c>
      <c r="F51" s="1246"/>
      <c r="G51" s="1246"/>
      <c r="H51" s="1247"/>
      <c r="I51" s="107">
        <v>1357</v>
      </c>
      <c r="J51" s="108">
        <v>1346</v>
      </c>
      <c r="K51" s="108">
        <v>1312</v>
      </c>
      <c r="L51" s="108">
        <v>1284</v>
      </c>
      <c r="M51" s="109">
        <v>1287</v>
      </c>
    </row>
    <row r="52" spans="2:13" ht="27.75" customHeight="1">
      <c r="B52" s="1242"/>
      <c r="C52" s="1243"/>
      <c r="D52" s="106"/>
      <c r="E52" s="1246" t="s">
        <v>43</v>
      </c>
      <c r="F52" s="1246"/>
      <c r="G52" s="1246"/>
      <c r="H52" s="1247"/>
      <c r="I52" s="107">
        <v>16559</v>
      </c>
      <c r="J52" s="108">
        <v>17330</v>
      </c>
      <c r="K52" s="108">
        <v>17317</v>
      </c>
      <c r="L52" s="108">
        <v>16585</v>
      </c>
      <c r="M52" s="109">
        <v>16058</v>
      </c>
    </row>
    <row r="53" spans="2:13" ht="27.75" customHeight="1" thickBot="1">
      <c r="B53" s="1253" t="s">
        <v>44</v>
      </c>
      <c r="C53" s="1254"/>
      <c r="D53" s="113"/>
      <c r="E53" s="1255" t="s">
        <v>45</v>
      </c>
      <c r="F53" s="1255"/>
      <c r="G53" s="1255"/>
      <c r="H53" s="1256"/>
      <c r="I53" s="114">
        <v>9560</v>
      </c>
      <c r="J53" s="115">
        <v>9081</v>
      </c>
      <c r="K53" s="115">
        <v>8321</v>
      </c>
      <c r="L53" s="115">
        <v>7772</v>
      </c>
      <c r="M53" s="116">
        <v>7293</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8992x1osxlxTkQ+AIeyLaAKIrUn5ocVjSAV010WLq73pGfuKaV04OZyXQeQQikw0/e8b8SS/uvr+XwChctm20g==" saltValue="uhYIVimP6jgeD2Roe69/+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2" sqref="H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554</v>
      </c>
      <c r="G54" s="125" t="s">
        <v>555</v>
      </c>
      <c r="H54" s="126" t="s">
        <v>556</v>
      </c>
    </row>
    <row r="55" spans="2:8" ht="52.5" customHeight="1">
      <c r="B55" s="127"/>
      <c r="C55" s="1265" t="s">
        <v>48</v>
      </c>
      <c r="D55" s="1265"/>
      <c r="E55" s="1266"/>
      <c r="F55" s="128">
        <v>1334</v>
      </c>
      <c r="G55" s="128">
        <v>1386</v>
      </c>
      <c r="H55" s="129">
        <v>1404</v>
      </c>
    </row>
    <row r="56" spans="2:8" ht="52.5" customHeight="1">
      <c r="B56" s="130"/>
      <c r="C56" s="1267" t="s">
        <v>49</v>
      </c>
      <c r="D56" s="1267"/>
      <c r="E56" s="1268"/>
      <c r="F56" s="131">
        <v>177</v>
      </c>
      <c r="G56" s="131">
        <v>178</v>
      </c>
      <c r="H56" s="132">
        <v>111</v>
      </c>
    </row>
    <row r="57" spans="2:8" ht="53.25" customHeight="1">
      <c r="B57" s="130"/>
      <c r="C57" s="1269" t="s">
        <v>50</v>
      </c>
      <c r="D57" s="1269"/>
      <c r="E57" s="1270"/>
      <c r="F57" s="133">
        <v>1494</v>
      </c>
      <c r="G57" s="133">
        <v>1387</v>
      </c>
      <c r="H57" s="134">
        <v>1370</v>
      </c>
    </row>
    <row r="58" spans="2:8" ht="45.75" customHeight="1">
      <c r="B58" s="135"/>
      <c r="C58" s="1257" t="s">
        <v>589</v>
      </c>
      <c r="D58" s="1258"/>
      <c r="E58" s="1259"/>
      <c r="F58" s="136">
        <v>1494</v>
      </c>
      <c r="G58" s="136">
        <v>1387</v>
      </c>
      <c r="H58" s="137">
        <v>1359</v>
      </c>
    </row>
    <row r="59" spans="2:8" ht="45.75" customHeight="1">
      <c r="B59" s="135"/>
      <c r="C59" s="1257" t="s">
        <v>590</v>
      </c>
      <c r="D59" s="1258"/>
      <c r="E59" s="1259"/>
      <c r="F59" s="136" t="s">
        <v>592</v>
      </c>
      <c r="G59" s="136" t="s">
        <v>592</v>
      </c>
      <c r="H59" s="137">
        <v>11</v>
      </c>
    </row>
    <row r="60" spans="2:8" ht="45.75" customHeight="1">
      <c r="B60" s="135"/>
      <c r="C60" s="1257" t="s">
        <v>591</v>
      </c>
      <c r="D60" s="1258"/>
      <c r="E60" s="1259"/>
      <c r="F60" s="136">
        <v>0</v>
      </c>
      <c r="G60" s="136" t="s">
        <v>592</v>
      </c>
      <c r="H60" s="137" t="s">
        <v>592</v>
      </c>
    </row>
    <row r="61" spans="2:8" ht="45.75" customHeight="1">
      <c r="B61" s="135"/>
      <c r="C61" s="1257"/>
      <c r="D61" s="1258"/>
      <c r="E61" s="1259"/>
      <c r="F61" s="136"/>
      <c r="G61" s="136"/>
      <c r="H61" s="137"/>
    </row>
    <row r="62" spans="2:8" ht="45.75" customHeight="1" thickBot="1">
      <c r="B62" s="138"/>
      <c r="C62" s="1260"/>
      <c r="D62" s="1261"/>
      <c r="E62" s="1262"/>
      <c r="F62" s="139"/>
      <c r="G62" s="139"/>
      <c r="H62" s="140"/>
    </row>
    <row r="63" spans="2:8" ht="52.5" customHeight="1" thickBot="1">
      <c r="B63" s="141"/>
      <c r="C63" s="1263" t="s">
        <v>51</v>
      </c>
      <c r="D63" s="1263"/>
      <c r="E63" s="1264"/>
      <c r="F63" s="142">
        <v>3005</v>
      </c>
      <c r="G63" s="142">
        <v>2951</v>
      </c>
      <c r="H63" s="143">
        <v>2885</v>
      </c>
    </row>
    <row r="64" spans="2:8" ht="15" customHeight="1"/>
  </sheetData>
  <sheetProtection algorithmName="SHA-512" hashValue="Y0ub2cLXDWJ/H40YS3ekbOYCkHjeWIVqXn2fKx2RQaNMhYb+P9gAe+u8cm/NyErqfcUWzQ3EAoQOMYHC9LhO9g==" saltValue="vO2ne72FCXOGq5iAWIJp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549</v>
      </c>
      <c r="G2" s="157"/>
      <c r="H2" s="158"/>
    </row>
    <row r="3" spans="1:8">
      <c r="A3" s="154" t="s">
        <v>542</v>
      </c>
      <c r="B3" s="159"/>
      <c r="C3" s="160"/>
      <c r="D3" s="161">
        <v>142930</v>
      </c>
      <c r="E3" s="162"/>
      <c r="F3" s="163">
        <v>87924</v>
      </c>
      <c r="G3" s="164"/>
      <c r="H3" s="165"/>
    </row>
    <row r="4" spans="1:8">
      <c r="A4" s="166"/>
      <c r="B4" s="167"/>
      <c r="C4" s="168"/>
      <c r="D4" s="169">
        <v>39160</v>
      </c>
      <c r="E4" s="170"/>
      <c r="F4" s="171">
        <v>43482</v>
      </c>
      <c r="G4" s="172"/>
      <c r="H4" s="173"/>
    </row>
    <row r="5" spans="1:8">
      <c r="A5" s="154" t="s">
        <v>544</v>
      </c>
      <c r="B5" s="159"/>
      <c r="C5" s="160"/>
      <c r="D5" s="161">
        <v>123778</v>
      </c>
      <c r="E5" s="162"/>
      <c r="F5" s="163">
        <v>47738</v>
      </c>
      <c r="G5" s="164"/>
      <c r="H5" s="165"/>
    </row>
    <row r="6" spans="1:8">
      <c r="A6" s="166"/>
      <c r="B6" s="167"/>
      <c r="C6" s="168"/>
      <c r="D6" s="169">
        <v>64439</v>
      </c>
      <c r="E6" s="170"/>
      <c r="F6" s="171">
        <v>24937</v>
      </c>
      <c r="G6" s="172"/>
      <c r="H6" s="173"/>
    </row>
    <row r="7" spans="1:8">
      <c r="A7" s="154" t="s">
        <v>545</v>
      </c>
      <c r="B7" s="159"/>
      <c r="C7" s="160"/>
      <c r="D7" s="161">
        <v>84545</v>
      </c>
      <c r="E7" s="162"/>
      <c r="F7" s="163">
        <v>52191</v>
      </c>
      <c r="G7" s="164"/>
      <c r="H7" s="165"/>
    </row>
    <row r="8" spans="1:8">
      <c r="A8" s="166"/>
      <c r="B8" s="167"/>
      <c r="C8" s="168"/>
      <c r="D8" s="169">
        <v>48063</v>
      </c>
      <c r="E8" s="170"/>
      <c r="F8" s="171">
        <v>24843</v>
      </c>
      <c r="G8" s="172"/>
      <c r="H8" s="173"/>
    </row>
    <row r="9" spans="1:8">
      <c r="A9" s="154" t="s">
        <v>546</v>
      </c>
      <c r="B9" s="159"/>
      <c r="C9" s="160"/>
      <c r="D9" s="161">
        <v>70746</v>
      </c>
      <c r="E9" s="162"/>
      <c r="F9" s="163">
        <v>47387</v>
      </c>
      <c r="G9" s="164"/>
      <c r="H9" s="165"/>
    </row>
    <row r="10" spans="1:8">
      <c r="A10" s="166"/>
      <c r="B10" s="167"/>
      <c r="C10" s="168"/>
      <c r="D10" s="169">
        <v>34781</v>
      </c>
      <c r="E10" s="170"/>
      <c r="F10" s="171">
        <v>24928</v>
      </c>
      <c r="G10" s="172"/>
      <c r="H10" s="173"/>
    </row>
    <row r="11" spans="1:8">
      <c r="A11" s="154" t="s">
        <v>547</v>
      </c>
      <c r="B11" s="159"/>
      <c r="C11" s="160"/>
      <c r="D11" s="161">
        <v>77611</v>
      </c>
      <c r="E11" s="162"/>
      <c r="F11" s="163">
        <v>51264</v>
      </c>
      <c r="G11" s="164"/>
      <c r="H11" s="165"/>
    </row>
    <row r="12" spans="1:8">
      <c r="A12" s="166"/>
      <c r="B12" s="167"/>
      <c r="C12" s="174"/>
      <c r="D12" s="169">
        <v>38727</v>
      </c>
      <c r="E12" s="170"/>
      <c r="F12" s="171">
        <v>26040</v>
      </c>
      <c r="G12" s="172"/>
      <c r="H12" s="173"/>
    </row>
    <row r="13" spans="1:8">
      <c r="A13" s="154"/>
      <c r="B13" s="159"/>
      <c r="C13" s="175"/>
      <c r="D13" s="176">
        <v>99922</v>
      </c>
      <c r="E13" s="177"/>
      <c r="F13" s="178">
        <v>57301</v>
      </c>
      <c r="G13" s="179"/>
      <c r="H13" s="165"/>
    </row>
    <row r="14" spans="1:8">
      <c r="A14" s="166"/>
      <c r="B14" s="167"/>
      <c r="C14" s="168"/>
      <c r="D14" s="169">
        <v>45034</v>
      </c>
      <c r="E14" s="170"/>
      <c r="F14" s="171">
        <v>28846</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3.27</v>
      </c>
      <c r="C19" s="180">
        <f>ROUND(VALUE(SUBSTITUTE(実質収支比率等に係る経年分析!G$48,"▲","-")),2)</f>
        <v>3.34</v>
      </c>
      <c r="D19" s="180">
        <f>ROUND(VALUE(SUBSTITUTE(実質収支比率等に係る経年分析!H$48,"▲","-")),2)</f>
        <v>5.67</v>
      </c>
      <c r="E19" s="180">
        <f>ROUND(VALUE(SUBSTITUTE(実質収支比率等に係る経年分析!I$48,"▲","-")),2)</f>
        <v>3.79</v>
      </c>
      <c r="F19" s="180">
        <f>ROUND(VALUE(SUBSTITUTE(実質収支比率等に係る経年分析!J$48,"▲","-")),2)</f>
        <v>2.79</v>
      </c>
    </row>
    <row r="20" spans="1:11">
      <c r="A20" s="180" t="s">
        <v>55</v>
      </c>
      <c r="B20" s="180">
        <f>ROUND(VALUE(SUBSTITUTE(実質収支比率等に係る経年分析!F$47,"▲","-")),2)</f>
        <v>16.739999999999998</v>
      </c>
      <c r="C20" s="180">
        <f>ROUND(VALUE(SUBSTITUTE(実質収支比率等に係る経年分析!G$47,"▲","-")),2)</f>
        <v>14.91</v>
      </c>
      <c r="D20" s="180">
        <f>ROUND(VALUE(SUBSTITUTE(実質収支比率等に係る経年分析!H$47,"▲","-")),2)</f>
        <v>14.27</v>
      </c>
      <c r="E20" s="180">
        <f>ROUND(VALUE(SUBSTITUTE(実質収支比率等に係る経年分析!I$47,"▲","-")),2)</f>
        <v>14.8</v>
      </c>
      <c r="F20" s="180">
        <f>ROUND(VALUE(SUBSTITUTE(実質収支比率等に係る経年分析!J$47,"▲","-")),2)</f>
        <v>14.8</v>
      </c>
    </row>
    <row r="21" spans="1:11">
      <c r="A21" s="180" t="s">
        <v>56</v>
      </c>
      <c r="B21" s="180">
        <f>IF(ISNUMBER(VALUE(SUBSTITUTE(実質収支比率等に係る経年分析!F$49,"▲","-"))),ROUND(VALUE(SUBSTITUTE(実質収支比率等に係る経年分析!F$49,"▲","-")),2),NA())</f>
        <v>-0.75</v>
      </c>
      <c r="C21" s="180">
        <f>IF(ISNUMBER(VALUE(SUBSTITUTE(実質収支比率等に係る経年分析!G$49,"▲","-"))),ROUND(VALUE(SUBSTITUTE(実質収支比率等に係る経年分析!G$49,"▲","-")),2),NA())</f>
        <v>-1</v>
      </c>
      <c r="D21" s="180">
        <f>IF(ISNUMBER(VALUE(SUBSTITUTE(実質収支比率等に係る経年分析!H$49,"▲","-"))),ROUND(VALUE(SUBSTITUTE(実質収支比率等に係る経年分析!H$49,"▲","-")),2),NA())</f>
        <v>1.01</v>
      </c>
      <c r="E21" s="180">
        <f>IF(ISNUMBER(VALUE(SUBSTITUTE(実質収支比率等に係る経年分析!I$49,"▲","-"))),ROUND(VALUE(SUBSTITUTE(実質収支比率等に係る経年分析!I$49,"▲","-")),2),NA())</f>
        <v>-1.75</v>
      </c>
      <c r="F21" s="180">
        <f>IF(ISNUMBER(VALUE(SUBSTITUTE(実質収支比率等に係る経年分析!J$49,"▲","-"))),ROUND(VALUE(SUBSTITUTE(実質収支比率等に係る経年分析!J$49,"▲","-")),2),NA())</f>
        <v>-2.0299999999999998</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農業集落排水特別会計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c r="A30" s="181" t="str">
        <f>IF(連結実質赤字比率に係る赤字・黒字の構成分析!C$40="",NA(),連結実質赤字比率に係る赤字・黒字の構成分析!C$40)</f>
        <v>個別排水処理特別会計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c r="A31" s="181" t="str">
        <f>IF(連結実質赤字比率に係る赤字・黒字の構成分析!C$39="",NA(),連結実質赤字比率に係る赤字・黒字の構成分析!C$39)</f>
        <v>公共下水道特別会計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0.71</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0.95</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3.26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2.78</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9.56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6.95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6.64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6.56</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1753</v>
      </c>
      <c r="E42" s="182"/>
      <c r="F42" s="182"/>
      <c r="G42" s="182">
        <f>'実質公債費比率（分子）の構造'!L$52</f>
        <v>1732</v>
      </c>
      <c r="H42" s="182"/>
      <c r="I42" s="182"/>
      <c r="J42" s="182">
        <f>'実質公債費比率（分子）の構造'!M$52</f>
        <v>1680</v>
      </c>
      <c r="K42" s="182"/>
      <c r="L42" s="182"/>
      <c r="M42" s="182">
        <f>'実質公債費比率（分子）の構造'!N$52</f>
        <v>1663</v>
      </c>
      <c r="N42" s="182"/>
      <c r="O42" s="182"/>
      <c r="P42" s="182">
        <f>'実質公債費比率（分子）の構造'!O$52</f>
        <v>1727</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153</v>
      </c>
      <c r="C44" s="182"/>
      <c r="D44" s="182"/>
      <c r="E44" s="182">
        <f>'実質公債費比率（分子）の構造'!L$50</f>
        <v>152</v>
      </c>
      <c r="F44" s="182"/>
      <c r="G44" s="182"/>
      <c r="H44" s="182">
        <f>'実質公債費比率（分子）の構造'!M$50</f>
        <v>36</v>
      </c>
      <c r="I44" s="182"/>
      <c r="J44" s="182"/>
      <c r="K44" s="182">
        <f>'実質公債費比率（分子）の構造'!N$50</f>
        <v>35</v>
      </c>
      <c r="L44" s="182"/>
      <c r="M44" s="182"/>
      <c r="N44" s="182">
        <f>'実質公債費比率（分子）の構造'!O$50</f>
        <v>34</v>
      </c>
      <c r="O44" s="182"/>
      <c r="P44" s="182"/>
    </row>
    <row r="45" spans="1:16">
      <c r="A45" s="182" t="s">
        <v>66</v>
      </c>
      <c r="B45" s="182">
        <f>'実質公債費比率（分子）の構造'!K$49</f>
        <v>35</v>
      </c>
      <c r="C45" s="182"/>
      <c r="D45" s="182"/>
      <c r="E45" s="182">
        <f>'実質公債費比率（分子）の構造'!L$49</f>
        <v>11</v>
      </c>
      <c r="F45" s="182"/>
      <c r="G45" s="182"/>
      <c r="H45" s="182">
        <f>'実質公債費比率（分子）の構造'!M$49</f>
        <v>10</v>
      </c>
      <c r="I45" s="182"/>
      <c r="J45" s="182"/>
      <c r="K45" s="182">
        <f>'実質公債費比率（分子）の構造'!N$49</f>
        <v>10</v>
      </c>
      <c r="L45" s="182"/>
      <c r="M45" s="182"/>
      <c r="N45" s="182">
        <f>'実質公債費比率（分子）の構造'!O$49</f>
        <v>9</v>
      </c>
      <c r="O45" s="182"/>
      <c r="P45" s="182"/>
    </row>
    <row r="46" spans="1:16">
      <c r="A46" s="182" t="s">
        <v>67</v>
      </c>
      <c r="B46" s="182">
        <f>'実質公債費比率（分子）の構造'!K$48</f>
        <v>676</v>
      </c>
      <c r="C46" s="182"/>
      <c r="D46" s="182"/>
      <c r="E46" s="182">
        <f>'実質公債費比率（分子）の構造'!L$48</f>
        <v>615</v>
      </c>
      <c r="F46" s="182"/>
      <c r="G46" s="182"/>
      <c r="H46" s="182">
        <f>'実質公債費比率（分子）の構造'!M$48</f>
        <v>601</v>
      </c>
      <c r="I46" s="182"/>
      <c r="J46" s="182"/>
      <c r="K46" s="182">
        <f>'実質公債費比率（分子）の構造'!N$48</f>
        <v>579</v>
      </c>
      <c r="L46" s="182"/>
      <c r="M46" s="182"/>
      <c r="N46" s="182">
        <f>'実質公債費比率（分子）の構造'!O$48</f>
        <v>589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1923</v>
      </c>
      <c r="C49" s="182"/>
      <c r="D49" s="182"/>
      <c r="E49" s="182">
        <f>'実質公債費比率（分子）の構造'!L$45</f>
        <v>1922</v>
      </c>
      <c r="F49" s="182"/>
      <c r="G49" s="182"/>
      <c r="H49" s="182">
        <f>'実質公債費比率（分子）の構造'!M$45</f>
        <v>1837</v>
      </c>
      <c r="I49" s="182"/>
      <c r="J49" s="182"/>
      <c r="K49" s="182">
        <f>'実質公債費比率（分子）の構造'!N$45</f>
        <v>1734</v>
      </c>
      <c r="L49" s="182"/>
      <c r="M49" s="182"/>
      <c r="N49" s="182">
        <f>'実質公債費比率（分子）の構造'!O$45</f>
        <v>1772</v>
      </c>
      <c r="O49" s="182"/>
      <c r="P49" s="182"/>
    </row>
    <row r="50" spans="1:16">
      <c r="A50" s="182" t="s">
        <v>71</v>
      </c>
      <c r="B50" s="182" t="e">
        <f>NA()</f>
        <v>#N/A</v>
      </c>
      <c r="C50" s="182">
        <f>IF(ISNUMBER('実質公債費比率（分子）の構造'!K$53),'実質公債費比率（分子）の構造'!K$53,NA())</f>
        <v>1034</v>
      </c>
      <c r="D50" s="182" t="e">
        <f>NA()</f>
        <v>#N/A</v>
      </c>
      <c r="E50" s="182" t="e">
        <f>NA()</f>
        <v>#N/A</v>
      </c>
      <c r="F50" s="182">
        <f>IF(ISNUMBER('実質公債費比率（分子）の構造'!L$53),'実質公債費比率（分子）の構造'!L$53,NA())</f>
        <v>968</v>
      </c>
      <c r="G50" s="182" t="e">
        <f>NA()</f>
        <v>#N/A</v>
      </c>
      <c r="H50" s="182" t="e">
        <f>NA()</f>
        <v>#N/A</v>
      </c>
      <c r="I50" s="182">
        <f>IF(ISNUMBER('実質公債費比率（分子）の構造'!M$53),'実質公債費比率（分子）の構造'!M$53,NA())</f>
        <v>804</v>
      </c>
      <c r="J50" s="182" t="e">
        <f>NA()</f>
        <v>#N/A</v>
      </c>
      <c r="K50" s="182" t="e">
        <f>NA()</f>
        <v>#N/A</v>
      </c>
      <c r="L50" s="182">
        <f>IF(ISNUMBER('実質公債費比率（分子）の構造'!N$53),'実質公債費比率（分子）の構造'!N$53,NA())</f>
        <v>695</v>
      </c>
      <c r="M50" s="182" t="e">
        <f>NA()</f>
        <v>#N/A</v>
      </c>
      <c r="N50" s="182" t="e">
        <f>NA()</f>
        <v>#N/A</v>
      </c>
      <c r="O50" s="182">
        <f>IF(ISNUMBER('実質公債費比率（分子）の構造'!O$53),'実質公債費比率（分子）の構造'!O$53,NA())</f>
        <v>677</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16559</v>
      </c>
      <c r="E56" s="181"/>
      <c r="F56" s="181"/>
      <c r="G56" s="181">
        <f>'将来負担比率（分子）の構造'!J$52</f>
        <v>17330</v>
      </c>
      <c r="H56" s="181"/>
      <c r="I56" s="181"/>
      <c r="J56" s="181">
        <f>'将来負担比率（分子）の構造'!K$52</f>
        <v>17317</v>
      </c>
      <c r="K56" s="181"/>
      <c r="L56" s="181"/>
      <c r="M56" s="181">
        <f>'将来負担比率（分子）の構造'!L$52</f>
        <v>16585</v>
      </c>
      <c r="N56" s="181"/>
      <c r="O56" s="181"/>
      <c r="P56" s="181">
        <f>'将来負担比率（分子）の構造'!M$52</f>
        <v>16058</v>
      </c>
    </row>
    <row r="57" spans="1:16">
      <c r="A57" s="181" t="s">
        <v>42</v>
      </c>
      <c r="B57" s="181"/>
      <c r="C57" s="181"/>
      <c r="D57" s="181">
        <f>'将来負担比率（分子）の構造'!I$51</f>
        <v>1357</v>
      </c>
      <c r="E57" s="181"/>
      <c r="F57" s="181"/>
      <c r="G57" s="181">
        <f>'将来負担比率（分子）の構造'!J$51</f>
        <v>1346</v>
      </c>
      <c r="H57" s="181"/>
      <c r="I57" s="181"/>
      <c r="J57" s="181">
        <f>'将来負担比率（分子）の構造'!K$51</f>
        <v>1312</v>
      </c>
      <c r="K57" s="181"/>
      <c r="L57" s="181"/>
      <c r="M57" s="181">
        <f>'将来負担比率（分子）の構造'!L$51</f>
        <v>1284</v>
      </c>
      <c r="N57" s="181"/>
      <c r="O57" s="181"/>
      <c r="P57" s="181">
        <f>'将来負担比率（分子）の構造'!M$51</f>
        <v>1287</v>
      </c>
    </row>
    <row r="58" spans="1:16">
      <c r="A58" s="181" t="s">
        <v>41</v>
      </c>
      <c r="B58" s="181"/>
      <c r="C58" s="181"/>
      <c r="D58" s="181">
        <f>'将来負担比率（分子）の構造'!I$50</f>
        <v>3049</v>
      </c>
      <c r="E58" s="181"/>
      <c r="F58" s="181"/>
      <c r="G58" s="181">
        <f>'将来負担比率（分子）の構造'!J$50</f>
        <v>2763</v>
      </c>
      <c r="H58" s="181"/>
      <c r="I58" s="181"/>
      <c r="J58" s="181">
        <f>'将来負担比率（分子）の構造'!K$50</f>
        <v>2513</v>
      </c>
      <c r="K58" s="181"/>
      <c r="L58" s="181"/>
      <c r="M58" s="181">
        <f>'将来負担比率（分子）の構造'!L$50</f>
        <v>2479</v>
      </c>
      <c r="N58" s="181"/>
      <c r="O58" s="181"/>
      <c r="P58" s="181">
        <f>'将来負担比率（分子）の構造'!M$50</f>
        <v>2483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538</v>
      </c>
      <c r="C61" s="181"/>
      <c r="D61" s="181"/>
      <c r="E61" s="181">
        <f>'将来負担比率（分子）の構造'!J$46</f>
        <v>347</v>
      </c>
      <c r="F61" s="181"/>
      <c r="G61" s="181"/>
      <c r="H61" s="181">
        <f>'将来負担比率（分子）の構造'!K$46</f>
        <v>287</v>
      </c>
      <c r="I61" s="181"/>
      <c r="J61" s="181"/>
      <c r="K61" s="181">
        <f>'将来負担比率（分子）の構造'!L$46</f>
        <v>283</v>
      </c>
      <c r="L61" s="181"/>
      <c r="M61" s="181"/>
      <c r="N61" s="181">
        <f>'将来負担比率（分子）の構造'!M$46</f>
        <v>267</v>
      </c>
      <c r="O61" s="181"/>
      <c r="P61" s="181"/>
    </row>
    <row r="62" spans="1:16">
      <c r="A62" s="181" t="s">
        <v>35</v>
      </c>
      <c r="B62" s="181">
        <f>'将来負担比率（分子）の構造'!I$45</f>
        <v>1815</v>
      </c>
      <c r="C62" s="181"/>
      <c r="D62" s="181"/>
      <c r="E62" s="181">
        <f>'将来負担比率（分子）の構造'!J$45</f>
        <v>1826</v>
      </c>
      <c r="F62" s="181"/>
      <c r="G62" s="181"/>
      <c r="H62" s="181">
        <f>'将来負担比率（分子）の構造'!K$45</f>
        <v>1736</v>
      </c>
      <c r="I62" s="181"/>
      <c r="J62" s="181"/>
      <c r="K62" s="181">
        <f>'将来負担比率（分子）の構造'!L$45</f>
        <v>1702</v>
      </c>
      <c r="L62" s="181"/>
      <c r="M62" s="181"/>
      <c r="N62" s="181">
        <f>'将来負担比率（分子）の構造'!M$45</f>
        <v>1814</v>
      </c>
      <c r="O62" s="181"/>
      <c r="P62" s="181"/>
    </row>
    <row r="63" spans="1:16">
      <c r="A63" s="181" t="s">
        <v>34</v>
      </c>
      <c r="B63" s="181">
        <f>'将来負担比率（分子）の構造'!I$44</f>
        <v>154</v>
      </c>
      <c r="C63" s="181"/>
      <c r="D63" s="181"/>
      <c r="E63" s="181">
        <f>'将来負担比率（分子）の構造'!J$44</f>
        <v>88</v>
      </c>
      <c r="F63" s="181"/>
      <c r="G63" s="181"/>
      <c r="H63" s="181">
        <f>'将来負担比率（分子）の構造'!K$44</f>
        <v>72</v>
      </c>
      <c r="I63" s="181"/>
      <c r="J63" s="181"/>
      <c r="K63" s="181">
        <f>'将来負担比率（分子）の構造'!L$44</f>
        <v>57</v>
      </c>
      <c r="L63" s="181"/>
      <c r="M63" s="181"/>
      <c r="N63" s="181">
        <f>'将来負担比率（分子）の構造'!M$44</f>
        <v>89</v>
      </c>
      <c r="O63" s="181"/>
      <c r="P63" s="181"/>
    </row>
    <row r="64" spans="1:16">
      <c r="A64" s="181" t="s">
        <v>33</v>
      </c>
      <c r="B64" s="181">
        <f>'将来負担比率（分子）の構造'!I$43</f>
        <v>9075</v>
      </c>
      <c r="C64" s="181"/>
      <c r="D64" s="181"/>
      <c r="E64" s="181">
        <f>'将来負担比率（分子）の構造'!J$43</f>
        <v>8959</v>
      </c>
      <c r="F64" s="181"/>
      <c r="G64" s="181"/>
      <c r="H64" s="181">
        <f>'将来負担比率（分子）の構造'!K$43</f>
        <v>8378</v>
      </c>
      <c r="I64" s="181"/>
      <c r="J64" s="181"/>
      <c r="K64" s="181">
        <f>'将来負担比率（分子）の構造'!L$43</f>
        <v>7695</v>
      </c>
      <c r="L64" s="181"/>
      <c r="M64" s="181"/>
      <c r="N64" s="181">
        <f>'将来負担比率（分子）の構造'!M$43</f>
        <v>7117</v>
      </c>
      <c r="O64" s="181"/>
      <c r="P64" s="181"/>
    </row>
    <row r="65" spans="1:16">
      <c r="A65" s="181" t="s">
        <v>32</v>
      </c>
      <c r="B65" s="181">
        <f>'将来負担比率（分子）の構造'!I$42</f>
        <v>295</v>
      </c>
      <c r="C65" s="181"/>
      <c r="D65" s="181"/>
      <c r="E65" s="181">
        <f>'将来負担比率（分子）の構造'!J$42</f>
        <v>160</v>
      </c>
      <c r="F65" s="181"/>
      <c r="G65" s="181"/>
      <c r="H65" s="181">
        <f>'将来負担比率（分子）の構造'!K$42</f>
        <v>136</v>
      </c>
      <c r="I65" s="181"/>
      <c r="J65" s="181"/>
      <c r="K65" s="181">
        <f>'将来負担比率（分子）の構造'!L$42</f>
        <v>112</v>
      </c>
      <c r="L65" s="181"/>
      <c r="M65" s="181"/>
      <c r="N65" s="181">
        <f>'将来負担比率（分子）の構造'!M$42</f>
        <v>86</v>
      </c>
      <c r="O65" s="181"/>
      <c r="P65" s="181"/>
    </row>
    <row r="66" spans="1:16">
      <c r="A66" s="181" t="s">
        <v>31</v>
      </c>
      <c r="B66" s="181">
        <f>'将来負担比率（分子）の構造'!I$41</f>
        <v>18648</v>
      </c>
      <c r="C66" s="181"/>
      <c r="D66" s="181"/>
      <c r="E66" s="181">
        <f>'将来負担比率（分子）の構造'!J$41</f>
        <v>19140</v>
      </c>
      <c r="F66" s="181"/>
      <c r="G66" s="181"/>
      <c r="H66" s="181">
        <f>'将来負担比率（分子）の構造'!K$41</f>
        <v>18854</v>
      </c>
      <c r="I66" s="181"/>
      <c r="J66" s="181"/>
      <c r="K66" s="181">
        <f>'将来負担比率（分子）の構造'!L$41</f>
        <v>18271</v>
      </c>
      <c r="L66" s="181"/>
      <c r="M66" s="181"/>
      <c r="N66" s="181">
        <f>'将来負担比率（分子）の構造'!M$41</f>
        <v>17748</v>
      </c>
      <c r="O66" s="181"/>
      <c r="P66" s="181"/>
    </row>
    <row r="67" spans="1:16">
      <c r="A67" s="181" t="s">
        <v>75</v>
      </c>
      <c r="B67" s="181" t="e">
        <f>NA()</f>
        <v>#N/A</v>
      </c>
      <c r="C67" s="181">
        <f>IF(ISNUMBER('将来負担比率（分子）の構造'!I$53), IF('将来負担比率（分子）の構造'!I$53 &lt; 0, 0, '将来負担比率（分子）の構造'!I$53), NA())</f>
        <v>9560</v>
      </c>
      <c r="D67" s="181" t="e">
        <f>NA()</f>
        <v>#N/A</v>
      </c>
      <c r="E67" s="181" t="e">
        <f>NA()</f>
        <v>#N/A</v>
      </c>
      <c r="F67" s="181">
        <f>IF(ISNUMBER('将来負担比率（分子）の構造'!J$53), IF('将来負担比率（分子）の構造'!J$53 &lt; 0, 0, '将来負担比率（分子）の構造'!J$53), NA())</f>
        <v>9081</v>
      </c>
      <c r="G67" s="181" t="e">
        <f>NA()</f>
        <v>#N/A</v>
      </c>
      <c r="H67" s="181" t="e">
        <f>NA()</f>
        <v>#N/A</v>
      </c>
      <c r="I67" s="181">
        <f>IF(ISNUMBER('将来負担比率（分子）の構造'!K$53), IF('将来負担比率（分子）の構造'!K$53 &lt; 0, 0, '将来負担比率（分子）の構造'!K$53), NA())</f>
        <v>8321</v>
      </c>
      <c r="J67" s="181" t="e">
        <f>NA()</f>
        <v>#N/A</v>
      </c>
      <c r="K67" s="181" t="e">
        <f>NA()</f>
        <v>#N/A</v>
      </c>
      <c r="L67" s="181">
        <f>IF(ISNUMBER('将来負担比率（分子）の構造'!L$53), IF('将来負担比率（分子）の構造'!L$53 &lt; 0, 0, '将来負担比率（分子）の構造'!L$53), NA())</f>
        <v>7772</v>
      </c>
      <c r="M67" s="181" t="e">
        <f>NA()</f>
        <v>#N/A</v>
      </c>
      <c r="N67" s="181" t="e">
        <f>NA()</f>
        <v>#N/A</v>
      </c>
      <c r="O67" s="181">
        <f>IF(ISNUMBER('将来負担比率（分子）の構造'!M$53), IF('将来負担比率（分子）の構造'!M$53 &lt; 0, 0, '将来負担比率（分子）の構造'!M$53), NA())</f>
        <v>7293</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1334</v>
      </c>
      <c r="C72" s="185">
        <f>基金残高に係る経年分析!G55</f>
        <v>1386</v>
      </c>
      <c r="D72" s="185">
        <f>基金残高に係る経年分析!H55</f>
        <v>1404</v>
      </c>
    </row>
    <row r="73" spans="1:16">
      <c r="A73" s="184" t="s">
        <v>78</v>
      </c>
      <c r="B73" s="185">
        <f>基金残高に係る経年分析!F56</f>
        <v>177</v>
      </c>
      <c r="C73" s="185">
        <f>基金残高に係る経年分析!G56</f>
        <v>178</v>
      </c>
      <c r="D73" s="185">
        <f>基金残高に係る経年分析!H56</f>
        <v>111</v>
      </c>
    </row>
    <row r="74" spans="1:16">
      <c r="A74" s="184" t="s">
        <v>79</v>
      </c>
      <c r="B74" s="185">
        <f>基金残高に係る経年分析!F57</f>
        <v>1494</v>
      </c>
      <c r="C74" s="185">
        <f>基金残高に係る経年分析!G57</f>
        <v>1387</v>
      </c>
      <c r="D74" s="185">
        <f>基金残高に係る経年分析!H57</f>
        <v>1370</v>
      </c>
    </row>
  </sheetData>
  <sheetProtection algorithmName="SHA-512" hashValue="rb0Sxp8uctpelmAMkrryr674O4C/THPrprrrkdToE3KYUywqcQOuc23oUKxX2xmbYmirR/tF0v1fVKW0YR8xCA==" saltValue="GKiKhLcYjhlxwyl+caa4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G60" sqref="G60:K60"/>
    </sheetView>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226</v>
      </c>
      <c r="C5" s="632"/>
      <c r="D5" s="632"/>
      <c r="E5" s="632"/>
      <c r="F5" s="632"/>
      <c r="G5" s="632"/>
      <c r="H5" s="632"/>
      <c r="I5" s="632"/>
      <c r="J5" s="632"/>
      <c r="K5" s="632"/>
      <c r="L5" s="632"/>
      <c r="M5" s="632"/>
      <c r="N5" s="632"/>
      <c r="O5" s="632"/>
      <c r="P5" s="632"/>
      <c r="Q5" s="633"/>
      <c r="R5" s="634">
        <v>2929144</v>
      </c>
      <c r="S5" s="635"/>
      <c r="T5" s="635"/>
      <c r="U5" s="635"/>
      <c r="V5" s="635"/>
      <c r="W5" s="635"/>
      <c r="X5" s="635"/>
      <c r="Y5" s="636"/>
      <c r="Z5" s="637">
        <v>19</v>
      </c>
      <c r="AA5" s="637"/>
      <c r="AB5" s="637"/>
      <c r="AC5" s="637"/>
      <c r="AD5" s="638">
        <v>2929144</v>
      </c>
      <c r="AE5" s="638"/>
      <c r="AF5" s="638"/>
      <c r="AG5" s="638"/>
      <c r="AH5" s="638"/>
      <c r="AI5" s="638"/>
      <c r="AJ5" s="638"/>
      <c r="AK5" s="638"/>
      <c r="AL5" s="639">
        <v>31.4</v>
      </c>
      <c r="AM5" s="640"/>
      <c r="AN5" s="640"/>
      <c r="AO5" s="641"/>
      <c r="AP5" s="631" t="s">
        <v>227</v>
      </c>
      <c r="AQ5" s="632"/>
      <c r="AR5" s="632"/>
      <c r="AS5" s="632"/>
      <c r="AT5" s="632"/>
      <c r="AU5" s="632"/>
      <c r="AV5" s="632"/>
      <c r="AW5" s="632"/>
      <c r="AX5" s="632"/>
      <c r="AY5" s="632"/>
      <c r="AZ5" s="632"/>
      <c r="BA5" s="632"/>
      <c r="BB5" s="632"/>
      <c r="BC5" s="632"/>
      <c r="BD5" s="632"/>
      <c r="BE5" s="632"/>
      <c r="BF5" s="633"/>
      <c r="BG5" s="645">
        <v>2917838</v>
      </c>
      <c r="BH5" s="646"/>
      <c r="BI5" s="646"/>
      <c r="BJ5" s="646"/>
      <c r="BK5" s="646"/>
      <c r="BL5" s="646"/>
      <c r="BM5" s="646"/>
      <c r="BN5" s="647"/>
      <c r="BO5" s="648">
        <v>99.6</v>
      </c>
      <c r="BP5" s="648"/>
      <c r="BQ5" s="648"/>
      <c r="BR5" s="648"/>
      <c r="BS5" s="649">
        <v>33430</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228</v>
      </c>
      <c r="CS5" s="628"/>
      <c r="CT5" s="628"/>
      <c r="CU5" s="628"/>
      <c r="CV5" s="628"/>
      <c r="CW5" s="628"/>
      <c r="CX5" s="628"/>
      <c r="CY5" s="629"/>
      <c r="CZ5" s="627" t="s">
        <v>220</v>
      </c>
      <c r="DA5" s="628"/>
      <c r="DB5" s="628"/>
      <c r="DC5" s="629"/>
      <c r="DD5" s="627" t="s">
        <v>229</v>
      </c>
      <c r="DE5" s="628"/>
      <c r="DF5" s="628"/>
      <c r="DG5" s="628"/>
      <c r="DH5" s="628"/>
      <c r="DI5" s="628"/>
      <c r="DJ5" s="628"/>
      <c r="DK5" s="628"/>
      <c r="DL5" s="628"/>
      <c r="DM5" s="628"/>
      <c r="DN5" s="628"/>
      <c r="DO5" s="628"/>
      <c r="DP5" s="629"/>
      <c r="DQ5" s="627" t="s">
        <v>230</v>
      </c>
      <c r="DR5" s="628"/>
      <c r="DS5" s="628"/>
      <c r="DT5" s="628"/>
      <c r="DU5" s="628"/>
      <c r="DV5" s="628"/>
      <c r="DW5" s="628"/>
      <c r="DX5" s="628"/>
      <c r="DY5" s="628"/>
      <c r="DZ5" s="628"/>
      <c r="EA5" s="628"/>
      <c r="EB5" s="628"/>
      <c r="EC5" s="629"/>
    </row>
    <row r="6" spans="2:143" ht="11.25" customHeight="1">
      <c r="B6" s="642" t="s">
        <v>231</v>
      </c>
      <c r="C6" s="643"/>
      <c r="D6" s="643"/>
      <c r="E6" s="643"/>
      <c r="F6" s="643"/>
      <c r="G6" s="643"/>
      <c r="H6" s="643"/>
      <c r="I6" s="643"/>
      <c r="J6" s="643"/>
      <c r="K6" s="643"/>
      <c r="L6" s="643"/>
      <c r="M6" s="643"/>
      <c r="N6" s="643"/>
      <c r="O6" s="643"/>
      <c r="P6" s="643"/>
      <c r="Q6" s="644"/>
      <c r="R6" s="645">
        <v>286362</v>
      </c>
      <c r="S6" s="646"/>
      <c r="T6" s="646"/>
      <c r="U6" s="646"/>
      <c r="V6" s="646"/>
      <c r="W6" s="646"/>
      <c r="X6" s="646"/>
      <c r="Y6" s="647"/>
      <c r="Z6" s="648">
        <v>1.9</v>
      </c>
      <c r="AA6" s="648"/>
      <c r="AB6" s="648"/>
      <c r="AC6" s="648"/>
      <c r="AD6" s="649">
        <v>286362</v>
      </c>
      <c r="AE6" s="649"/>
      <c r="AF6" s="649"/>
      <c r="AG6" s="649"/>
      <c r="AH6" s="649"/>
      <c r="AI6" s="649"/>
      <c r="AJ6" s="649"/>
      <c r="AK6" s="649"/>
      <c r="AL6" s="650">
        <v>3.1</v>
      </c>
      <c r="AM6" s="651"/>
      <c r="AN6" s="651"/>
      <c r="AO6" s="652"/>
      <c r="AP6" s="642" t="s">
        <v>232</v>
      </c>
      <c r="AQ6" s="643"/>
      <c r="AR6" s="643"/>
      <c r="AS6" s="643"/>
      <c r="AT6" s="643"/>
      <c r="AU6" s="643"/>
      <c r="AV6" s="643"/>
      <c r="AW6" s="643"/>
      <c r="AX6" s="643"/>
      <c r="AY6" s="643"/>
      <c r="AZ6" s="643"/>
      <c r="BA6" s="643"/>
      <c r="BB6" s="643"/>
      <c r="BC6" s="643"/>
      <c r="BD6" s="643"/>
      <c r="BE6" s="643"/>
      <c r="BF6" s="644"/>
      <c r="BG6" s="645">
        <v>2917838</v>
      </c>
      <c r="BH6" s="646"/>
      <c r="BI6" s="646"/>
      <c r="BJ6" s="646"/>
      <c r="BK6" s="646"/>
      <c r="BL6" s="646"/>
      <c r="BM6" s="646"/>
      <c r="BN6" s="647"/>
      <c r="BO6" s="648">
        <v>99.6</v>
      </c>
      <c r="BP6" s="648"/>
      <c r="BQ6" s="648"/>
      <c r="BR6" s="648"/>
      <c r="BS6" s="649">
        <v>33430</v>
      </c>
      <c r="BT6" s="649"/>
      <c r="BU6" s="649"/>
      <c r="BV6" s="649"/>
      <c r="BW6" s="649"/>
      <c r="BX6" s="649"/>
      <c r="BY6" s="649"/>
      <c r="BZ6" s="649"/>
      <c r="CA6" s="649"/>
      <c r="CB6" s="653"/>
      <c r="CD6" s="656" t="s">
        <v>233</v>
      </c>
      <c r="CE6" s="657"/>
      <c r="CF6" s="657"/>
      <c r="CG6" s="657"/>
      <c r="CH6" s="657"/>
      <c r="CI6" s="657"/>
      <c r="CJ6" s="657"/>
      <c r="CK6" s="657"/>
      <c r="CL6" s="657"/>
      <c r="CM6" s="657"/>
      <c r="CN6" s="657"/>
      <c r="CO6" s="657"/>
      <c r="CP6" s="657"/>
      <c r="CQ6" s="658"/>
      <c r="CR6" s="645">
        <v>134043</v>
      </c>
      <c r="CS6" s="646"/>
      <c r="CT6" s="646"/>
      <c r="CU6" s="646"/>
      <c r="CV6" s="646"/>
      <c r="CW6" s="646"/>
      <c r="CX6" s="646"/>
      <c r="CY6" s="647"/>
      <c r="CZ6" s="639">
        <v>0.9</v>
      </c>
      <c r="DA6" s="640"/>
      <c r="DB6" s="640"/>
      <c r="DC6" s="659"/>
      <c r="DD6" s="654" t="s">
        <v>129</v>
      </c>
      <c r="DE6" s="646"/>
      <c r="DF6" s="646"/>
      <c r="DG6" s="646"/>
      <c r="DH6" s="646"/>
      <c r="DI6" s="646"/>
      <c r="DJ6" s="646"/>
      <c r="DK6" s="646"/>
      <c r="DL6" s="646"/>
      <c r="DM6" s="646"/>
      <c r="DN6" s="646"/>
      <c r="DO6" s="646"/>
      <c r="DP6" s="647"/>
      <c r="DQ6" s="654">
        <v>134043</v>
      </c>
      <c r="DR6" s="646"/>
      <c r="DS6" s="646"/>
      <c r="DT6" s="646"/>
      <c r="DU6" s="646"/>
      <c r="DV6" s="646"/>
      <c r="DW6" s="646"/>
      <c r="DX6" s="646"/>
      <c r="DY6" s="646"/>
      <c r="DZ6" s="646"/>
      <c r="EA6" s="646"/>
      <c r="EB6" s="646"/>
      <c r="EC6" s="655"/>
    </row>
    <row r="7" spans="2:143" ht="11.25" customHeight="1">
      <c r="B7" s="642" t="s">
        <v>234</v>
      </c>
      <c r="C7" s="643"/>
      <c r="D7" s="643"/>
      <c r="E7" s="643"/>
      <c r="F7" s="643"/>
      <c r="G7" s="643"/>
      <c r="H7" s="643"/>
      <c r="I7" s="643"/>
      <c r="J7" s="643"/>
      <c r="K7" s="643"/>
      <c r="L7" s="643"/>
      <c r="M7" s="643"/>
      <c r="N7" s="643"/>
      <c r="O7" s="643"/>
      <c r="P7" s="643"/>
      <c r="Q7" s="644"/>
      <c r="R7" s="645">
        <v>2293</v>
      </c>
      <c r="S7" s="646"/>
      <c r="T7" s="646"/>
      <c r="U7" s="646"/>
      <c r="V7" s="646"/>
      <c r="W7" s="646"/>
      <c r="X7" s="646"/>
      <c r="Y7" s="647"/>
      <c r="Z7" s="648">
        <v>0</v>
      </c>
      <c r="AA7" s="648"/>
      <c r="AB7" s="648"/>
      <c r="AC7" s="648"/>
      <c r="AD7" s="649">
        <v>2293</v>
      </c>
      <c r="AE7" s="649"/>
      <c r="AF7" s="649"/>
      <c r="AG7" s="649"/>
      <c r="AH7" s="649"/>
      <c r="AI7" s="649"/>
      <c r="AJ7" s="649"/>
      <c r="AK7" s="649"/>
      <c r="AL7" s="650">
        <v>0</v>
      </c>
      <c r="AM7" s="651"/>
      <c r="AN7" s="651"/>
      <c r="AO7" s="652"/>
      <c r="AP7" s="642" t="s">
        <v>235</v>
      </c>
      <c r="AQ7" s="643"/>
      <c r="AR7" s="643"/>
      <c r="AS7" s="643"/>
      <c r="AT7" s="643"/>
      <c r="AU7" s="643"/>
      <c r="AV7" s="643"/>
      <c r="AW7" s="643"/>
      <c r="AX7" s="643"/>
      <c r="AY7" s="643"/>
      <c r="AZ7" s="643"/>
      <c r="BA7" s="643"/>
      <c r="BB7" s="643"/>
      <c r="BC7" s="643"/>
      <c r="BD7" s="643"/>
      <c r="BE7" s="643"/>
      <c r="BF7" s="644"/>
      <c r="BG7" s="645">
        <v>1478513</v>
      </c>
      <c r="BH7" s="646"/>
      <c r="BI7" s="646"/>
      <c r="BJ7" s="646"/>
      <c r="BK7" s="646"/>
      <c r="BL7" s="646"/>
      <c r="BM7" s="646"/>
      <c r="BN7" s="647"/>
      <c r="BO7" s="648">
        <v>50.5</v>
      </c>
      <c r="BP7" s="648"/>
      <c r="BQ7" s="648"/>
      <c r="BR7" s="648"/>
      <c r="BS7" s="649">
        <v>33430</v>
      </c>
      <c r="BT7" s="649"/>
      <c r="BU7" s="649"/>
      <c r="BV7" s="649"/>
      <c r="BW7" s="649"/>
      <c r="BX7" s="649"/>
      <c r="BY7" s="649"/>
      <c r="BZ7" s="649"/>
      <c r="CA7" s="649"/>
      <c r="CB7" s="653"/>
      <c r="CD7" s="660" t="s">
        <v>236</v>
      </c>
      <c r="CE7" s="661"/>
      <c r="CF7" s="661"/>
      <c r="CG7" s="661"/>
      <c r="CH7" s="661"/>
      <c r="CI7" s="661"/>
      <c r="CJ7" s="661"/>
      <c r="CK7" s="661"/>
      <c r="CL7" s="661"/>
      <c r="CM7" s="661"/>
      <c r="CN7" s="661"/>
      <c r="CO7" s="661"/>
      <c r="CP7" s="661"/>
      <c r="CQ7" s="662"/>
      <c r="CR7" s="645">
        <v>1768950</v>
      </c>
      <c r="CS7" s="646"/>
      <c r="CT7" s="646"/>
      <c r="CU7" s="646"/>
      <c r="CV7" s="646"/>
      <c r="CW7" s="646"/>
      <c r="CX7" s="646"/>
      <c r="CY7" s="647"/>
      <c r="CZ7" s="648">
        <v>11.7</v>
      </c>
      <c r="DA7" s="648"/>
      <c r="DB7" s="648"/>
      <c r="DC7" s="648"/>
      <c r="DD7" s="654">
        <v>134819</v>
      </c>
      <c r="DE7" s="646"/>
      <c r="DF7" s="646"/>
      <c r="DG7" s="646"/>
      <c r="DH7" s="646"/>
      <c r="DI7" s="646"/>
      <c r="DJ7" s="646"/>
      <c r="DK7" s="646"/>
      <c r="DL7" s="646"/>
      <c r="DM7" s="646"/>
      <c r="DN7" s="646"/>
      <c r="DO7" s="646"/>
      <c r="DP7" s="647"/>
      <c r="DQ7" s="654">
        <v>1261598</v>
      </c>
      <c r="DR7" s="646"/>
      <c r="DS7" s="646"/>
      <c r="DT7" s="646"/>
      <c r="DU7" s="646"/>
      <c r="DV7" s="646"/>
      <c r="DW7" s="646"/>
      <c r="DX7" s="646"/>
      <c r="DY7" s="646"/>
      <c r="DZ7" s="646"/>
      <c r="EA7" s="646"/>
      <c r="EB7" s="646"/>
      <c r="EC7" s="655"/>
    </row>
    <row r="8" spans="2:143" ht="11.25" customHeight="1">
      <c r="B8" s="642" t="s">
        <v>237</v>
      </c>
      <c r="C8" s="643"/>
      <c r="D8" s="643"/>
      <c r="E8" s="643"/>
      <c r="F8" s="643"/>
      <c r="G8" s="643"/>
      <c r="H8" s="643"/>
      <c r="I8" s="643"/>
      <c r="J8" s="643"/>
      <c r="K8" s="643"/>
      <c r="L8" s="643"/>
      <c r="M8" s="643"/>
      <c r="N8" s="643"/>
      <c r="O8" s="643"/>
      <c r="P8" s="643"/>
      <c r="Q8" s="644"/>
      <c r="R8" s="645">
        <v>7506</v>
      </c>
      <c r="S8" s="646"/>
      <c r="T8" s="646"/>
      <c r="U8" s="646"/>
      <c r="V8" s="646"/>
      <c r="W8" s="646"/>
      <c r="X8" s="646"/>
      <c r="Y8" s="647"/>
      <c r="Z8" s="648">
        <v>0</v>
      </c>
      <c r="AA8" s="648"/>
      <c r="AB8" s="648"/>
      <c r="AC8" s="648"/>
      <c r="AD8" s="649">
        <v>7506</v>
      </c>
      <c r="AE8" s="649"/>
      <c r="AF8" s="649"/>
      <c r="AG8" s="649"/>
      <c r="AH8" s="649"/>
      <c r="AI8" s="649"/>
      <c r="AJ8" s="649"/>
      <c r="AK8" s="649"/>
      <c r="AL8" s="650">
        <v>0.1</v>
      </c>
      <c r="AM8" s="651"/>
      <c r="AN8" s="651"/>
      <c r="AO8" s="652"/>
      <c r="AP8" s="642" t="s">
        <v>238</v>
      </c>
      <c r="AQ8" s="643"/>
      <c r="AR8" s="643"/>
      <c r="AS8" s="643"/>
      <c r="AT8" s="643"/>
      <c r="AU8" s="643"/>
      <c r="AV8" s="643"/>
      <c r="AW8" s="643"/>
      <c r="AX8" s="643"/>
      <c r="AY8" s="643"/>
      <c r="AZ8" s="643"/>
      <c r="BA8" s="643"/>
      <c r="BB8" s="643"/>
      <c r="BC8" s="643"/>
      <c r="BD8" s="643"/>
      <c r="BE8" s="643"/>
      <c r="BF8" s="644"/>
      <c r="BG8" s="645">
        <v>47291</v>
      </c>
      <c r="BH8" s="646"/>
      <c r="BI8" s="646"/>
      <c r="BJ8" s="646"/>
      <c r="BK8" s="646"/>
      <c r="BL8" s="646"/>
      <c r="BM8" s="646"/>
      <c r="BN8" s="647"/>
      <c r="BO8" s="648">
        <v>1.6</v>
      </c>
      <c r="BP8" s="648"/>
      <c r="BQ8" s="648"/>
      <c r="BR8" s="648"/>
      <c r="BS8" s="654" t="s">
        <v>129</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3715650</v>
      </c>
      <c r="CS8" s="646"/>
      <c r="CT8" s="646"/>
      <c r="CU8" s="646"/>
      <c r="CV8" s="646"/>
      <c r="CW8" s="646"/>
      <c r="CX8" s="646"/>
      <c r="CY8" s="647"/>
      <c r="CZ8" s="648">
        <v>24.7</v>
      </c>
      <c r="DA8" s="648"/>
      <c r="DB8" s="648"/>
      <c r="DC8" s="648"/>
      <c r="DD8" s="654">
        <v>6422</v>
      </c>
      <c r="DE8" s="646"/>
      <c r="DF8" s="646"/>
      <c r="DG8" s="646"/>
      <c r="DH8" s="646"/>
      <c r="DI8" s="646"/>
      <c r="DJ8" s="646"/>
      <c r="DK8" s="646"/>
      <c r="DL8" s="646"/>
      <c r="DM8" s="646"/>
      <c r="DN8" s="646"/>
      <c r="DO8" s="646"/>
      <c r="DP8" s="647"/>
      <c r="DQ8" s="654">
        <v>2083284</v>
      </c>
      <c r="DR8" s="646"/>
      <c r="DS8" s="646"/>
      <c r="DT8" s="646"/>
      <c r="DU8" s="646"/>
      <c r="DV8" s="646"/>
      <c r="DW8" s="646"/>
      <c r="DX8" s="646"/>
      <c r="DY8" s="646"/>
      <c r="DZ8" s="646"/>
      <c r="EA8" s="646"/>
      <c r="EB8" s="646"/>
      <c r="EC8" s="655"/>
    </row>
    <row r="9" spans="2:143" ht="11.25" customHeight="1">
      <c r="B9" s="642" t="s">
        <v>240</v>
      </c>
      <c r="C9" s="643"/>
      <c r="D9" s="643"/>
      <c r="E9" s="643"/>
      <c r="F9" s="643"/>
      <c r="G9" s="643"/>
      <c r="H9" s="643"/>
      <c r="I9" s="643"/>
      <c r="J9" s="643"/>
      <c r="K9" s="643"/>
      <c r="L9" s="643"/>
      <c r="M9" s="643"/>
      <c r="N9" s="643"/>
      <c r="O9" s="643"/>
      <c r="P9" s="643"/>
      <c r="Q9" s="644"/>
      <c r="R9" s="645">
        <v>4902</v>
      </c>
      <c r="S9" s="646"/>
      <c r="T9" s="646"/>
      <c r="U9" s="646"/>
      <c r="V9" s="646"/>
      <c r="W9" s="646"/>
      <c r="X9" s="646"/>
      <c r="Y9" s="647"/>
      <c r="Z9" s="648">
        <v>0</v>
      </c>
      <c r="AA9" s="648"/>
      <c r="AB9" s="648"/>
      <c r="AC9" s="648"/>
      <c r="AD9" s="649">
        <v>4902</v>
      </c>
      <c r="AE9" s="649"/>
      <c r="AF9" s="649"/>
      <c r="AG9" s="649"/>
      <c r="AH9" s="649"/>
      <c r="AI9" s="649"/>
      <c r="AJ9" s="649"/>
      <c r="AK9" s="649"/>
      <c r="AL9" s="650">
        <v>0.1</v>
      </c>
      <c r="AM9" s="651"/>
      <c r="AN9" s="651"/>
      <c r="AO9" s="652"/>
      <c r="AP9" s="642" t="s">
        <v>241</v>
      </c>
      <c r="AQ9" s="643"/>
      <c r="AR9" s="643"/>
      <c r="AS9" s="643"/>
      <c r="AT9" s="643"/>
      <c r="AU9" s="643"/>
      <c r="AV9" s="643"/>
      <c r="AW9" s="643"/>
      <c r="AX9" s="643"/>
      <c r="AY9" s="643"/>
      <c r="AZ9" s="643"/>
      <c r="BA9" s="643"/>
      <c r="BB9" s="643"/>
      <c r="BC9" s="643"/>
      <c r="BD9" s="643"/>
      <c r="BE9" s="643"/>
      <c r="BF9" s="644"/>
      <c r="BG9" s="645">
        <v>1250685</v>
      </c>
      <c r="BH9" s="646"/>
      <c r="BI9" s="646"/>
      <c r="BJ9" s="646"/>
      <c r="BK9" s="646"/>
      <c r="BL9" s="646"/>
      <c r="BM9" s="646"/>
      <c r="BN9" s="647"/>
      <c r="BO9" s="648">
        <v>42.7</v>
      </c>
      <c r="BP9" s="648"/>
      <c r="BQ9" s="648"/>
      <c r="BR9" s="648"/>
      <c r="BS9" s="654" t="s">
        <v>129</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1091364</v>
      </c>
      <c r="CS9" s="646"/>
      <c r="CT9" s="646"/>
      <c r="CU9" s="646"/>
      <c r="CV9" s="646"/>
      <c r="CW9" s="646"/>
      <c r="CX9" s="646"/>
      <c r="CY9" s="647"/>
      <c r="CZ9" s="648">
        <v>7.2</v>
      </c>
      <c r="DA9" s="648"/>
      <c r="DB9" s="648"/>
      <c r="DC9" s="648"/>
      <c r="DD9" s="654">
        <v>6518</v>
      </c>
      <c r="DE9" s="646"/>
      <c r="DF9" s="646"/>
      <c r="DG9" s="646"/>
      <c r="DH9" s="646"/>
      <c r="DI9" s="646"/>
      <c r="DJ9" s="646"/>
      <c r="DK9" s="646"/>
      <c r="DL9" s="646"/>
      <c r="DM9" s="646"/>
      <c r="DN9" s="646"/>
      <c r="DO9" s="646"/>
      <c r="DP9" s="647"/>
      <c r="DQ9" s="654">
        <v>976435</v>
      </c>
      <c r="DR9" s="646"/>
      <c r="DS9" s="646"/>
      <c r="DT9" s="646"/>
      <c r="DU9" s="646"/>
      <c r="DV9" s="646"/>
      <c r="DW9" s="646"/>
      <c r="DX9" s="646"/>
      <c r="DY9" s="646"/>
      <c r="DZ9" s="646"/>
      <c r="EA9" s="646"/>
      <c r="EB9" s="646"/>
      <c r="EC9" s="655"/>
    </row>
    <row r="10" spans="2:143" ht="11.25" customHeight="1">
      <c r="B10" s="642" t="s">
        <v>243</v>
      </c>
      <c r="C10" s="643"/>
      <c r="D10" s="643"/>
      <c r="E10" s="643"/>
      <c r="F10" s="643"/>
      <c r="G10" s="643"/>
      <c r="H10" s="643"/>
      <c r="I10" s="643"/>
      <c r="J10" s="643"/>
      <c r="K10" s="643"/>
      <c r="L10" s="643"/>
      <c r="M10" s="643"/>
      <c r="N10" s="643"/>
      <c r="O10" s="643"/>
      <c r="P10" s="643"/>
      <c r="Q10" s="644"/>
      <c r="R10" s="645" t="s">
        <v>129</v>
      </c>
      <c r="S10" s="646"/>
      <c r="T10" s="646"/>
      <c r="U10" s="646"/>
      <c r="V10" s="646"/>
      <c r="W10" s="646"/>
      <c r="X10" s="646"/>
      <c r="Y10" s="647"/>
      <c r="Z10" s="648" t="s">
        <v>129</v>
      </c>
      <c r="AA10" s="648"/>
      <c r="AB10" s="648"/>
      <c r="AC10" s="648"/>
      <c r="AD10" s="649" t="s">
        <v>174</v>
      </c>
      <c r="AE10" s="649"/>
      <c r="AF10" s="649"/>
      <c r="AG10" s="649"/>
      <c r="AH10" s="649"/>
      <c r="AI10" s="649"/>
      <c r="AJ10" s="649"/>
      <c r="AK10" s="649"/>
      <c r="AL10" s="650" t="s">
        <v>129</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79000</v>
      </c>
      <c r="BH10" s="646"/>
      <c r="BI10" s="646"/>
      <c r="BJ10" s="646"/>
      <c r="BK10" s="646"/>
      <c r="BL10" s="646"/>
      <c r="BM10" s="646"/>
      <c r="BN10" s="647"/>
      <c r="BO10" s="648">
        <v>2.7</v>
      </c>
      <c r="BP10" s="648"/>
      <c r="BQ10" s="648"/>
      <c r="BR10" s="648"/>
      <c r="BS10" s="654">
        <v>13297</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v>13467</v>
      </c>
      <c r="CS10" s="646"/>
      <c r="CT10" s="646"/>
      <c r="CU10" s="646"/>
      <c r="CV10" s="646"/>
      <c r="CW10" s="646"/>
      <c r="CX10" s="646"/>
      <c r="CY10" s="647"/>
      <c r="CZ10" s="648">
        <v>0.1</v>
      </c>
      <c r="DA10" s="648"/>
      <c r="DB10" s="648"/>
      <c r="DC10" s="648"/>
      <c r="DD10" s="654" t="s">
        <v>129</v>
      </c>
      <c r="DE10" s="646"/>
      <c r="DF10" s="646"/>
      <c r="DG10" s="646"/>
      <c r="DH10" s="646"/>
      <c r="DI10" s="646"/>
      <c r="DJ10" s="646"/>
      <c r="DK10" s="646"/>
      <c r="DL10" s="646"/>
      <c r="DM10" s="646"/>
      <c r="DN10" s="646"/>
      <c r="DO10" s="646"/>
      <c r="DP10" s="647"/>
      <c r="DQ10" s="654">
        <v>11047</v>
      </c>
      <c r="DR10" s="646"/>
      <c r="DS10" s="646"/>
      <c r="DT10" s="646"/>
      <c r="DU10" s="646"/>
      <c r="DV10" s="646"/>
      <c r="DW10" s="646"/>
      <c r="DX10" s="646"/>
      <c r="DY10" s="646"/>
      <c r="DZ10" s="646"/>
      <c r="EA10" s="646"/>
      <c r="EB10" s="646"/>
      <c r="EC10" s="655"/>
    </row>
    <row r="11" spans="2:143" ht="11.25" customHeight="1">
      <c r="B11" s="642" t="s">
        <v>246</v>
      </c>
      <c r="C11" s="643"/>
      <c r="D11" s="643"/>
      <c r="E11" s="643"/>
      <c r="F11" s="643"/>
      <c r="G11" s="643"/>
      <c r="H11" s="643"/>
      <c r="I11" s="643"/>
      <c r="J11" s="643"/>
      <c r="K11" s="643"/>
      <c r="L11" s="643"/>
      <c r="M11" s="643"/>
      <c r="N11" s="643"/>
      <c r="O11" s="643"/>
      <c r="P11" s="643"/>
      <c r="Q11" s="644"/>
      <c r="R11" s="645">
        <v>470719</v>
      </c>
      <c r="S11" s="646"/>
      <c r="T11" s="646"/>
      <c r="U11" s="646"/>
      <c r="V11" s="646"/>
      <c r="W11" s="646"/>
      <c r="X11" s="646"/>
      <c r="Y11" s="647"/>
      <c r="Z11" s="650">
        <v>3.1</v>
      </c>
      <c r="AA11" s="651"/>
      <c r="AB11" s="651"/>
      <c r="AC11" s="663"/>
      <c r="AD11" s="654">
        <v>470719</v>
      </c>
      <c r="AE11" s="646"/>
      <c r="AF11" s="646"/>
      <c r="AG11" s="646"/>
      <c r="AH11" s="646"/>
      <c r="AI11" s="646"/>
      <c r="AJ11" s="646"/>
      <c r="AK11" s="647"/>
      <c r="AL11" s="650">
        <v>5</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101537</v>
      </c>
      <c r="BH11" s="646"/>
      <c r="BI11" s="646"/>
      <c r="BJ11" s="646"/>
      <c r="BK11" s="646"/>
      <c r="BL11" s="646"/>
      <c r="BM11" s="646"/>
      <c r="BN11" s="647"/>
      <c r="BO11" s="648">
        <v>3.5</v>
      </c>
      <c r="BP11" s="648"/>
      <c r="BQ11" s="648"/>
      <c r="BR11" s="648"/>
      <c r="BS11" s="654">
        <v>20133</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1500517</v>
      </c>
      <c r="CS11" s="646"/>
      <c r="CT11" s="646"/>
      <c r="CU11" s="646"/>
      <c r="CV11" s="646"/>
      <c r="CW11" s="646"/>
      <c r="CX11" s="646"/>
      <c r="CY11" s="647"/>
      <c r="CZ11" s="648">
        <v>10</v>
      </c>
      <c r="DA11" s="648"/>
      <c r="DB11" s="648"/>
      <c r="DC11" s="648"/>
      <c r="DD11" s="654">
        <v>782584</v>
      </c>
      <c r="DE11" s="646"/>
      <c r="DF11" s="646"/>
      <c r="DG11" s="646"/>
      <c r="DH11" s="646"/>
      <c r="DI11" s="646"/>
      <c r="DJ11" s="646"/>
      <c r="DK11" s="646"/>
      <c r="DL11" s="646"/>
      <c r="DM11" s="646"/>
      <c r="DN11" s="646"/>
      <c r="DO11" s="646"/>
      <c r="DP11" s="647"/>
      <c r="DQ11" s="654">
        <v>614767</v>
      </c>
      <c r="DR11" s="646"/>
      <c r="DS11" s="646"/>
      <c r="DT11" s="646"/>
      <c r="DU11" s="646"/>
      <c r="DV11" s="646"/>
      <c r="DW11" s="646"/>
      <c r="DX11" s="646"/>
      <c r="DY11" s="646"/>
      <c r="DZ11" s="646"/>
      <c r="EA11" s="646"/>
      <c r="EB11" s="646"/>
      <c r="EC11" s="655"/>
    </row>
    <row r="12" spans="2:143" ht="11.25" customHeight="1">
      <c r="B12" s="642" t="s">
        <v>249</v>
      </c>
      <c r="C12" s="643"/>
      <c r="D12" s="643"/>
      <c r="E12" s="643"/>
      <c r="F12" s="643"/>
      <c r="G12" s="643"/>
      <c r="H12" s="643"/>
      <c r="I12" s="643"/>
      <c r="J12" s="643"/>
      <c r="K12" s="643"/>
      <c r="L12" s="643"/>
      <c r="M12" s="643"/>
      <c r="N12" s="643"/>
      <c r="O12" s="643"/>
      <c r="P12" s="643"/>
      <c r="Q12" s="644"/>
      <c r="R12" s="645">
        <v>15966</v>
      </c>
      <c r="S12" s="646"/>
      <c r="T12" s="646"/>
      <c r="U12" s="646"/>
      <c r="V12" s="646"/>
      <c r="W12" s="646"/>
      <c r="X12" s="646"/>
      <c r="Y12" s="647"/>
      <c r="Z12" s="648">
        <v>0.1</v>
      </c>
      <c r="AA12" s="648"/>
      <c r="AB12" s="648"/>
      <c r="AC12" s="648"/>
      <c r="AD12" s="649">
        <v>15966</v>
      </c>
      <c r="AE12" s="649"/>
      <c r="AF12" s="649"/>
      <c r="AG12" s="649"/>
      <c r="AH12" s="649"/>
      <c r="AI12" s="649"/>
      <c r="AJ12" s="649"/>
      <c r="AK12" s="649"/>
      <c r="AL12" s="650">
        <v>0.2</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1185645</v>
      </c>
      <c r="BH12" s="646"/>
      <c r="BI12" s="646"/>
      <c r="BJ12" s="646"/>
      <c r="BK12" s="646"/>
      <c r="BL12" s="646"/>
      <c r="BM12" s="646"/>
      <c r="BN12" s="647"/>
      <c r="BO12" s="648">
        <v>40.5</v>
      </c>
      <c r="BP12" s="648"/>
      <c r="BQ12" s="648"/>
      <c r="BR12" s="648"/>
      <c r="BS12" s="654" t="s">
        <v>174</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859902</v>
      </c>
      <c r="CS12" s="646"/>
      <c r="CT12" s="646"/>
      <c r="CU12" s="646"/>
      <c r="CV12" s="646"/>
      <c r="CW12" s="646"/>
      <c r="CX12" s="646"/>
      <c r="CY12" s="647"/>
      <c r="CZ12" s="648">
        <v>5.7</v>
      </c>
      <c r="DA12" s="648"/>
      <c r="DB12" s="648"/>
      <c r="DC12" s="648"/>
      <c r="DD12" s="654">
        <v>98049</v>
      </c>
      <c r="DE12" s="646"/>
      <c r="DF12" s="646"/>
      <c r="DG12" s="646"/>
      <c r="DH12" s="646"/>
      <c r="DI12" s="646"/>
      <c r="DJ12" s="646"/>
      <c r="DK12" s="646"/>
      <c r="DL12" s="646"/>
      <c r="DM12" s="646"/>
      <c r="DN12" s="646"/>
      <c r="DO12" s="646"/>
      <c r="DP12" s="647"/>
      <c r="DQ12" s="654">
        <v>240802</v>
      </c>
      <c r="DR12" s="646"/>
      <c r="DS12" s="646"/>
      <c r="DT12" s="646"/>
      <c r="DU12" s="646"/>
      <c r="DV12" s="646"/>
      <c r="DW12" s="646"/>
      <c r="DX12" s="646"/>
      <c r="DY12" s="646"/>
      <c r="DZ12" s="646"/>
      <c r="EA12" s="646"/>
      <c r="EB12" s="646"/>
      <c r="EC12" s="655"/>
    </row>
    <row r="13" spans="2:143" ht="11.25" customHeight="1">
      <c r="B13" s="642" t="s">
        <v>252</v>
      </c>
      <c r="C13" s="643"/>
      <c r="D13" s="643"/>
      <c r="E13" s="643"/>
      <c r="F13" s="643"/>
      <c r="G13" s="643"/>
      <c r="H13" s="643"/>
      <c r="I13" s="643"/>
      <c r="J13" s="643"/>
      <c r="K13" s="643"/>
      <c r="L13" s="643"/>
      <c r="M13" s="643"/>
      <c r="N13" s="643"/>
      <c r="O13" s="643"/>
      <c r="P13" s="643"/>
      <c r="Q13" s="644"/>
      <c r="R13" s="645" t="s">
        <v>129</v>
      </c>
      <c r="S13" s="646"/>
      <c r="T13" s="646"/>
      <c r="U13" s="646"/>
      <c r="V13" s="646"/>
      <c r="W13" s="646"/>
      <c r="X13" s="646"/>
      <c r="Y13" s="647"/>
      <c r="Z13" s="648" t="s">
        <v>129</v>
      </c>
      <c r="AA13" s="648"/>
      <c r="AB13" s="648"/>
      <c r="AC13" s="648"/>
      <c r="AD13" s="649" t="s">
        <v>129</v>
      </c>
      <c r="AE13" s="649"/>
      <c r="AF13" s="649"/>
      <c r="AG13" s="649"/>
      <c r="AH13" s="649"/>
      <c r="AI13" s="649"/>
      <c r="AJ13" s="649"/>
      <c r="AK13" s="649"/>
      <c r="AL13" s="650" t="s">
        <v>129</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1168686</v>
      </c>
      <c r="BH13" s="646"/>
      <c r="BI13" s="646"/>
      <c r="BJ13" s="646"/>
      <c r="BK13" s="646"/>
      <c r="BL13" s="646"/>
      <c r="BM13" s="646"/>
      <c r="BN13" s="647"/>
      <c r="BO13" s="648">
        <v>39.9</v>
      </c>
      <c r="BP13" s="648"/>
      <c r="BQ13" s="648"/>
      <c r="BR13" s="648"/>
      <c r="BS13" s="654" t="s">
        <v>174</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1892216</v>
      </c>
      <c r="CS13" s="646"/>
      <c r="CT13" s="646"/>
      <c r="CU13" s="646"/>
      <c r="CV13" s="646"/>
      <c r="CW13" s="646"/>
      <c r="CX13" s="646"/>
      <c r="CY13" s="647"/>
      <c r="CZ13" s="648">
        <v>12.6</v>
      </c>
      <c r="DA13" s="648"/>
      <c r="DB13" s="648"/>
      <c r="DC13" s="648"/>
      <c r="DD13" s="654">
        <v>685998</v>
      </c>
      <c r="DE13" s="646"/>
      <c r="DF13" s="646"/>
      <c r="DG13" s="646"/>
      <c r="DH13" s="646"/>
      <c r="DI13" s="646"/>
      <c r="DJ13" s="646"/>
      <c r="DK13" s="646"/>
      <c r="DL13" s="646"/>
      <c r="DM13" s="646"/>
      <c r="DN13" s="646"/>
      <c r="DO13" s="646"/>
      <c r="DP13" s="647"/>
      <c r="DQ13" s="654">
        <v>1365682</v>
      </c>
      <c r="DR13" s="646"/>
      <c r="DS13" s="646"/>
      <c r="DT13" s="646"/>
      <c r="DU13" s="646"/>
      <c r="DV13" s="646"/>
      <c r="DW13" s="646"/>
      <c r="DX13" s="646"/>
      <c r="DY13" s="646"/>
      <c r="DZ13" s="646"/>
      <c r="EA13" s="646"/>
      <c r="EB13" s="646"/>
      <c r="EC13" s="655"/>
    </row>
    <row r="14" spans="2:143" ht="11.25" customHeight="1">
      <c r="B14" s="642" t="s">
        <v>255</v>
      </c>
      <c r="C14" s="643"/>
      <c r="D14" s="643"/>
      <c r="E14" s="643"/>
      <c r="F14" s="643"/>
      <c r="G14" s="643"/>
      <c r="H14" s="643"/>
      <c r="I14" s="643"/>
      <c r="J14" s="643"/>
      <c r="K14" s="643"/>
      <c r="L14" s="643"/>
      <c r="M14" s="643"/>
      <c r="N14" s="643"/>
      <c r="O14" s="643"/>
      <c r="P14" s="643"/>
      <c r="Q14" s="644"/>
      <c r="R14" s="645">
        <v>30510</v>
      </c>
      <c r="S14" s="646"/>
      <c r="T14" s="646"/>
      <c r="U14" s="646"/>
      <c r="V14" s="646"/>
      <c r="W14" s="646"/>
      <c r="X14" s="646"/>
      <c r="Y14" s="647"/>
      <c r="Z14" s="648">
        <v>0.2</v>
      </c>
      <c r="AA14" s="648"/>
      <c r="AB14" s="648"/>
      <c r="AC14" s="648"/>
      <c r="AD14" s="649">
        <v>30510</v>
      </c>
      <c r="AE14" s="649"/>
      <c r="AF14" s="649"/>
      <c r="AG14" s="649"/>
      <c r="AH14" s="649"/>
      <c r="AI14" s="649"/>
      <c r="AJ14" s="649"/>
      <c r="AK14" s="649"/>
      <c r="AL14" s="650">
        <v>0.3</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79373</v>
      </c>
      <c r="BH14" s="646"/>
      <c r="BI14" s="646"/>
      <c r="BJ14" s="646"/>
      <c r="BK14" s="646"/>
      <c r="BL14" s="646"/>
      <c r="BM14" s="646"/>
      <c r="BN14" s="647"/>
      <c r="BO14" s="648">
        <v>2.7</v>
      </c>
      <c r="BP14" s="648"/>
      <c r="BQ14" s="648"/>
      <c r="BR14" s="648"/>
      <c r="BS14" s="654" t="s">
        <v>129</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628080</v>
      </c>
      <c r="CS14" s="646"/>
      <c r="CT14" s="646"/>
      <c r="CU14" s="646"/>
      <c r="CV14" s="646"/>
      <c r="CW14" s="646"/>
      <c r="CX14" s="646"/>
      <c r="CY14" s="647"/>
      <c r="CZ14" s="648">
        <v>4.2</v>
      </c>
      <c r="DA14" s="648"/>
      <c r="DB14" s="648"/>
      <c r="DC14" s="648"/>
      <c r="DD14" s="654">
        <v>30220</v>
      </c>
      <c r="DE14" s="646"/>
      <c r="DF14" s="646"/>
      <c r="DG14" s="646"/>
      <c r="DH14" s="646"/>
      <c r="DI14" s="646"/>
      <c r="DJ14" s="646"/>
      <c r="DK14" s="646"/>
      <c r="DL14" s="646"/>
      <c r="DM14" s="646"/>
      <c r="DN14" s="646"/>
      <c r="DO14" s="646"/>
      <c r="DP14" s="647"/>
      <c r="DQ14" s="654">
        <v>597136</v>
      </c>
      <c r="DR14" s="646"/>
      <c r="DS14" s="646"/>
      <c r="DT14" s="646"/>
      <c r="DU14" s="646"/>
      <c r="DV14" s="646"/>
      <c r="DW14" s="646"/>
      <c r="DX14" s="646"/>
      <c r="DY14" s="646"/>
      <c r="DZ14" s="646"/>
      <c r="EA14" s="646"/>
      <c r="EB14" s="646"/>
      <c r="EC14" s="655"/>
    </row>
    <row r="15" spans="2:143" ht="11.25" customHeight="1">
      <c r="B15" s="642" t="s">
        <v>258</v>
      </c>
      <c r="C15" s="643"/>
      <c r="D15" s="643"/>
      <c r="E15" s="643"/>
      <c r="F15" s="643"/>
      <c r="G15" s="643"/>
      <c r="H15" s="643"/>
      <c r="I15" s="643"/>
      <c r="J15" s="643"/>
      <c r="K15" s="643"/>
      <c r="L15" s="643"/>
      <c r="M15" s="643"/>
      <c r="N15" s="643"/>
      <c r="O15" s="643"/>
      <c r="P15" s="643"/>
      <c r="Q15" s="644"/>
      <c r="R15" s="645" t="s">
        <v>129</v>
      </c>
      <c r="S15" s="646"/>
      <c r="T15" s="646"/>
      <c r="U15" s="646"/>
      <c r="V15" s="646"/>
      <c r="W15" s="646"/>
      <c r="X15" s="646"/>
      <c r="Y15" s="647"/>
      <c r="Z15" s="648" t="s">
        <v>129</v>
      </c>
      <c r="AA15" s="648"/>
      <c r="AB15" s="648"/>
      <c r="AC15" s="648"/>
      <c r="AD15" s="649" t="s">
        <v>129</v>
      </c>
      <c r="AE15" s="649"/>
      <c r="AF15" s="649"/>
      <c r="AG15" s="649"/>
      <c r="AH15" s="649"/>
      <c r="AI15" s="649"/>
      <c r="AJ15" s="649"/>
      <c r="AK15" s="649"/>
      <c r="AL15" s="650" t="s">
        <v>129</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174307</v>
      </c>
      <c r="BH15" s="646"/>
      <c r="BI15" s="646"/>
      <c r="BJ15" s="646"/>
      <c r="BK15" s="646"/>
      <c r="BL15" s="646"/>
      <c r="BM15" s="646"/>
      <c r="BN15" s="647"/>
      <c r="BO15" s="648">
        <v>6</v>
      </c>
      <c r="BP15" s="648"/>
      <c r="BQ15" s="648"/>
      <c r="BR15" s="648"/>
      <c r="BS15" s="654" t="s">
        <v>174</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1686982</v>
      </c>
      <c r="CS15" s="646"/>
      <c r="CT15" s="646"/>
      <c r="CU15" s="646"/>
      <c r="CV15" s="646"/>
      <c r="CW15" s="646"/>
      <c r="CX15" s="646"/>
      <c r="CY15" s="647"/>
      <c r="CZ15" s="648">
        <v>11.2</v>
      </c>
      <c r="DA15" s="648"/>
      <c r="DB15" s="648"/>
      <c r="DC15" s="648"/>
      <c r="DD15" s="654">
        <v>322635</v>
      </c>
      <c r="DE15" s="646"/>
      <c r="DF15" s="646"/>
      <c r="DG15" s="646"/>
      <c r="DH15" s="646"/>
      <c r="DI15" s="646"/>
      <c r="DJ15" s="646"/>
      <c r="DK15" s="646"/>
      <c r="DL15" s="646"/>
      <c r="DM15" s="646"/>
      <c r="DN15" s="646"/>
      <c r="DO15" s="646"/>
      <c r="DP15" s="647"/>
      <c r="DQ15" s="654">
        <v>1279379</v>
      </c>
      <c r="DR15" s="646"/>
      <c r="DS15" s="646"/>
      <c r="DT15" s="646"/>
      <c r="DU15" s="646"/>
      <c r="DV15" s="646"/>
      <c r="DW15" s="646"/>
      <c r="DX15" s="646"/>
      <c r="DY15" s="646"/>
      <c r="DZ15" s="646"/>
      <c r="EA15" s="646"/>
      <c r="EB15" s="646"/>
      <c r="EC15" s="655"/>
    </row>
    <row r="16" spans="2:143" ht="11.25" customHeight="1">
      <c r="B16" s="642" t="s">
        <v>261</v>
      </c>
      <c r="C16" s="643"/>
      <c r="D16" s="643"/>
      <c r="E16" s="643"/>
      <c r="F16" s="643"/>
      <c r="G16" s="643"/>
      <c r="H16" s="643"/>
      <c r="I16" s="643"/>
      <c r="J16" s="643"/>
      <c r="K16" s="643"/>
      <c r="L16" s="643"/>
      <c r="M16" s="643"/>
      <c r="N16" s="643"/>
      <c r="O16" s="643"/>
      <c r="P16" s="643"/>
      <c r="Q16" s="644"/>
      <c r="R16" s="645">
        <v>8810</v>
      </c>
      <c r="S16" s="646"/>
      <c r="T16" s="646"/>
      <c r="U16" s="646"/>
      <c r="V16" s="646"/>
      <c r="W16" s="646"/>
      <c r="X16" s="646"/>
      <c r="Y16" s="647"/>
      <c r="Z16" s="648">
        <v>0.1</v>
      </c>
      <c r="AA16" s="648"/>
      <c r="AB16" s="648"/>
      <c r="AC16" s="648"/>
      <c r="AD16" s="649">
        <v>8810</v>
      </c>
      <c r="AE16" s="649"/>
      <c r="AF16" s="649"/>
      <c r="AG16" s="649"/>
      <c r="AH16" s="649"/>
      <c r="AI16" s="649"/>
      <c r="AJ16" s="649"/>
      <c r="AK16" s="649"/>
      <c r="AL16" s="650">
        <v>0.1</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t="s">
        <v>174</v>
      </c>
      <c r="BH16" s="646"/>
      <c r="BI16" s="646"/>
      <c r="BJ16" s="646"/>
      <c r="BK16" s="646"/>
      <c r="BL16" s="646"/>
      <c r="BM16" s="646"/>
      <c r="BN16" s="647"/>
      <c r="BO16" s="648" t="s">
        <v>129</v>
      </c>
      <c r="BP16" s="648"/>
      <c r="BQ16" s="648"/>
      <c r="BR16" s="648"/>
      <c r="BS16" s="654" t="s">
        <v>129</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t="s">
        <v>129</v>
      </c>
      <c r="CS16" s="646"/>
      <c r="CT16" s="646"/>
      <c r="CU16" s="646"/>
      <c r="CV16" s="646"/>
      <c r="CW16" s="646"/>
      <c r="CX16" s="646"/>
      <c r="CY16" s="647"/>
      <c r="CZ16" s="648" t="s">
        <v>264</v>
      </c>
      <c r="DA16" s="648"/>
      <c r="DB16" s="648"/>
      <c r="DC16" s="648"/>
      <c r="DD16" s="654" t="s">
        <v>129</v>
      </c>
      <c r="DE16" s="646"/>
      <c r="DF16" s="646"/>
      <c r="DG16" s="646"/>
      <c r="DH16" s="646"/>
      <c r="DI16" s="646"/>
      <c r="DJ16" s="646"/>
      <c r="DK16" s="646"/>
      <c r="DL16" s="646"/>
      <c r="DM16" s="646"/>
      <c r="DN16" s="646"/>
      <c r="DO16" s="646"/>
      <c r="DP16" s="647"/>
      <c r="DQ16" s="654" t="s">
        <v>174</v>
      </c>
      <c r="DR16" s="646"/>
      <c r="DS16" s="646"/>
      <c r="DT16" s="646"/>
      <c r="DU16" s="646"/>
      <c r="DV16" s="646"/>
      <c r="DW16" s="646"/>
      <c r="DX16" s="646"/>
      <c r="DY16" s="646"/>
      <c r="DZ16" s="646"/>
      <c r="EA16" s="646"/>
      <c r="EB16" s="646"/>
      <c r="EC16" s="655"/>
    </row>
    <row r="17" spans="2:133" ht="11.25" customHeight="1">
      <c r="B17" s="642" t="s">
        <v>265</v>
      </c>
      <c r="C17" s="643"/>
      <c r="D17" s="643"/>
      <c r="E17" s="643"/>
      <c r="F17" s="643"/>
      <c r="G17" s="643"/>
      <c r="H17" s="643"/>
      <c r="I17" s="643"/>
      <c r="J17" s="643"/>
      <c r="K17" s="643"/>
      <c r="L17" s="643"/>
      <c r="M17" s="643"/>
      <c r="N17" s="643"/>
      <c r="O17" s="643"/>
      <c r="P17" s="643"/>
      <c r="Q17" s="644"/>
      <c r="R17" s="645">
        <v>75161</v>
      </c>
      <c r="S17" s="646"/>
      <c r="T17" s="646"/>
      <c r="U17" s="646"/>
      <c r="V17" s="646"/>
      <c r="W17" s="646"/>
      <c r="X17" s="646"/>
      <c r="Y17" s="647"/>
      <c r="Z17" s="648">
        <v>0.5</v>
      </c>
      <c r="AA17" s="648"/>
      <c r="AB17" s="648"/>
      <c r="AC17" s="648"/>
      <c r="AD17" s="649">
        <v>75161</v>
      </c>
      <c r="AE17" s="649"/>
      <c r="AF17" s="649"/>
      <c r="AG17" s="649"/>
      <c r="AH17" s="649"/>
      <c r="AI17" s="649"/>
      <c r="AJ17" s="649"/>
      <c r="AK17" s="649"/>
      <c r="AL17" s="650">
        <v>0.8</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129</v>
      </c>
      <c r="BH17" s="646"/>
      <c r="BI17" s="646"/>
      <c r="BJ17" s="646"/>
      <c r="BK17" s="646"/>
      <c r="BL17" s="646"/>
      <c r="BM17" s="646"/>
      <c r="BN17" s="647"/>
      <c r="BO17" s="648" t="s">
        <v>174</v>
      </c>
      <c r="BP17" s="648"/>
      <c r="BQ17" s="648"/>
      <c r="BR17" s="648"/>
      <c r="BS17" s="654" t="s">
        <v>174</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1772301</v>
      </c>
      <c r="CS17" s="646"/>
      <c r="CT17" s="646"/>
      <c r="CU17" s="646"/>
      <c r="CV17" s="646"/>
      <c r="CW17" s="646"/>
      <c r="CX17" s="646"/>
      <c r="CY17" s="647"/>
      <c r="CZ17" s="648">
        <v>11.8</v>
      </c>
      <c r="DA17" s="648"/>
      <c r="DB17" s="648"/>
      <c r="DC17" s="648"/>
      <c r="DD17" s="654" t="s">
        <v>174</v>
      </c>
      <c r="DE17" s="646"/>
      <c r="DF17" s="646"/>
      <c r="DG17" s="646"/>
      <c r="DH17" s="646"/>
      <c r="DI17" s="646"/>
      <c r="DJ17" s="646"/>
      <c r="DK17" s="646"/>
      <c r="DL17" s="646"/>
      <c r="DM17" s="646"/>
      <c r="DN17" s="646"/>
      <c r="DO17" s="646"/>
      <c r="DP17" s="647"/>
      <c r="DQ17" s="654">
        <v>1628302</v>
      </c>
      <c r="DR17" s="646"/>
      <c r="DS17" s="646"/>
      <c r="DT17" s="646"/>
      <c r="DU17" s="646"/>
      <c r="DV17" s="646"/>
      <c r="DW17" s="646"/>
      <c r="DX17" s="646"/>
      <c r="DY17" s="646"/>
      <c r="DZ17" s="646"/>
      <c r="EA17" s="646"/>
      <c r="EB17" s="646"/>
      <c r="EC17" s="655"/>
    </row>
    <row r="18" spans="2:133" ht="11.25" customHeight="1">
      <c r="B18" s="642" t="s">
        <v>268</v>
      </c>
      <c r="C18" s="643"/>
      <c r="D18" s="643"/>
      <c r="E18" s="643"/>
      <c r="F18" s="643"/>
      <c r="G18" s="643"/>
      <c r="H18" s="643"/>
      <c r="I18" s="643"/>
      <c r="J18" s="643"/>
      <c r="K18" s="643"/>
      <c r="L18" s="643"/>
      <c r="M18" s="643"/>
      <c r="N18" s="643"/>
      <c r="O18" s="643"/>
      <c r="P18" s="643"/>
      <c r="Q18" s="644"/>
      <c r="R18" s="645">
        <v>22165</v>
      </c>
      <c r="S18" s="646"/>
      <c r="T18" s="646"/>
      <c r="U18" s="646"/>
      <c r="V18" s="646"/>
      <c r="W18" s="646"/>
      <c r="X18" s="646"/>
      <c r="Y18" s="647"/>
      <c r="Z18" s="648">
        <v>0.1</v>
      </c>
      <c r="AA18" s="648"/>
      <c r="AB18" s="648"/>
      <c r="AC18" s="648"/>
      <c r="AD18" s="649">
        <v>22165</v>
      </c>
      <c r="AE18" s="649"/>
      <c r="AF18" s="649"/>
      <c r="AG18" s="649"/>
      <c r="AH18" s="649"/>
      <c r="AI18" s="649"/>
      <c r="AJ18" s="649"/>
      <c r="AK18" s="649"/>
      <c r="AL18" s="650">
        <v>0.2</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129</v>
      </c>
      <c r="BH18" s="646"/>
      <c r="BI18" s="646"/>
      <c r="BJ18" s="646"/>
      <c r="BK18" s="646"/>
      <c r="BL18" s="646"/>
      <c r="BM18" s="646"/>
      <c r="BN18" s="647"/>
      <c r="BO18" s="648" t="s">
        <v>174</v>
      </c>
      <c r="BP18" s="648"/>
      <c r="BQ18" s="648"/>
      <c r="BR18" s="648"/>
      <c r="BS18" s="654" t="s">
        <v>129</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129</v>
      </c>
      <c r="CS18" s="646"/>
      <c r="CT18" s="646"/>
      <c r="CU18" s="646"/>
      <c r="CV18" s="646"/>
      <c r="CW18" s="646"/>
      <c r="CX18" s="646"/>
      <c r="CY18" s="647"/>
      <c r="CZ18" s="648" t="s">
        <v>129</v>
      </c>
      <c r="DA18" s="648"/>
      <c r="DB18" s="648"/>
      <c r="DC18" s="648"/>
      <c r="DD18" s="654" t="s">
        <v>129</v>
      </c>
      <c r="DE18" s="646"/>
      <c r="DF18" s="646"/>
      <c r="DG18" s="646"/>
      <c r="DH18" s="646"/>
      <c r="DI18" s="646"/>
      <c r="DJ18" s="646"/>
      <c r="DK18" s="646"/>
      <c r="DL18" s="646"/>
      <c r="DM18" s="646"/>
      <c r="DN18" s="646"/>
      <c r="DO18" s="646"/>
      <c r="DP18" s="647"/>
      <c r="DQ18" s="654" t="s">
        <v>264</v>
      </c>
      <c r="DR18" s="646"/>
      <c r="DS18" s="646"/>
      <c r="DT18" s="646"/>
      <c r="DU18" s="646"/>
      <c r="DV18" s="646"/>
      <c r="DW18" s="646"/>
      <c r="DX18" s="646"/>
      <c r="DY18" s="646"/>
      <c r="DZ18" s="646"/>
      <c r="EA18" s="646"/>
      <c r="EB18" s="646"/>
      <c r="EC18" s="655"/>
    </row>
    <row r="19" spans="2:133" ht="11.25" customHeight="1">
      <c r="B19" s="642" t="s">
        <v>271</v>
      </c>
      <c r="C19" s="643"/>
      <c r="D19" s="643"/>
      <c r="E19" s="643"/>
      <c r="F19" s="643"/>
      <c r="G19" s="643"/>
      <c r="H19" s="643"/>
      <c r="I19" s="643"/>
      <c r="J19" s="643"/>
      <c r="K19" s="643"/>
      <c r="L19" s="643"/>
      <c r="M19" s="643"/>
      <c r="N19" s="643"/>
      <c r="O19" s="643"/>
      <c r="P19" s="643"/>
      <c r="Q19" s="644"/>
      <c r="R19" s="645">
        <v>4518</v>
      </c>
      <c r="S19" s="646"/>
      <c r="T19" s="646"/>
      <c r="U19" s="646"/>
      <c r="V19" s="646"/>
      <c r="W19" s="646"/>
      <c r="X19" s="646"/>
      <c r="Y19" s="647"/>
      <c r="Z19" s="648">
        <v>0</v>
      </c>
      <c r="AA19" s="648"/>
      <c r="AB19" s="648"/>
      <c r="AC19" s="648"/>
      <c r="AD19" s="649">
        <v>4518</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11306</v>
      </c>
      <c r="BH19" s="646"/>
      <c r="BI19" s="646"/>
      <c r="BJ19" s="646"/>
      <c r="BK19" s="646"/>
      <c r="BL19" s="646"/>
      <c r="BM19" s="646"/>
      <c r="BN19" s="647"/>
      <c r="BO19" s="648">
        <v>0.4</v>
      </c>
      <c r="BP19" s="648"/>
      <c r="BQ19" s="648"/>
      <c r="BR19" s="648"/>
      <c r="BS19" s="654" t="s">
        <v>174</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174</v>
      </c>
      <c r="CS19" s="646"/>
      <c r="CT19" s="646"/>
      <c r="CU19" s="646"/>
      <c r="CV19" s="646"/>
      <c r="CW19" s="646"/>
      <c r="CX19" s="646"/>
      <c r="CY19" s="647"/>
      <c r="CZ19" s="648" t="s">
        <v>264</v>
      </c>
      <c r="DA19" s="648"/>
      <c r="DB19" s="648"/>
      <c r="DC19" s="648"/>
      <c r="DD19" s="654" t="s">
        <v>129</v>
      </c>
      <c r="DE19" s="646"/>
      <c r="DF19" s="646"/>
      <c r="DG19" s="646"/>
      <c r="DH19" s="646"/>
      <c r="DI19" s="646"/>
      <c r="DJ19" s="646"/>
      <c r="DK19" s="646"/>
      <c r="DL19" s="646"/>
      <c r="DM19" s="646"/>
      <c r="DN19" s="646"/>
      <c r="DO19" s="646"/>
      <c r="DP19" s="647"/>
      <c r="DQ19" s="654" t="s">
        <v>129</v>
      </c>
      <c r="DR19" s="646"/>
      <c r="DS19" s="646"/>
      <c r="DT19" s="646"/>
      <c r="DU19" s="646"/>
      <c r="DV19" s="646"/>
      <c r="DW19" s="646"/>
      <c r="DX19" s="646"/>
      <c r="DY19" s="646"/>
      <c r="DZ19" s="646"/>
      <c r="EA19" s="646"/>
      <c r="EB19" s="646"/>
      <c r="EC19" s="655"/>
    </row>
    <row r="20" spans="2:133" ht="11.25" customHeight="1">
      <c r="B20" s="642" t="s">
        <v>274</v>
      </c>
      <c r="C20" s="643"/>
      <c r="D20" s="643"/>
      <c r="E20" s="643"/>
      <c r="F20" s="643"/>
      <c r="G20" s="643"/>
      <c r="H20" s="643"/>
      <c r="I20" s="643"/>
      <c r="J20" s="643"/>
      <c r="K20" s="643"/>
      <c r="L20" s="643"/>
      <c r="M20" s="643"/>
      <c r="N20" s="643"/>
      <c r="O20" s="643"/>
      <c r="P20" s="643"/>
      <c r="Q20" s="644"/>
      <c r="R20" s="645">
        <v>742</v>
      </c>
      <c r="S20" s="646"/>
      <c r="T20" s="646"/>
      <c r="U20" s="646"/>
      <c r="V20" s="646"/>
      <c r="W20" s="646"/>
      <c r="X20" s="646"/>
      <c r="Y20" s="647"/>
      <c r="Z20" s="648">
        <v>0</v>
      </c>
      <c r="AA20" s="648"/>
      <c r="AB20" s="648"/>
      <c r="AC20" s="648"/>
      <c r="AD20" s="649">
        <v>742</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11306</v>
      </c>
      <c r="BH20" s="646"/>
      <c r="BI20" s="646"/>
      <c r="BJ20" s="646"/>
      <c r="BK20" s="646"/>
      <c r="BL20" s="646"/>
      <c r="BM20" s="646"/>
      <c r="BN20" s="647"/>
      <c r="BO20" s="648">
        <v>0.4</v>
      </c>
      <c r="BP20" s="648"/>
      <c r="BQ20" s="648"/>
      <c r="BR20" s="648"/>
      <c r="BS20" s="654" t="s">
        <v>174</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15063472</v>
      </c>
      <c r="CS20" s="646"/>
      <c r="CT20" s="646"/>
      <c r="CU20" s="646"/>
      <c r="CV20" s="646"/>
      <c r="CW20" s="646"/>
      <c r="CX20" s="646"/>
      <c r="CY20" s="647"/>
      <c r="CZ20" s="648">
        <v>100</v>
      </c>
      <c r="DA20" s="648"/>
      <c r="DB20" s="648"/>
      <c r="DC20" s="648"/>
      <c r="DD20" s="654">
        <v>2067245</v>
      </c>
      <c r="DE20" s="646"/>
      <c r="DF20" s="646"/>
      <c r="DG20" s="646"/>
      <c r="DH20" s="646"/>
      <c r="DI20" s="646"/>
      <c r="DJ20" s="646"/>
      <c r="DK20" s="646"/>
      <c r="DL20" s="646"/>
      <c r="DM20" s="646"/>
      <c r="DN20" s="646"/>
      <c r="DO20" s="646"/>
      <c r="DP20" s="647"/>
      <c r="DQ20" s="654">
        <v>10192475</v>
      </c>
      <c r="DR20" s="646"/>
      <c r="DS20" s="646"/>
      <c r="DT20" s="646"/>
      <c r="DU20" s="646"/>
      <c r="DV20" s="646"/>
      <c r="DW20" s="646"/>
      <c r="DX20" s="646"/>
      <c r="DY20" s="646"/>
      <c r="DZ20" s="646"/>
      <c r="EA20" s="646"/>
      <c r="EB20" s="646"/>
      <c r="EC20" s="655"/>
    </row>
    <row r="21" spans="2:133" ht="11.25" customHeight="1">
      <c r="B21" s="642" t="s">
        <v>277</v>
      </c>
      <c r="C21" s="643"/>
      <c r="D21" s="643"/>
      <c r="E21" s="643"/>
      <c r="F21" s="643"/>
      <c r="G21" s="643"/>
      <c r="H21" s="643"/>
      <c r="I21" s="643"/>
      <c r="J21" s="643"/>
      <c r="K21" s="643"/>
      <c r="L21" s="643"/>
      <c r="M21" s="643"/>
      <c r="N21" s="643"/>
      <c r="O21" s="643"/>
      <c r="P21" s="643"/>
      <c r="Q21" s="644"/>
      <c r="R21" s="645">
        <v>47736</v>
      </c>
      <c r="S21" s="646"/>
      <c r="T21" s="646"/>
      <c r="U21" s="646"/>
      <c r="V21" s="646"/>
      <c r="W21" s="646"/>
      <c r="X21" s="646"/>
      <c r="Y21" s="647"/>
      <c r="Z21" s="648">
        <v>0.3</v>
      </c>
      <c r="AA21" s="648"/>
      <c r="AB21" s="648"/>
      <c r="AC21" s="648"/>
      <c r="AD21" s="649">
        <v>47736</v>
      </c>
      <c r="AE21" s="649"/>
      <c r="AF21" s="649"/>
      <c r="AG21" s="649"/>
      <c r="AH21" s="649"/>
      <c r="AI21" s="649"/>
      <c r="AJ21" s="649"/>
      <c r="AK21" s="649"/>
      <c r="AL21" s="650">
        <v>0.5</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v>11306</v>
      </c>
      <c r="BH21" s="646"/>
      <c r="BI21" s="646"/>
      <c r="BJ21" s="646"/>
      <c r="BK21" s="646"/>
      <c r="BL21" s="646"/>
      <c r="BM21" s="646"/>
      <c r="BN21" s="647"/>
      <c r="BO21" s="648">
        <v>0.4</v>
      </c>
      <c r="BP21" s="648"/>
      <c r="BQ21" s="648"/>
      <c r="BR21" s="648"/>
      <c r="BS21" s="654" t="s">
        <v>129</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279</v>
      </c>
      <c r="C22" s="643"/>
      <c r="D22" s="643"/>
      <c r="E22" s="643"/>
      <c r="F22" s="643"/>
      <c r="G22" s="643"/>
      <c r="H22" s="643"/>
      <c r="I22" s="643"/>
      <c r="J22" s="643"/>
      <c r="K22" s="643"/>
      <c r="L22" s="643"/>
      <c r="M22" s="643"/>
      <c r="N22" s="643"/>
      <c r="O22" s="643"/>
      <c r="P22" s="643"/>
      <c r="Q22" s="644"/>
      <c r="R22" s="645">
        <v>5777361</v>
      </c>
      <c r="S22" s="646"/>
      <c r="T22" s="646"/>
      <c r="U22" s="646"/>
      <c r="V22" s="646"/>
      <c r="W22" s="646"/>
      <c r="X22" s="646"/>
      <c r="Y22" s="647"/>
      <c r="Z22" s="648">
        <v>37.6</v>
      </c>
      <c r="AA22" s="648"/>
      <c r="AB22" s="648"/>
      <c r="AC22" s="648"/>
      <c r="AD22" s="649">
        <v>5420750</v>
      </c>
      <c r="AE22" s="649"/>
      <c r="AF22" s="649"/>
      <c r="AG22" s="649"/>
      <c r="AH22" s="649"/>
      <c r="AI22" s="649"/>
      <c r="AJ22" s="649"/>
      <c r="AK22" s="649"/>
      <c r="AL22" s="650">
        <v>58.1</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264</v>
      </c>
      <c r="BH22" s="646"/>
      <c r="BI22" s="646"/>
      <c r="BJ22" s="646"/>
      <c r="BK22" s="646"/>
      <c r="BL22" s="646"/>
      <c r="BM22" s="646"/>
      <c r="BN22" s="647"/>
      <c r="BO22" s="648" t="s">
        <v>129</v>
      </c>
      <c r="BP22" s="648"/>
      <c r="BQ22" s="648"/>
      <c r="BR22" s="648"/>
      <c r="BS22" s="654" t="s">
        <v>129</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282</v>
      </c>
      <c r="C23" s="643"/>
      <c r="D23" s="643"/>
      <c r="E23" s="643"/>
      <c r="F23" s="643"/>
      <c r="G23" s="643"/>
      <c r="H23" s="643"/>
      <c r="I23" s="643"/>
      <c r="J23" s="643"/>
      <c r="K23" s="643"/>
      <c r="L23" s="643"/>
      <c r="M23" s="643"/>
      <c r="N23" s="643"/>
      <c r="O23" s="643"/>
      <c r="P23" s="643"/>
      <c r="Q23" s="644"/>
      <c r="R23" s="645">
        <v>5420750</v>
      </c>
      <c r="S23" s="646"/>
      <c r="T23" s="646"/>
      <c r="U23" s="646"/>
      <c r="V23" s="646"/>
      <c r="W23" s="646"/>
      <c r="X23" s="646"/>
      <c r="Y23" s="647"/>
      <c r="Z23" s="648">
        <v>35.299999999999997</v>
      </c>
      <c r="AA23" s="648"/>
      <c r="AB23" s="648"/>
      <c r="AC23" s="648"/>
      <c r="AD23" s="649">
        <v>5420750</v>
      </c>
      <c r="AE23" s="649"/>
      <c r="AF23" s="649"/>
      <c r="AG23" s="649"/>
      <c r="AH23" s="649"/>
      <c r="AI23" s="649"/>
      <c r="AJ23" s="649"/>
      <c r="AK23" s="649"/>
      <c r="AL23" s="650">
        <v>58.1</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t="s">
        <v>129</v>
      </c>
      <c r="BH23" s="646"/>
      <c r="BI23" s="646"/>
      <c r="BJ23" s="646"/>
      <c r="BK23" s="646"/>
      <c r="BL23" s="646"/>
      <c r="BM23" s="646"/>
      <c r="BN23" s="647"/>
      <c r="BO23" s="648" t="s">
        <v>174</v>
      </c>
      <c r="BP23" s="648"/>
      <c r="BQ23" s="648"/>
      <c r="BR23" s="648"/>
      <c r="BS23" s="654" t="s">
        <v>129</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6" t="s">
        <v>287</v>
      </c>
      <c r="DM23" s="677"/>
      <c r="DN23" s="677"/>
      <c r="DO23" s="677"/>
      <c r="DP23" s="677"/>
      <c r="DQ23" s="677"/>
      <c r="DR23" s="677"/>
      <c r="DS23" s="677"/>
      <c r="DT23" s="677"/>
      <c r="DU23" s="677"/>
      <c r="DV23" s="678"/>
      <c r="DW23" s="627" t="s">
        <v>288</v>
      </c>
      <c r="DX23" s="628"/>
      <c r="DY23" s="628"/>
      <c r="DZ23" s="628"/>
      <c r="EA23" s="628"/>
      <c r="EB23" s="628"/>
      <c r="EC23" s="629"/>
    </row>
    <row r="24" spans="2:133" ht="11.25" customHeight="1">
      <c r="B24" s="642" t="s">
        <v>289</v>
      </c>
      <c r="C24" s="643"/>
      <c r="D24" s="643"/>
      <c r="E24" s="643"/>
      <c r="F24" s="643"/>
      <c r="G24" s="643"/>
      <c r="H24" s="643"/>
      <c r="I24" s="643"/>
      <c r="J24" s="643"/>
      <c r="K24" s="643"/>
      <c r="L24" s="643"/>
      <c r="M24" s="643"/>
      <c r="N24" s="643"/>
      <c r="O24" s="643"/>
      <c r="P24" s="643"/>
      <c r="Q24" s="644"/>
      <c r="R24" s="645">
        <v>356611</v>
      </c>
      <c r="S24" s="646"/>
      <c r="T24" s="646"/>
      <c r="U24" s="646"/>
      <c r="V24" s="646"/>
      <c r="W24" s="646"/>
      <c r="X24" s="646"/>
      <c r="Y24" s="647"/>
      <c r="Z24" s="648">
        <v>2.2999999999999998</v>
      </c>
      <c r="AA24" s="648"/>
      <c r="AB24" s="648"/>
      <c r="AC24" s="648"/>
      <c r="AD24" s="649" t="s">
        <v>264</v>
      </c>
      <c r="AE24" s="649"/>
      <c r="AF24" s="649"/>
      <c r="AG24" s="649"/>
      <c r="AH24" s="649"/>
      <c r="AI24" s="649"/>
      <c r="AJ24" s="649"/>
      <c r="AK24" s="649"/>
      <c r="AL24" s="650" t="s">
        <v>174</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129</v>
      </c>
      <c r="BH24" s="646"/>
      <c r="BI24" s="646"/>
      <c r="BJ24" s="646"/>
      <c r="BK24" s="646"/>
      <c r="BL24" s="646"/>
      <c r="BM24" s="646"/>
      <c r="BN24" s="647"/>
      <c r="BO24" s="648" t="s">
        <v>129</v>
      </c>
      <c r="BP24" s="648"/>
      <c r="BQ24" s="648"/>
      <c r="BR24" s="648"/>
      <c r="BS24" s="654" t="s">
        <v>129</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5635651</v>
      </c>
      <c r="CS24" s="635"/>
      <c r="CT24" s="635"/>
      <c r="CU24" s="635"/>
      <c r="CV24" s="635"/>
      <c r="CW24" s="635"/>
      <c r="CX24" s="635"/>
      <c r="CY24" s="636"/>
      <c r="CZ24" s="639">
        <v>37.4</v>
      </c>
      <c r="DA24" s="640"/>
      <c r="DB24" s="640"/>
      <c r="DC24" s="659"/>
      <c r="DD24" s="679">
        <v>4071998</v>
      </c>
      <c r="DE24" s="635"/>
      <c r="DF24" s="635"/>
      <c r="DG24" s="635"/>
      <c r="DH24" s="635"/>
      <c r="DI24" s="635"/>
      <c r="DJ24" s="635"/>
      <c r="DK24" s="636"/>
      <c r="DL24" s="679">
        <v>3894491</v>
      </c>
      <c r="DM24" s="635"/>
      <c r="DN24" s="635"/>
      <c r="DO24" s="635"/>
      <c r="DP24" s="635"/>
      <c r="DQ24" s="635"/>
      <c r="DR24" s="635"/>
      <c r="DS24" s="635"/>
      <c r="DT24" s="635"/>
      <c r="DU24" s="635"/>
      <c r="DV24" s="636"/>
      <c r="DW24" s="639">
        <v>40.299999999999997</v>
      </c>
      <c r="DX24" s="640"/>
      <c r="DY24" s="640"/>
      <c r="DZ24" s="640"/>
      <c r="EA24" s="640"/>
      <c r="EB24" s="640"/>
      <c r="EC24" s="641"/>
    </row>
    <row r="25" spans="2:133" ht="11.25" customHeight="1">
      <c r="B25" s="642" t="s">
        <v>292</v>
      </c>
      <c r="C25" s="643"/>
      <c r="D25" s="643"/>
      <c r="E25" s="643"/>
      <c r="F25" s="643"/>
      <c r="G25" s="643"/>
      <c r="H25" s="643"/>
      <c r="I25" s="643"/>
      <c r="J25" s="643"/>
      <c r="K25" s="643"/>
      <c r="L25" s="643"/>
      <c r="M25" s="643"/>
      <c r="N25" s="643"/>
      <c r="O25" s="643"/>
      <c r="P25" s="643"/>
      <c r="Q25" s="644"/>
      <c r="R25" s="645" t="s">
        <v>129</v>
      </c>
      <c r="S25" s="646"/>
      <c r="T25" s="646"/>
      <c r="U25" s="646"/>
      <c r="V25" s="646"/>
      <c r="W25" s="646"/>
      <c r="X25" s="646"/>
      <c r="Y25" s="647"/>
      <c r="Z25" s="648" t="s">
        <v>174</v>
      </c>
      <c r="AA25" s="648"/>
      <c r="AB25" s="648"/>
      <c r="AC25" s="648"/>
      <c r="AD25" s="649" t="s">
        <v>174</v>
      </c>
      <c r="AE25" s="649"/>
      <c r="AF25" s="649"/>
      <c r="AG25" s="649"/>
      <c r="AH25" s="649"/>
      <c r="AI25" s="649"/>
      <c r="AJ25" s="649"/>
      <c r="AK25" s="649"/>
      <c r="AL25" s="650" t="s">
        <v>129</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264</v>
      </c>
      <c r="BH25" s="646"/>
      <c r="BI25" s="646"/>
      <c r="BJ25" s="646"/>
      <c r="BK25" s="646"/>
      <c r="BL25" s="646"/>
      <c r="BM25" s="646"/>
      <c r="BN25" s="647"/>
      <c r="BO25" s="648" t="s">
        <v>129</v>
      </c>
      <c r="BP25" s="648"/>
      <c r="BQ25" s="648"/>
      <c r="BR25" s="648"/>
      <c r="BS25" s="654" t="s">
        <v>129</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1820486</v>
      </c>
      <c r="CS25" s="682"/>
      <c r="CT25" s="682"/>
      <c r="CU25" s="682"/>
      <c r="CV25" s="682"/>
      <c r="CW25" s="682"/>
      <c r="CX25" s="682"/>
      <c r="CY25" s="683"/>
      <c r="CZ25" s="650">
        <v>12.1</v>
      </c>
      <c r="DA25" s="680"/>
      <c r="DB25" s="680"/>
      <c r="DC25" s="684"/>
      <c r="DD25" s="654">
        <v>1681340</v>
      </c>
      <c r="DE25" s="682"/>
      <c r="DF25" s="682"/>
      <c r="DG25" s="682"/>
      <c r="DH25" s="682"/>
      <c r="DI25" s="682"/>
      <c r="DJ25" s="682"/>
      <c r="DK25" s="683"/>
      <c r="DL25" s="654">
        <v>1672191</v>
      </c>
      <c r="DM25" s="682"/>
      <c r="DN25" s="682"/>
      <c r="DO25" s="682"/>
      <c r="DP25" s="682"/>
      <c r="DQ25" s="682"/>
      <c r="DR25" s="682"/>
      <c r="DS25" s="682"/>
      <c r="DT25" s="682"/>
      <c r="DU25" s="682"/>
      <c r="DV25" s="683"/>
      <c r="DW25" s="650">
        <v>17.3</v>
      </c>
      <c r="DX25" s="680"/>
      <c r="DY25" s="680"/>
      <c r="DZ25" s="680"/>
      <c r="EA25" s="680"/>
      <c r="EB25" s="680"/>
      <c r="EC25" s="681"/>
    </row>
    <row r="26" spans="2:133" ht="11.25" customHeight="1">
      <c r="B26" s="642" t="s">
        <v>295</v>
      </c>
      <c r="C26" s="643"/>
      <c r="D26" s="643"/>
      <c r="E26" s="643"/>
      <c r="F26" s="643"/>
      <c r="G26" s="643"/>
      <c r="H26" s="643"/>
      <c r="I26" s="643"/>
      <c r="J26" s="643"/>
      <c r="K26" s="643"/>
      <c r="L26" s="643"/>
      <c r="M26" s="643"/>
      <c r="N26" s="643"/>
      <c r="O26" s="643"/>
      <c r="P26" s="643"/>
      <c r="Q26" s="644"/>
      <c r="R26" s="645">
        <v>9608734</v>
      </c>
      <c r="S26" s="646"/>
      <c r="T26" s="646"/>
      <c r="U26" s="646"/>
      <c r="V26" s="646"/>
      <c r="W26" s="646"/>
      <c r="X26" s="646"/>
      <c r="Y26" s="647"/>
      <c r="Z26" s="648">
        <v>62.5</v>
      </c>
      <c r="AA26" s="648"/>
      <c r="AB26" s="648"/>
      <c r="AC26" s="648"/>
      <c r="AD26" s="649">
        <v>9252123</v>
      </c>
      <c r="AE26" s="649"/>
      <c r="AF26" s="649"/>
      <c r="AG26" s="649"/>
      <c r="AH26" s="649"/>
      <c r="AI26" s="649"/>
      <c r="AJ26" s="649"/>
      <c r="AK26" s="649"/>
      <c r="AL26" s="650">
        <v>99.1</v>
      </c>
      <c r="AM26" s="651"/>
      <c r="AN26" s="651"/>
      <c r="AO26" s="652"/>
      <c r="AP26" s="664" t="s">
        <v>296</v>
      </c>
      <c r="AQ26" s="691"/>
      <c r="AR26" s="691"/>
      <c r="AS26" s="691"/>
      <c r="AT26" s="691"/>
      <c r="AU26" s="691"/>
      <c r="AV26" s="691"/>
      <c r="AW26" s="691"/>
      <c r="AX26" s="691"/>
      <c r="AY26" s="691"/>
      <c r="AZ26" s="691"/>
      <c r="BA26" s="691"/>
      <c r="BB26" s="691"/>
      <c r="BC26" s="691"/>
      <c r="BD26" s="691"/>
      <c r="BE26" s="691"/>
      <c r="BF26" s="666"/>
      <c r="BG26" s="645" t="s">
        <v>129</v>
      </c>
      <c r="BH26" s="646"/>
      <c r="BI26" s="646"/>
      <c r="BJ26" s="646"/>
      <c r="BK26" s="646"/>
      <c r="BL26" s="646"/>
      <c r="BM26" s="646"/>
      <c r="BN26" s="647"/>
      <c r="BO26" s="648" t="s">
        <v>129</v>
      </c>
      <c r="BP26" s="648"/>
      <c r="BQ26" s="648"/>
      <c r="BR26" s="648"/>
      <c r="BS26" s="654" t="s">
        <v>129</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1205014</v>
      </c>
      <c r="CS26" s="646"/>
      <c r="CT26" s="646"/>
      <c r="CU26" s="646"/>
      <c r="CV26" s="646"/>
      <c r="CW26" s="646"/>
      <c r="CX26" s="646"/>
      <c r="CY26" s="647"/>
      <c r="CZ26" s="650">
        <v>8</v>
      </c>
      <c r="DA26" s="680"/>
      <c r="DB26" s="680"/>
      <c r="DC26" s="684"/>
      <c r="DD26" s="654">
        <v>1075691</v>
      </c>
      <c r="DE26" s="646"/>
      <c r="DF26" s="646"/>
      <c r="DG26" s="646"/>
      <c r="DH26" s="646"/>
      <c r="DI26" s="646"/>
      <c r="DJ26" s="646"/>
      <c r="DK26" s="647"/>
      <c r="DL26" s="654" t="s">
        <v>129</v>
      </c>
      <c r="DM26" s="646"/>
      <c r="DN26" s="646"/>
      <c r="DO26" s="646"/>
      <c r="DP26" s="646"/>
      <c r="DQ26" s="646"/>
      <c r="DR26" s="646"/>
      <c r="DS26" s="646"/>
      <c r="DT26" s="646"/>
      <c r="DU26" s="646"/>
      <c r="DV26" s="647"/>
      <c r="DW26" s="650" t="s">
        <v>129</v>
      </c>
      <c r="DX26" s="680"/>
      <c r="DY26" s="680"/>
      <c r="DZ26" s="680"/>
      <c r="EA26" s="680"/>
      <c r="EB26" s="680"/>
      <c r="EC26" s="681"/>
    </row>
    <row r="27" spans="2:133" ht="11.25" customHeight="1">
      <c r="B27" s="642" t="s">
        <v>298</v>
      </c>
      <c r="C27" s="643"/>
      <c r="D27" s="643"/>
      <c r="E27" s="643"/>
      <c r="F27" s="643"/>
      <c r="G27" s="643"/>
      <c r="H27" s="643"/>
      <c r="I27" s="643"/>
      <c r="J27" s="643"/>
      <c r="K27" s="643"/>
      <c r="L27" s="643"/>
      <c r="M27" s="643"/>
      <c r="N27" s="643"/>
      <c r="O27" s="643"/>
      <c r="P27" s="643"/>
      <c r="Q27" s="644"/>
      <c r="R27" s="645">
        <v>3994</v>
      </c>
      <c r="S27" s="646"/>
      <c r="T27" s="646"/>
      <c r="U27" s="646"/>
      <c r="V27" s="646"/>
      <c r="W27" s="646"/>
      <c r="X27" s="646"/>
      <c r="Y27" s="647"/>
      <c r="Z27" s="648">
        <v>0</v>
      </c>
      <c r="AA27" s="648"/>
      <c r="AB27" s="648"/>
      <c r="AC27" s="648"/>
      <c r="AD27" s="649">
        <v>3994</v>
      </c>
      <c r="AE27" s="649"/>
      <c r="AF27" s="649"/>
      <c r="AG27" s="649"/>
      <c r="AH27" s="649"/>
      <c r="AI27" s="649"/>
      <c r="AJ27" s="649"/>
      <c r="AK27" s="649"/>
      <c r="AL27" s="650">
        <v>0</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2929144</v>
      </c>
      <c r="BH27" s="646"/>
      <c r="BI27" s="646"/>
      <c r="BJ27" s="646"/>
      <c r="BK27" s="646"/>
      <c r="BL27" s="646"/>
      <c r="BM27" s="646"/>
      <c r="BN27" s="647"/>
      <c r="BO27" s="648">
        <v>100</v>
      </c>
      <c r="BP27" s="648"/>
      <c r="BQ27" s="648"/>
      <c r="BR27" s="648"/>
      <c r="BS27" s="654">
        <v>33430</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2042864</v>
      </c>
      <c r="CS27" s="682"/>
      <c r="CT27" s="682"/>
      <c r="CU27" s="682"/>
      <c r="CV27" s="682"/>
      <c r="CW27" s="682"/>
      <c r="CX27" s="682"/>
      <c r="CY27" s="683"/>
      <c r="CZ27" s="650">
        <v>13.6</v>
      </c>
      <c r="DA27" s="680"/>
      <c r="DB27" s="680"/>
      <c r="DC27" s="684"/>
      <c r="DD27" s="654">
        <v>762356</v>
      </c>
      <c r="DE27" s="682"/>
      <c r="DF27" s="682"/>
      <c r="DG27" s="682"/>
      <c r="DH27" s="682"/>
      <c r="DI27" s="682"/>
      <c r="DJ27" s="682"/>
      <c r="DK27" s="683"/>
      <c r="DL27" s="654">
        <v>593998</v>
      </c>
      <c r="DM27" s="682"/>
      <c r="DN27" s="682"/>
      <c r="DO27" s="682"/>
      <c r="DP27" s="682"/>
      <c r="DQ27" s="682"/>
      <c r="DR27" s="682"/>
      <c r="DS27" s="682"/>
      <c r="DT27" s="682"/>
      <c r="DU27" s="682"/>
      <c r="DV27" s="683"/>
      <c r="DW27" s="650">
        <v>6.1</v>
      </c>
      <c r="DX27" s="680"/>
      <c r="DY27" s="680"/>
      <c r="DZ27" s="680"/>
      <c r="EA27" s="680"/>
      <c r="EB27" s="680"/>
      <c r="EC27" s="681"/>
    </row>
    <row r="28" spans="2:133" ht="11.25" customHeight="1">
      <c r="B28" s="642" t="s">
        <v>301</v>
      </c>
      <c r="C28" s="643"/>
      <c r="D28" s="643"/>
      <c r="E28" s="643"/>
      <c r="F28" s="643"/>
      <c r="G28" s="643"/>
      <c r="H28" s="643"/>
      <c r="I28" s="643"/>
      <c r="J28" s="643"/>
      <c r="K28" s="643"/>
      <c r="L28" s="643"/>
      <c r="M28" s="643"/>
      <c r="N28" s="643"/>
      <c r="O28" s="643"/>
      <c r="P28" s="643"/>
      <c r="Q28" s="644"/>
      <c r="R28" s="645">
        <v>89720</v>
      </c>
      <c r="S28" s="646"/>
      <c r="T28" s="646"/>
      <c r="U28" s="646"/>
      <c r="V28" s="646"/>
      <c r="W28" s="646"/>
      <c r="X28" s="646"/>
      <c r="Y28" s="647"/>
      <c r="Z28" s="648">
        <v>0.6</v>
      </c>
      <c r="AA28" s="648"/>
      <c r="AB28" s="648"/>
      <c r="AC28" s="648"/>
      <c r="AD28" s="649" t="s">
        <v>129</v>
      </c>
      <c r="AE28" s="649"/>
      <c r="AF28" s="649"/>
      <c r="AG28" s="649"/>
      <c r="AH28" s="649"/>
      <c r="AI28" s="649"/>
      <c r="AJ28" s="649"/>
      <c r="AK28" s="649"/>
      <c r="AL28" s="650" t="s">
        <v>264</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1772301</v>
      </c>
      <c r="CS28" s="646"/>
      <c r="CT28" s="646"/>
      <c r="CU28" s="646"/>
      <c r="CV28" s="646"/>
      <c r="CW28" s="646"/>
      <c r="CX28" s="646"/>
      <c r="CY28" s="647"/>
      <c r="CZ28" s="650">
        <v>11.8</v>
      </c>
      <c r="DA28" s="680"/>
      <c r="DB28" s="680"/>
      <c r="DC28" s="684"/>
      <c r="DD28" s="654">
        <v>1628302</v>
      </c>
      <c r="DE28" s="646"/>
      <c r="DF28" s="646"/>
      <c r="DG28" s="646"/>
      <c r="DH28" s="646"/>
      <c r="DI28" s="646"/>
      <c r="DJ28" s="646"/>
      <c r="DK28" s="647"/>
      <c r="DL28" s="654">
        <v>1628302</v>
      </c>
      <c r="DM28" s="646"/>
      <c r="DN28" s="646"/>
      <c r="DO28" s="646"/>
      <c r="DP28" s="646"/>
      <c r="DQ28" s="646"/>
      <c r="DR28" s="646"/>
      <c r="DS28" s="646"/>
      <c r="DT28" s="646"/>
      <c r="DU28" s="646"/>
      <c r="DV28" s="647"/>
      <c r="DW28" s="650">
        <v>16.8</v>
      </c>
      <c r="DX28" s="680"/>
      <c r="DY28" s="680"/>
      <c r="DZ28" s="680"/>
      <c r="EA28" s="680"/>
      <c r="EB28" s="680"/>
      <c r="EC28" s="681"/>
    </row>
    <row r="29" spans="2:133" ht="11.25" customHeight="1">
      <c r="B29" s="642" t="s">
        <v>303</v>
      </c>
      <c r="C29" s="643"/>
      <c r="D29" s="643"/>
      <c r="E29" s="643"/>
      <c r="F29" s="643"/>
      <c r="G29" s="643"/>
      <c r="H29" s="643"/>
      <c r="I29" s="643"/>
      <c r="J29" s="643"/>
      <c r="K29" s="643"/>
      <c r="L29" s="643"/>
      <c r="M29" s="643"/>
      <c r="N29" s="643"/>
      <c r="O29" s="643"/>
      <c r="P29" s="643"/>
      <c r="Q29" s="644"/>
      <c r="R29" s="645">
        <v>296771</v>
      </c>
      <c r="S29" s="646"/>
      <c r="T29" s="646"/>
      <c r="U29" s="646"/>
      <c r="V29" s="646"/>
      <c r="W29" s="646"/>
      <c r="X29" s="646"/>
      <c r="Y29" s="647"/>
      <c r="Z29" s="648">
        <v>1.9</v>
      </c>
      <c r="AA29" s="648"/>
      <c r="AB29" s="648"/>
      <c r="AC29" s="648"/>
      <c r="AD29" s="649">
        <v>7390</v>
      </c>
      <c r="AE29" s="649"/>
      <c r="AF29" s="649"/>
      <c r="AG29" s="649"/>
      <c r="AH29" s="649"/>
      <c r="AI29" s="649"/>
      <c r="AJ29" s="649"/>
      <c r="AK29" s="649"/>
      <c r="AL29" s="650">
        <v>0.1</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304</v>
      </c>
      <c r="CE29" s="686"/>
      <c r="CF29" s="660" t="s">
        <v>305</v>
      </c>
      <c r="CG29" s="661"/>
      <c r="CH29" s="661"/>
      <c r="CI29" s="661"/>
      <c r="CJ29" s="661"/>
      <c r="CK29" s="661"/>
      <c r="CL29" s="661"/>
      <c r="CM29" s="661"/>
      <c r="CN29" s="661"/>
      <c r="CO29" s="661"/>
      <c r="CP29" s="661"/>
      <c r="CQ29" s="662"/>
      <c r="CR29" s="645">
        <v>1772247</v>
      </c>
      <c r="CS29" s="682"/>
      <c r="CT29" s="682"/>
      <c r="CU29" s="682"/>
      <c r="CV29" s="682"/>
      <c r="CW29" s="682"/>
      <c r="CX29" s="682"/>
      <c r="CY29" s="683"/>
      <c r="CZ29" s="650">
        <v>11.8</v>
      </c>
      <c r="DA29" s="680"/>
      <c r="DB29" s="680"/>
      <c r="DC29" s="684"/>
      <c r="DD29" s="654">
        <v>1628248</v>
      </c>
      <c r="DE29" s="682"/>
      <c r="DF29" s="682"/>
      <c r="DG29" s="682"/>
      <c r="DH29" s="682"/>
      <c r="DI29" s="682"/>
      <c r="DJ29" s="682"/>
      <c r="DK29" s="683"/>
      <c r="DL29" s="654">
        <v>1628248</v>
      </c>
      <c r="DM29" s="682"/>
      <c r="DN29" s="682"/>
      <c r="DO29" s="682"/>
      <c r="DP29" s="682"/>
      <c r="DQ29" s="682"/>
      <c r="DR29" s="682"/>
      <c r="DS29" s="682"/>
      <c r="DT29" s="682"/>
      <c r="DU29" s="682"/>
      <c r="DV29" s="683"/>
      <c r="DW29" s="650">
        <v>16.8</v>
      </c>
      <c r="DX29" s="680"/>
      <c r="DY29" s="680"/>
      <c r="DZ29" s="680"/>
      <c r="EA29" s="680"/>
      <c r="EB29" s="680"/>
      <c r="EC29" s="681"/>
    </row>
    <row r="30" spans="2:133" ht="11.25" customHeight="1">
      <c r="B30" s="642" t="s">
        <v>306</v>
      </c>
      <c r="C30" s="643"/>
      <c r="D30" s="643"/>
      <c r="E30" s="643"/>
      <c r="F30" s="643"/>
      <c r="G30" s="643"/>
      <c r="H30" s="643"/>
      <c r="I30" s="643"/>
      <c r="J30" s="643"/>
      <c r="K30" s="643"/>
      <c r="L30" s="643"/>
      <c r="M30" s="643"/>
      <c r="N30" s="643"/>
      <c r="O30" s="643"/>
      <c r="P30" s="643"/>
      <c r="Q30" s="644"/>
      <c r="R30" s="645">
        <v>76109</v>
      </c>
      <c r="S30" s="646"/>
      <c r="T30" s="646"/>
      <c r="U30" s="646"/>
      <c r="V30" s="646"/>
      <c r="W30" s="646"/>
      <c r="X30" s="646"/>
      <c r="Y30" s="647"/>
      <c r="Z30" s="648">
        <v>0.5</v>
      </c>
      <c r="AA30" s="648"/>
      <c r="AB30" s="648"/>
      <c r="AC30" s="648"/>
      <c r="AD30" s="649">
        <v>7752</v>
      </c>
      <c r="AE30" s="649"/>
      <c r="AF30" s="649"/>
      <c r="AG30" s="649"/>
      <c r="AH30" s="649"/>
      <c r="AI30" s="649"/>
      <c r="AJ30" s="649"/>
      <c r="AK30" s="649"/>
      <c r="AL30" s="650">
        <v>0.1</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307</v>
      </c>
      <c r="BH30" s="692"/>
      <c r="BI30" s="692"/>
      <c r="BJ30" s="692"/>
      <c r="BK30" s="692"/>
      <c r="BL30" s="692"/>
      <c r="BM30" s="692"/>
      <c r="BN30" s="692"/>
      <c r="BO30" s="692"/>
      <c r="BP30" s="692"/>
      <c r="BQ30" s="693"/>
      <c r="BR30" s="624" t="s">
        <v>308</v>
      </c>
      <c r="BS30" s="692"/>
      <c r="BT30" s="692"/>
      <c r="BU30" s="692"/>
      <c r="BV30" s="692"/>
      <c r="BW30" s="692"/>
      <c r="BX30" s="692"/>
      <c r="BY30" s="692"/>
      <c r="BZ30" s="692"/>
      <c r="CA30" s="692"/>
      <c r="CB30" s="693"/>
      <c r="CD30" s="687"/>
      <c r="CE30" s="688"/>
      <c r="CF30" s="660" t="s">
        <v>309</v>
      </c>
      <c r="CG30" s="661"/>
      <c r="CH30" s="661"/>
      <c r="CI30" s="661"/>
      <c r="CJ30" s="661"/>
      <c r="CK30" s="661"/>
      <c r="CL30" s="661"/>
      <c r="CM30" s="661"/>
      <c r="CN30" s="661"/>
      <c r="CO30" s="661"/>
      <c r="CP30" s="661"/>
      <c r="CQ30" s="662"/>
      <c r="CR30" s="645">
        <v>1657393</v>
      </c>
      <c r="CS30" s="646"/>
      <c r="CT30" s="646"/>
      <c r="CU30" s="646"/>
      <c r="CV30" s="646"/>
      <c r="CW30" s="646"/>
      <c r="CX30" s="646"/>
      <c r="CY30" s="647"/>
      <c r="CZ30" s="650">
        <v>11</v>
      </c>
      <c r="DA30" s="680"/>
      <c r="DB30" s="680"/>
      <c r="DC30" s="684"/>
      <c r="DD30" s="654">
        <v>1522775</v>
      </c>
      <c r="DE30" s="646"/>
      <c r="DF30" s="646"/>
      <c r="DG30" s="646"/>
      <c r="DH30" s="646"/>
      <c r="DI30" s="646"/>
      <c r="DJ30" s="646"/>
      <c r="DK30" s="647"/>
      <c r="DL30" s="654">
        <v>1522775</v>
      </c>
      <c r="DM30" s="646"/>
      <c r="DN30" s="646"/>
      <c r="DO30" s="646"/>
      <c r="DP30" s="646"/>
      <c r="DQ30" s="646"/>
      <c r="DR30" s="646"/>
      <c r="DS30" s="646"/>
      <c r="DT30" s="646"/>
      <c r="DU30" s="646"/>
      <c r="DV30" s="647"/>
      <c r="DW30" s="650">
        <v>15.8</v>
      </c>
      <c r="DX30" s="680"/>
      <c r="DY30" s="680"/>
      <c r="DZ30" s="680"/>
      <c r="EA30" s="680"/>
      <c r="EB30" s="680"/>
      <c r="EC30" s="681"/>
    </row>
    <row r="31" spans="2:133" ht="11.25" customHeight="1">
      <c r="B31" s="642" t="s">
        <v>310</v>
      </c>
      <c r="C31" s="643"/>
      <c r="D31" s="643"/>
      <c r="E31" s="643"/>
      <c r="F31" s="643"/>
      <c r="G31" s="643"/>
      <c r="H31" s="643"/>
      <c r="I31" s="643"/>
      <c r="J31" s="643"/>
      <c r="K31" s="643"/>
      <c r="L31" s="643"/>
      <c r="M31" s="643"/>
      <c r="N31" s="643"/>
      <c r="O31" s="643"/>
      <c r="P31" s="643"/>
      <c r="Q31" s="644"/>
      <c r="R31" s="645">
        <v>1122897</v>
      </c>
      <c r="S31" s="646"/>
      <c r="T31" s="646"/>
      <c r="U31" s="646"/>
      <c r="V31" s="646"/>
      <c r="W31" s="646"/>
      <c r="X31" s="646"/>
      <c r="Y31" s="647"/>
      <c r="Z31" s="648">
        <v>7.3</v>
      </c>
      <c r="AA31" s="648"/>
      <c r="AB31" s="648"/>
      <c r="AC31" s="648"/>
      <c r="AD31" s="649" t="s">
        <v>174</v>
      </c>
      <c r="AE31" s="649"/>
      <c r="AF31" s="649"/>
      <c r="AG31" s="649"/>
      <c r="AH31" s="649"/>
      <c r="AI31" s="649"/>
      <c r="AJ31" s="649"/>
      <c r="AK31" s="649"/>
      <c r="AL31" s="650" t="s">
        <v>264</v>
      </c>
      <c r="AM31" s="651"/>
      <c r="AN31" s="651"/>
      <c r="AO31" s="652"/>
      <c r="AP31" s="699" t="s">
        <v>311</v>
      </c>
      <c r="AQ31" s="700"/>
      <c r="AR31" s="700"/>
      <c r="AS31" s="700"/>
      <c r="AT31" s="705" t="s">
        <v>312</v>
      </c>
      <c r="AU31" s="231"/>
      <c r="AV31" s="231"/>
      <c r="AW31" s="231"/>
      <c r="AX31" s="631" t="s">
        <v>186</v>
      </c>
      <c r="AY31" s="632"/>
      <c r="AZ31" s="632"/>
      <c r="BA31" s="632"/>
      <c r="BB31" s="632"/>
      <c r="BC31" s="632"/>
      <c r="BD31" s="632"/>
      <c r="BE31" s="632"/>
      <c r="BF31" s="633"/>
      <c r="BG31" s="713">
        <v>99.6</v>
      </c>
      <c r="BH31" s="697"/>
      <c r="BI31" s="697"/>
      <c r="BJ31" s="697"/>
      <c r="BK31" s="697"/>
      <c r="BL31" s="697"/>
      <c r="BM31" s="640">
        <v>98.1</v>
      </c>
      <c r="BN31" s="697"/>
      <c r="BO31" s="697"/>
      <c r="BP31" s="697"/>
      <c r="BQ31" s="698"/>
      <c r="BR31" s="713">
        <v>99.6</v>
      </c>
      <c r="BS31" s="697"/>
      <c r="BT31" s="697"/>
      <c r="BU31" s="697"/>
      <c r="BV31" s="697"/>
      <c r="BW31" s="697"/>
      <c r="BX31" s="640">
        <v>97.8</v>
      </c>
      <c r="BY31" s="697"/>
      <c r="BZ31" s="697"/>
      <c r="CA31" s="697"/>
      <c r="CB31" s="698"/>
      <c r="CD31" s="687"/>
      <c r="CE31" s="688"/>
      <c r="CF31" s="660" t="s">
        <v>313</v>
      </c>
      <c r="CG31" s="661"/>
      <c r="CH31" s="661"/>
      <c r="CI31" s="661"/>
      <c r="CJ31" s="661"/>
      <c r="CK31" s="661"/>
      <c r="CL31" s="661"/>
      <c r="CM31" s="661"/>
      <c r="CN31" s="661"/>
      <c r="CO31" s="661"/>
      <c r="CP31" s="661"/>
      <c r="CQ31" s="662"/>
      <c r="CR31" s="645">
        <v>114854</v>
      </c>
      <c r="CS31" s="682"/>
      <c r="CT31" s="682"/>
      <c r="CU31" s="682"/>
      <c r="CV31" s="682"/>
      <c r="CW31" s="682"/>
      <c r="CX31" s="682"/>
      <c r="CY31" s="683"/>
      <c r="CZ31" s="650">
        <v>0.8</v>
      </c>
      <c r="DA31" s="680"/>
      <c r="DB31" s="680"/>
      <c r="DC31" s="684"/>
      <c r="DD31" s="654">
        <v>105473</v>
      </c>
      <c r="DE31" s="682"/>
      <c r="DF31" s="682"/>
      <c r="DG31" s="682"/>
      <c r="DH31" s="682"/>
      <c r="DI31" s="682"/>
      <c r="DJ31" s="682"/>
      <c r="DK31" s="683"/>
      <c r="DL31" s="654">
        <v>105473</v>
      </c>
      <c r="DM31" s="682"/>
      <c r="DN31" s="682"/>
      <c r="DO31" s="682"/>
      <c r="DP31" s="682"/>
      <c r="DQ31" s="682"/>
      <c r="DR31" s="682"/>
      <c r="DS31" s="682"/>
      <c r="DT31" s="682"/>
      <c r="DU31" s="682"/>
      <c r="DV31" s="683"/>
      <c r="DW31" s="650">
        <v>1.1000000000000001</v>
      </c>
      <c r="DX31" s="680"/>
      <c r="DY31" s="680"/>
      <c r="DZ31" s="680"/>
      <c r="EA31" s="680"/>
      <c r="EB31" s="680"/>
      <c r="EC31" s="681"/>
    </row>
    <row r="32" spans="2:133" ht="11.25" customHeight="1">
      <c r="B32" s="708" t="s">
        <v>314</v>
      </c>
      <c r="C32" s="709"/>
      <c r="D32" s="709"/>
      <c r="E32" s="709"/>
      <c r="F32" s="709"/>
      <c r="G32" s="709"/>
      <c r="H32" s="709"/>
      <c r="I32" s="709"/>
      <c r="J32" s="709"/>
      <c r="K32" s="709"/>
      <c r="L32" s="709"/>
      <c r="M32" s="709"/>
      <c r="N32" s="709"/>
      <c r="O32" s="709"/>
      <c r="P32" s="709"/>
      <c r="Q32" s="710"/>
      <c r="R32" s="645">
        <v>300</v>
      </c>
      <c r="S32" s="646"/>
      <c r="T32" s="646"/>
      <c r="U32" s="646"/>
      <c r="V32" s="646"/>
      <c r="W32" s="646"/>
      <c r="X32" s="646"/>
      <c r="Y32" s="647"/>
      <c r="Z32" s="648">
        <v>0</v>
      </c>
      <c r="AA32" s="648"/>
      <c r="AB32" s="648"/>
      <c r="AC32" s="648"/>
      <c r="AD32" s="649">
        <v>300</v>
      </c>
      <c r="AE32" s="649"/>
      <c r="AF32" s="649"/>
      <c r="AG32" s="649"/>
      <c r="AH32" s="649"/>
      <c r="AI32" s="649"/>
      <c r="AJ32" s="649"/>
      <c r="AK32" s="649"/>
      <c r="AL32" s="650">
        <v>0</v>
      </c>
      <c r="AM32" s="651"/>
      <c r="AN32" s="651"/>
      <c r="AO32" s="652"/>
      <c r="AP32" s="701"/>
      <c r="AQ32" s="702"/>
      <c r="AR32" s="702"/>
      <c r="AS32" s="702"/>
      <c r="AT32" s="706"/>
      <c r="AU32" s="230" t="s">
        <v>315</v>
      </c>
      <c r="AV32" s="230"/>
      <c r="AW32" s="230"/>
      <c r="AX32" s="642" t="s">
        <v>316</v>
      </c>
      <c r="AY32" s="643"/>
      <c r="AZ32" s="643"/>
      <c r="BA32" s="643"/>
      <c r="BB32" s="643"/>
      <c r="BC32" s="643"/>
      <c r="BD32" s="643"/>
      <c r="BE32" s="643"/>
      <c r="BF32" s="644"/>
      <c r="BG32" s="714">
        <v>99.5</v>
      </c>
      <c r="BH32" s="682"/>
      <c r="BI32" s="682"/>
      <c r="BJ32" s="682"/>
      <c r="BK32" s="682"/>
      <c r="BL32" s="682"/>
      <c r="BM32" s="651">
        <v>97.5</v>
      </c>
      <c r="BN32" s="711"/>
      <c r="BO32" s="711"/>
      <c r="BP32" s="711"/>
      <c r="BQ32" s="712"/>
      <c r="BR32" s="714">
        <v>99.4</v>
      </c>
      <c r="BS32" s="682"/>
      <c r="BT32" s="682"/>
      <c r="BU32" s="682"/>
      <c r="BV32" s="682"/>
      <c r="BW32" s="682"/>
      <c r="BX32" s="651">
        <v>97.1</v>
      </c>
      <c r="BY32" s="711"/>
      <c r="BZ32" s="711"/>
      <c r="CA32" s="711"/>
      <c r="CB32" s="712"/>
      <c r="CD32" s="689"/>
      <c r="CE32" s="690"/>
      <c r="CF32" s="660" t="s">
        <v>317</v>
      </c>
      <c r="CG32" s="661"/>
      <c r="CH32" s="661"/>
      <c r="CI32" s="661"/>
      <c r="CJ32" s="661"/>
      <c r="CK32" s="661"/>
      <c r="CL32" s="661"/>
      <c r="CM32" s="661"/>
      <c r="CN32" s="661"/>
      <c r="CO32" s="661"/>
      <c r="CP32" s="661"/>
      <c r="CQ32" s="662"/>
      <c r="CR32" s="645">
        <v>54</v>
      </c>
      <c r="CS32" s="646"/>
      <c r="CT32" s="646"/>
      <c r="CU32" s="646"/>
      <c r="CV32" s="646"/>
      <c r="CW32" s="646"/>
      <c r="CX32" s="646"/>
      <c r="CY32" s="647"/>
      <c r="CZ32" s="650">
        <v>0</v>
      </c>
      <c r="DA32" s="680"/>
      <c r="DB32" s="680"/>
      <c r="DC32" s="684"/>
      <c r="DD32" s="654">
        <v>54</v>
      </c>
      <c r="DE32" s="646"/>
      <c r="DF32" s="646"/>
      <c r="DG32" s="646"/>
      <c r="DH32" s="646"/>
      <c r="DI32" s="646"/>
      <c r="DJ32" s="646"/>
      <c r="DK32" s="647"/>
      <c r="DL32" s="654">
        <v>54</v>
      </c>
      <c r="DM32" s="646"/>
      <c r="DN32" s="646"/>
      <c r="DO32" s="646"/>
      <c r="DP32" s="646"/>
      <c r="DQ32" s="646"/>
      <c r="DR32" s="646"/>
      <c r="DS32" s="646"/>
      <c r="DT32" s="646"/>
      <c r="DU32" s="646"/>
      <c r="DV32" s="647"/>
      <c r="DW32" s="650">
        <v>0</v>
      </c>
      <c r="DX32" s="680"/>
      <c r="DY32" s="680"/>
      <c r="DZ32" s="680"/>
      <c r="EA32" s="680"/>
      <c r="EB32" s="680"/>
      <c r="EC32" s="681"/>
    </row>
    <row r="33" spans="2:133" ht="11.25" customHeight="1">
      <c r="B33" s="642" t="s">
        <v>318</v>
      </c>
      <c r="C33" s="643"/>
      <c r="D33" s="643"/>
      <c r="E33" s="643"/>
      <c r="F33" s="643"/>
      <c r="G33" s="643"/>
      <c r="H33" s="643"/>
      <c r="I33" s="643"/>
      <c r="J33" s="643"/>
      <c r="K33" s="643"/>
      <c r="L33" s="643"/>
      <c r="M33" s="643"/>
      <c r="N33" s="643"/>
      <c r="O33" s="643"/>
      <c r="P33" s="643"/>
      <c r="Q33" s="644"/>
      <c r="R33" s="645">
        <v>1370379</v>
      </c>
      <c r="S33" s="646"/>
      <c r="T33" s="646"/>
      <c r="U33" s="646"/>
      <c r="V33" s="646"/>
      <c r="W33" s="646"/>
      <c r="X33" s="646"/>
      <c r="Y33" s="647"/>
      <c r="Z33" s="648">
        <v>8.9</v>
      </c>
      <c r="AA33" s="648"/>
      <c r="AB33" s="648"/>
      <c r="AC33" s="648"/>
      <c r="AD33" s="649" t="s">
        <v>129</v>
      </c>
      <c r="AE33" s="649"/>
      <c r="AF33" s="649"/>
      <c r="AG33" s="649"/>
      <c r="AH33" s="649"/>
      <c r="AI33" s="649"/>
      <c r="AJ33" s="649"/>
      <c r="AK33" s="649"/>
      <c r="AL33" s="650" t="s">
        <v>264</v>
      </c>
      <c r="AM33" s="651"/>
      <c r="AN33" s="651"/>
      <c r="AO33" s="652"/>
      <c r="AP33" s="703"/>
      <c r="AQ33" s="704"/>
      <c r="AR33" s="704"/>
      <c r="AS33" s="704"/>
      <c r="AT33" s="707"/>
      <c r="AU33" s="232"/>
      <c r="AV33" s="232"/>
      <c r="AW33" s="232"/>
      <c r="AX33" s="694" t="s">
        <v>319</v>
      </c>
      <c r="AY33" s="695"/>
      <c r="AZ33" s="695"/>
      <c r="BA33" s="695"/>
      <c r="BB33" s="695"/>
      <c r="BC33" s="695"/>
      <c r="BD33" s="695"/>
      <c r="BE33" s="695"/>
      <c r="BF33" s="696"/>
      <c r="BG33" s="715">
        <v>99.8</v>
      </c>
      <c r="BH33" s="716"/>
      <c r="BI33" s="716"/>
      <c r="BJ33" s="716"/>
      <c r="BK33" s="716"/>
      <c r="BL33" s="716"/>
      <c r="BM33" s="717">
        <v>98.5</v>
      </c>
      <c r="BN33" s="716"/>
      <c r="BO33" s="716"/>
      <c r="BP33" s="716"/>
      <c r="BQ33" s="718"/>
      <c r="BR33" s="715">
        <v>99.8</v>
      </c>
      <c r="BS33" s="716"/>
      <c r="BT33" s="716"/>
      <c r="BU33" s="716"/>
      <c r="BV33" s="716"/>
      <c r="BW33" s="716"/>
      <c r="BX33" s="717">
        <v>98.3</v>
      </c>
      <c r="BY33" s="716"/>
      <c r="BZ33" s="716"/>
      <c r="CA33" s="716"/>
      <c r="CB33" s="718"/>
      <c r="CD33" s="660" t="s">
        <v>320</v>
      </c>
      <c r="CE33" s="661"/>
      <c r="CF33" s="661"/>
      <c r="CG33" s="661"/>
      <c r="CH33" s="661"/>
      <c r="CI33" s="661"/>
      <c r="CJ33" s="661"/>
      <c r="CK33" s="661"/>
      <c r="CL33" s="661"/>
      <c r="CM33" s="661"/>
      <c r="CN33" s="661"/>
      <c r="CO33" s="661"/>
      <c r="CP33" s="661"/>
      <c r="CQ33" s="662"/>
      <c r="CR33" s="645">
        <v>7360576</v>
      </c>
      <c r="CS33" s="682"/>
      <c r="CT33" s="682"/>
      <c r="CU33" s="682"/>
      <c r="CV33" s="682"/>
      <c r="CW33" s="682"/>
      <c r="CX33" s="682"/>
      <c r="CY33" s="683"/>
      <c r="CZ33" s="650">
        <v>48.9</v>
      </c>
      <c r="DA33" s="680"/>
      <c r="DB33" s="680"/>
      <c r="DC33" s="684"/>
      <c r="DD33" s="654">
        <v>5626643</v>
      </c>
      <c r="DE33" s="682"/>
      <c r="DF33" s="682"/>
      <c r="DG33" s="682"/>
      <c r="DH33" s="682"/>
      <c r="DI33" s="682"/>
      <c r="DJ33" s="682"/>
      <c r="DK33" s="683"/>
      <c r="DL33" s="654">
        <v>4497308</v>
      </c>
      <c r="DM33" s="682"/>
      <c r="DN33" s="682"/>
      <c r="DO33" s="682"/>
      <c r="DP33" s="682"/>
      <c r="DQ33" s="682"/>
      <c r="DR33" s="682"/>
      <c r="DS33" s="682"/>
      <c r="DT33" s="682"/>
      <c r="DU33" s="682"/>
      <c r="DV33" s="683"/>
      <c r="DW33" s="650">
        <v>46.5</v>
      </c>
      <c r="DX33" s="680"/>
      <c r="DY33" s="680"/>
      <c r="DZ33" s="680"/>
      <c r="EA33" s="680"/>
      <c r="EB33" s="680"/>
      <c r="EC33" s="681"/>
    </row>
    <row r="34" spans="2:133" ht="11.25" customHeight="1">
      <c r="B34" s="642" t="s">
        <v>321</v>
      </c>
      <c r="C34" s="643"/>
      <c r="D34" s="643"/>
      <c r="E34" s="643"/>
      <c r="F34" s="643"/>
      <c r="G34" s="643"/>
      <c r="H34" s="643"/>
      <c r="I34" s="643"/>
      <c r="J34" s="643"/>
      <c r="K34" s="643"/>
      <c r="L34" s="643"/>
      <c r="M34" s="643"/>
      <c r="N34" s="643"/>
      <c r="O34" s="643"/>
      <c r="P34" s="643"/>
      <c r="Q34" s="644"/>
      <c r="R34" s="645">
        <v>69093</v>
      </c>
      <c r="S34" s="646"/>
      <c r="T34" s="646"/>
      <c r="U34" s="646"/>
      <c r="V34" s="646"/>
      <c r="W34" s="646"/>
      <c r="X34" s="646"/>
      <c r="Y34" s="647"/>
      <c r="Z34" s="648">
        <v>0.4</v>
      </c>
      <c r="AA34" s="648"/>
      <c r="AB34" s="648"/>
      <c r="AC34" s="648"/>
      <c r="AD34" s="649">
        <v>54058</v>
      </c>
      <c r="AE34" s="649"/>
      <c r="AF34" s="649"/>
      <c r="AG34" s="649"/>
      <c r="AH34" s="649"/>
      <c r="AI34" s="649"/>
      <c r="AJ34" s="649"/>
      <c r="AK34" s="649"/>
      <c r="AL34" s="650">
        <v>0.6</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2457391</v>
      </c>
      <c r="CS34" s="646"/>
      <c r="CT34" s="646"/>
      <c r="CU34" s="646"/>
      <c r="CV34" s="646"/>
      <c r="CW34" s="646"/>
      <c r="CX34" s="646"/>
      <c r="CY34" s="647"/>
      <c r="CZ34" s="650">
        <v>16.3</v>
      </c>
      <c r="DA34" s="680"/>
      <c r="DB34" s="680"/>
      <c r="DC34" s="684"/>
      <c r="DD34" s="654">
        <v>2098735</v>
      </c>
      <c r="DE34" s="646"/>
      <c r="DF34" s="646"/>
      <c r="DG34" s="646"/>
      <c r="DH34" s="646"/>
      <c r="DI34" s="646"/>
      <c r="DJ34" s="646"/>
      <c r="DK34" s="647"/>
      <c r="DL34" s="654">
        <v>1990223</v>
      </c>
      <c r="DM34" s="646"/>
      <c r="DN34" s="646"/>
      <c r="DO34" s="646"/>
      <c r="DP34" s="646"/>
      <c r="DQ34" s="646"/>
      <c r="DR34" s="646"/>
      <c r="DS34" s="646"/>
      <c r="DT34" s="646"/>
      <c r="DU34" s="646"/>
      <c r="DV34" s="647"/>
      <c r="DW34" s="650">
        <v>20.6</v>
      </c>
      <c r="DX34" s="680"/>
      <c r="DY34" s="680"/>
      <c r="DZ34" s="680"/>
      <c r="EA34" s="680"/>
      <c r="EB34" s="680"/>
      <c r="EC34" s="681"/>
    </row>
    <row r="35" spans="2:133" ht="11.25" customHeight="1">
      <c r="B35" s="642" t="s">
        <v>323</v>
      </c>
      <c r="C35" s="643"/>
      <c r="D35" s="643"/>
      <c r="E35" s="643"/>
      <c r="F35" s="643"/>
      <c r="G35" s="643"/>
      <c r="H35" s="643"/>
      <c r="I35" s="643"/>
      <c r="J35" s="643"/>
      <c r="K35" s="643"/>
      <c r="L35" s="643"/>
      <c r="M35" s="643"/>
      <c r="N35" s="643"/>
      <c r="O35" s="643"/>
      <c r="P35" s="643"/>
      <c r="Q35" s="644"/>
      <c r="R35" s="645">
        <v>197059</v>
      </c>
      <c r="S35" s="646"/>
      <c r="T35" s="646"/>
      <c r="U35" s="646"/>
      <c r="V35" s="646"/>
      <c r="W35" s="646"/>
      <c r="X35" s="646"/>
      <c r="Y35" s="647"/>
      <c r="Z35" s="648">
        <v>1.3</v>
      </c>
      <c r="AA35" s="648"/>
      <c r="AB35" s="648"/>
      <c r="AC35" s="648"/>
      <c r="AD35" s="649" t="s">
        <v>129</v>
      </c>
      <c r="AE35" s="649"/>
      <c r="AF35" s="649"/>
      <c r="AG35" s="649"/>
      <c r="AH35" s="649"/>
      <c r="AI35" s="649"/>
      <c r="AJ35" s="649"/>
      <c r="AK35" s="649"/>
      <c r="AL35" s="650" t="s">
        <v>174</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561445</v>
      </c>
      <c r="CS35" s="682"/>
      <c r="CT35" s="682"/>
      <c r="CU35" s="682"/>
      <c r="CV35" s="682"/>
      <c r="CW35" s="682"/>
      <c r="CX35" s="682"/>
      <c r="CY35" s="683"/>
      <c r="CZ35" s="650">
        <v>3.7</v>
      </c>
      <c r="DA35" s="680"/>
      <c r="DB35" s="680"/>
      <c r="DC35" s="684"/>
      <c r="DD35" s="654">
        <v>551720</v>
      </c>
      <c r="DE35" s="682"/>
      <c r="DF35" s="682"/>
      <c r="DG35" s="682"/>
      <c r="DH35" s="682"/>
      <c r="DI35" s="682"/>
      <c r="DJ35" s="682"/>
      <c r="DK35" s="683"/>
      <c r="DL35" s="654">
        <v>550933</v>
      </c>
      <c r="DM35" s="682"/>
      <c r="DN35" s="682"/>
      <c r="DO35" s="682"/>
      <c r="DP35" s="682"/>
      <c r="DQ35" s="682"/>
      <c r="DR35" s="682"/>
      <c r="DS35" s="682"/>
      <c r="DT35" s="682"/>
      <c r="DU35" s="682"/>
      <c r="DV35" s="683"/>
      <c r="DW35" s="650">
        <v>5.7</v>
      </c>
      <c r="DX35" s="680"/>
      <c r="DY35" s="680"/>
      <c r="DZ35" s="680"/>
      <c r="EA35" s="680"/>
      <c r="EB35" s="680"/>
      <c r="EC35" s="681"/>
    </row>
    <row r="36" spans="2:133" ht="11.25" customHeight="1">
      <c r="B36" s="642" t="s">
        <v>327</v>
      </c>
      <c r="C36" s="643"/>
      <c r="D36" s="643"/>
      <c r="E36" s="643"/>
      <c r="F36" s="643"/>
      <c r="G36" s="643"/>
      <c r="H36" s="643"/>
      <c r="I36" s="643"/>
      <c r="J36" s="643"/>
      <c r="K36" s="643"/>
      <c r="L36" s="643"/>
      <c r="M36" s="643"/>
      <c r="N36" s="643"/>
      <c r="O36" s="643"/>
      <c r="P36" s="643"/>
      <c r="Q36" s="644"/>
      <c r="R36" s="645">
        <v>457085</v>
      </c>
      <c r="S36" s="646"/>
      <c r="T36" s="646"/>
      <c r="U36" s="646"/>
      <c r="V36" s="646"/>
      <c r="W36" s="646"/>
      <c r="X36" s="646"/>
      <c r="Y36" s="647"/>
      <c r="Z36" s="648">
        <v>3</v>
      </c>
      <c r="AA36" s="648"/>
      <c r="AB36" s="648"/>
      <c r="AC36" s="648"/>
      <c r="AD36" s="649" t="s">
        <v>174</v>
      </c>
      <c r="AE36" s="649"/>
      <c r="AF36" s="649"/>
      <c r="AG36" s="649"/>
      <c r="AH36" s="649"/>
      <c r="AI36" s="649"/>
      <c r="AJ36" s="649"/>
      <c r="AK36" s="649"/>
      <c r="AL36" s="650" t="s">
        <v>129</v>
      </c>
      <c r="AM36" s="651"/>
      <c r="AN36" s="651"/>
      <c r="AO36" s="652"/>
      <c r="AP36" s="235"/>
      <c r="AQ36" s="719" t="s">
        <v>328</v>
      </c>
      <c r="AR36" s="720"/>
      <c r="AS36" s="720"/>
      <c r="AT36" s="720"/>
      <c r="AU36" s="720"/>
      <c r="AV36" s="720"/>
      <c r="AW36" s="720"/>
      <c r="AX36" s="720"/>
      <c r="AY36" s="721"/>
      <c r="AZ36" s="634">
        <v>1941691</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67374</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1662371</v>
      </c>
      <c r="CS36" s="646"/>
      <c r="CT36" s="646"/>
      <c r="CU36" s="646"/>
      <c r="CV36" s="646"/>
      <c r="CW36" s="646"/>
      <c r="CX36" s="646"/>
      <c r="CY36" s="647"/>
      <c r="CZ36" s="650">
        <v>11</v>
      </c>
      <c r="DA36" s="680"/>
      <c r="DB36" s="680"/>
      <c r="DC36" s="684"/>
      <c r="DD36" s="654">
        <v>1234984</v>
      </c>
      <c r="DE36" s="646"/>
      <c r="DF36" s="646"/>
      <c r="DG36" s="646"/>
      <c r="DH36" s="646"/>
      <c r="DI36" s="646"/>
      <c r="DJ36" s="646"/>
      <c r="DK36" s="647"/>
      <c r="DL36" s="654">
        <v>963842</v>
      </c>
      <c r="DM36" s="646"/>
      <c r="DN36" s="646"/>
      <c r="DO36" s="646"/>
      <c r="DP36" s="646"/>
      <c r="DQ36" s="646"/>
      <c r="DR36" s="646"/>
      <c r="DS36" s="646"/>
      <c r="DT36" s="646"/>
      <c r="DU36" s="646"/>
      <c r="DV36" s="647"/>
      <c r="DW36" s="650">
        <v>10</v>
      </c>
      <c r="DX36" s="680"/>
      <c r="DY36" s="680"/>
      <c r="DZ36" s="680"/>
      <c r="EA36" s="680"/>
      <c r="EB36" s="680"/>
      <c r="EC36" s="681"/>
    </row>
    <row r="37" spans="2:133" ht="11.25" customHeight="1">
      <c r="B37" s="642" t="s">
        <v>331</v>
      </c>
      <c r="C37" s="643"/>
      <c r="D37" s="643"/>
      <c r="E37" s="643"/>
      <c r="F37" s="643"/>
      <c r="G37" s="643"/>
      <c r="H37" s="643"/>
      <c r="I37" s="643"/>
      <c r="J37" s="643"/>
      <c r="K37" s="643"/>
      <c r="L37" s="643"/>
      <c r="M37" s="643"/>
      <c r="N37" s="643"/>
      <c r="O37" s="643"/>
      <c r="P37" s="643"/>
      <c r="Q37" s="644"/>
      <c r="R37" s="645">
        <v>203864</v>
      </c>
      <c r="S37" s="646"/>
      <c r="T37" s="646"/>
      <c r="U37" s="646"/>
      <c r="V37" s="646"/>
      <c r="W37" s="646"/>
      <c r="X37" s="646"/>
      <c r="Y37" s="647"/>
      <c r="Z37" s="648">
        <v>1.3</v>
      </c>
      <c r="AA37" s="648"/>
      <c r="AB37" s="648"/>
      <c r="AC37" s="648"/>
      <c r="AD37" s="649" t="s">
        <v>129</v>
      </c>
      <c r="AE37" s="649"/>
      <c r="AF37" s="649"/>
      <c r="AG37" s="649"/>
      <c r="AH37" s="649"/>
      <c r="AI37" s="649"/>
      <c r="AJ37" s="649"/>
      <c r="AK37" s="649"/>
      <c r="AL37" s="650" t="s">
        <v>129</v>
      </c>
      <c r="AM37" s="651"/>
      <c r="AN37" s="651"/>
      <c r="AO37" s="652"/>
      <c r="AQ37" s="723" t="s">
        <v>332</v>
      </c>
      <c r="AR37" s="724"/>
      <c r="AS37" s="724"/>
      <c r="AT37" s="724"/>
      <c r="AU37" s="724"/>
      <c r="AV37" s="724"/>
      <c r="AW37" s="724"/>
      <c r="AX37" s="724"/>
      <c r="AY37" s="725"/>
      <c r="AZ37" s="645">
        <v>627193</v>
      </c>
      <c r="BA37" s="646"/>
      <c r="BB37" s="646"/>
      <c r="BC37" s="646"/>
      <c r="BD37" s="682"/>
      <c r="BE37" s="682"/>
      <c r="BF37" s="712"/>
      <c r="BG37" s="660" t="s">
        <v>333</v>
      </c>
      <c r="BH37" s="661"/>
      <c r="BI37" s="661"/>
      <c r="BJ37" s="661"/>
      <c r="BK37" s="661"/>
      <c r="BL37" s="661"/>
      <c r="BM37" s="661"/>
      <c r="BN37" s="661"/>
      <c r="BO37" s="661"/>
      <c r="BP37" s="661"/>
      <c r="BQ37" s="661"/>
      <c r="BR37" s="661"/>
      <c r="BS37" s="661"/>
      <c r="BT37" s="661"/>
      <c r="BU37" s="662"/>
      <c r="BV37" s="645">
        <v>45975</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724862</v>
      </c>
      <c r="CS37" s="682"/>
      <c r="CT37" s="682"/>
      <c r="CU37" s="682"/>
      <c r="CV37" s="682"/>
      <c r="CW37" s="682"/>
      <c r="CX37" s="682"/>
      <c r="CY37" s="683"/>
      <c r="CZ37" s="650">
        <v>4.8</v>
      </c>
      <c r="DA37" s="680"/>
      <c r="DB37" s="680"/>
      <c r="DC37" s="684"/>
      <c r="DD37" s="654">
        <v>663516</v>
      </c>
      <c r="DE37" s="682"/>
      <c r="DF37" s="682"/>
      <c r="DG37" s="682"/>
      <c r="DH37" s="682"/>
      <c r="DI37" s="682"/>
      <c r="DJ37" s="682"/>
      <c r="DK37" s="683"/>
      <c r="DL37" s="654">
        <v>603217</v>
      </c>
      <c r="DM37" s="682"/>
      <c r="DN37" s="682"/>
      <c r="DO37" s="682"/>
      <c r="DP37" s="682"/>
      <c r="DQ37" s="682"/>
      <c r="DR37" s="682"/>
      <c r="DS37" s="682"/>
      <c r="DT37" s="682"/>
      <c r="DU37" s="682"/>
      <c r="DV37" s="683"/>
      <c r="DW37" s="650">
        <v>6.2</v>
      </c>
      <c r="DX37" s="680"/>
      <c r="DY37" s="680"/>
      <c r="DZ37" s="680"/>
      <c r="EA37" s="680"/>
      <c r="EB37" s="680"/>
      <c r="EC37" s="681"/>
    </row>
    <row r="38" spans="2:133" ht="11.25" customHeight="1">
      <c r="B38" s="642" t="s">
        <v>335</v>
      </c>
      <c r="C38" s="643"/>
      <c r="D38" s="643"/>
      <c r="E38" s="643"/>
      <c r="F38" s="643"/>
      <c r="G38" s="643"/>
      <c r="H38" s="643"/>
      <c r="I38" s="643"/>
      <c r="J38" s="643"/>
      <c r="K38" s="643"/>
      <c r="L38" s="643"/>
      <c r="M38" s="643"/>
      <c r="N38" s="643"/>
      <c r="O38" s="643"/>
      <c r="P38" s="643"/>
      <c r="Q38" s="644"/>
      <c r="R38" s="645">
        <v>767205</v>
      </c>
      <c r="S38" s="646"/>
      <c r="T38" s="646"/>
      <c r="U38" s="646"/>
      <c r="V38" s="646"/>
      <c r="W38" s="646"/>
      <c r="X38" s="646"/>
      <c r="Y38" s="647"/>
      <c r="Z38" s="648">
        <v>5</v>
      </c>
      <c r="AA38" s="648"/>
      <c r="AB38" s="648"/>
      <c r="AC38" s="648"/>
      <c r="AD38" s="649">
        <v>5831</v>
      </c>
      <c r="AE38" s="649"/>
      <c r="AF38" s="649"/>
      <c r="AG38" s="649"/>
      <c r="AH38" s="649"/>
      <c r="AI38" s="649"/>
      <c r="AJ38" s="649"/>
      <c r="AK38" s="649"/>
      <c r="AL38" s="650">
        <v>0.1</v>
      </c>
      <c r="AM38" s="651"/>
      <c r="AN38" s="651"/>
      <c r="AO38" s="652"/>
      <c r="AQ38" s="723" t="s">
        <v>336</v>
      </c>
      <c r="AR38" s="724"/>
      <c r="AS38" s="724"/>
      <c r="AT38" s="724"/>
      <c r="AU38" s="724"/>
      <c r="AV38" s="724"/>
      <c r="AW38" s="724"/>
      <c r="AX38" s="724"/>
      <c r="AY38" s="725"/>
      <c r="AZ38" s="645">
        <v>183312</v>
      </c>
      <c r="BA38" s="646"/>
      <c r="BB38" s="646"/>
      <c r="BC38" s="646"/>
      <c r="BD38" s="682"/>
      <c r="BE38" s="682"/>
      <c r="BF38" s="712"/>
      <c r="BG38" s="660" t="s">
        <v>337</v>
      </c>
      <c r="BH38" s="661"/>
      <c r="BI38" s="661"/>
      <c r="BJ38" s="661"/>
      <c r="BK38" s="661"/>
      <c r="BL38" s="661"/>
      <c r="BM38" s="661"/>
      <c r="BN38" s="661"/>
      <c r="BO38" s="661"/>
      <c r="BP38" s="661"/>
      <c r="BQ38" s="661"/>
      <c r="BR38" s="661"/>
      <c r="BS38" s="661"/>
      <c r="BT38" s="661"/>
      <c r="BU38" s="662"/>
      <c r="BV38" s="645">
        <v>3690</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1941691</v>
      </c>
      <c r="CS38" s="646"/>
      <c r="CT38" s="646"/>
      <c r="CU38" s="646"/>
      <c r="CV38" s="646"/>
      <c r="CW38" s="646"/>
      <c r="CX38" s="646"/>
      <c r="CY38" s="647"/>
      <c r="CZ38" s="650">
        <v>12.9</v>
      </c>
      <c r="DA38" s="680"/>
      <c r="DB38" s="680"/>
      <c r="DC38" s="684"/>
      <c r="DD38" s="654">
        <v>1726340</v>
      </c>
      <c r="DE38" s="646"/>
      <c r="DF38" s="646"/>
      <c r="DG38" s="646"/>
      <c r="DH38" s="646"/>
      <c r="DI38" s="646"/>
      <c r="DJ38" s="646"/>
      <c r="DK38" s="647"/>
      <c r="DL38" s="654">
        <v>992310</v>
      </c>
      <c r="DM38" s="646"/>
      <c r="DN38" s="646"/>
      <c r="DO38" s="646"/>
      <c r="DP38" s="646"/>
      <c r="DQ38" s="646"/>
      <c r="DR38" s="646"/>
      <c r="DS38" s="646"/>
      <c r="DT38" s="646"/>
      <c r="DU38" s="646"/>
      <c r="DV38" s="647"/>
      <c r="DW38" s="650">
        <v>10.3</v>
      </c>
      <c r="DX38" s="680"/>
      <c r="DY38" s="680"/>
      <c r="DZ38" s="680"/>
      <c r="EA38" s="680"/>
      <c r="EB38" s="680"/>
      <c r="EC38" s="681"/>
    </row>
    <row r="39" spans="2:133" ht="11.25" customHeight="1">
      <c r="B39" s="642" t="s">
        <v>339</v>
      </c>
      <c r="C39" s="643"/>
      <c r="D39" s="643"/>
      <c r="E39" s="643"/>
      <c r="F39" s="643"/>
      <c r="G39" s="643"/>
      <c r="H39" s="643"/>
      <c r="I39" s="643"/>
      <c r="J39" s="643"/>
      <c r="K39" s="643"/>
      <c r="L39" s="643"/>
      <c r="M39" s="643"/>
      <c r="N39" s="643"/>
      <c r="O39" s="643"/>
      <c r="P39" s="643"/>
      <c r="Q39" s="644"/>
      <c r="R39" s="645">
        <v>1114084</v>
      </c>
      <c r="S39" s="646"/>
      <c r="T39" s="646"/>
      <c r="U39" s="646"/>
      <c r="V39" s="646"/>
      <c r="W39" s="646"/>
      <c r="X39" s="646"/>
      <c r="Y39" s="647"/>
      <c r="Z39" s="648">
        <v>7.2</v>
      </c>
      <c r="AA39" s="648"/>
      <c r="AB39" s="648"/>
      <c r="AC39" s="648"/>
      <c r="AD39" s="649" t="s">
        <v>129</v>
      </c>
      <c r="AE39" s="649"/>
      <c r="AF39" s="649"/>
      <c r="AG39" s="649"/>
      <c r="AH39" s="649"/>
      <c r="AI39" s="649"/>
      <c r="AJ39" s="649"/>
      <c r="AK39" s="649"/>
      <c r="AL39" s="650" t="s">
        <v>129</v>
      </c>
      <c r="AM39" s="651"/>
      <c r="AN39" s="651"/>
      <c r="AO39" s="652"/>
      <c r="AQ39" s="723" t="s">
        <v>340</v>
      </c>
      <c r="AR39" s="724"/>
      <c r="AS39" s="724"/>
      <c r="AT39" s="724"/>
      <c r="AU39" s="724"/>
      <c r="AV39" s="724"/>
      <c r="AW39" s="724"/>
      <c r="AX39" s="724"/>
      <c r="AY39" s="725"/>
      <c r="AZ39" s="645">
        <v>33715</v>
      </c>
      <c r="BA39" s="646"/>
      <c r="BB39" s="646"/>
      <c r="BC39" s="646"/>
      <c r="BD39" s="682"/>
      <c r="BE39" s="682"/>
      <c r="BF39" s="712"/>
      <c r="BG39" s="660" t="s">
        <v>341</v>
      </c>
      <c r="BH39" s="661"/>
      <c r="BI39" s="661"/>
      <c r="BJ39" s="661"/>
      <c r="BK39" s="661"/>
      <c r="BL39" s="661"/>
      <c r="BM39" s="661"/>
      <c r="BN39" s="661"/>
      <c r="BO39" s="661"/>
      <c r="BP39" s="661"/>
      <c r="BQ39" s="661"/>
      <c r="BR39" s="661"/>
      <c r="BS39" s="661"/>
      <c r="BT39" s="661"/>
      <c r="BU39" s="662"/>
      <c r="BV39" s="645">
        <v>6377</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210943</v>
      </c>
      <c r="CS39" s="682"/>
      <c r="CT39" s="682"/>
      <c r="CU39" s="682"/>
      <c r="CV39" s="682"/>
      <c r="CW39" s="682"/>
      <c r="CX39" s="682"/>
      <c r="CY39" s="683"/>
      <c r="CZ39" s="650">
        <v>1.4</v>
      </c>
      <c r="DA39" s="680"/>
      <c r="DB39" s="680"/>
      <c r="DC39" s="684"/>
      <c r="DD39" s="654">
        <v>12204</v>
      </c>
      <c r="DE39" s="682"/>
      <c r="DF39" s="682"/>
      <c r="DG39" s="682"/>
      <c r="DH39" s="682"/>
      <c r="DI39" s="682"/>
      <c r="DJ39" s="682"/>
      <c r="DK39" s="683"/>
      <c r="DL39" s="654" t="s">
        <v>129</v>
      </c>
      <c r="DM39" s="682"/>
      <c r="DN39" s="682"/>
      <c r="DO39" s="682"/>
      <c r="DP39" s="682"/>
      <c r="DQ39" s="682"/>
      <c r="DR39" s="682"/>
      <c r="DS39" s="682"/>
      <c r="DT39" s="682"/>
      <c r="DU39" s="682"/>
      <c r="DV39" s="683"/>
      <c r="DW39" s="650" t="s">
        <v>129</v>
      </c>
      <c r="DX39" s="680"/>
      <c r="DY39" s="680"/>
      <c r="DZ39" s="680"/>
      <c r="EA39" s="680"/>
      <c r="EB39" s="680"/>
      <c r="EC39" s="681"/>
    </row>
    <row r="40" spans="2:133" ht="11.25" customHeight="1">
      <c r="B40" s="642" t="s">
        <v>343</v>
      </c>
      <c r="C40" s="643"/>
      <c r="D40" s="643"/>
      <c r="E40" s="643"/>
      <c r="F40" s="643"/>
      <c r="G40" s="643"/>
      <c r="H40" s="643"/>
      <c r="I40" s="643"/>
      <c r="J40" s="643"/>
      <c r="K40" s="643"/>
      <c r="L40" s="643"/>
      <c r="M40" s="643"/>
      <c r="N40" s="643"/>
      <c r="O40" s="643"/>
      <c r="P40" s="643"/>
      <c r="Q40" s="644"/>
      <c r="R40" s="645" t="s">
        <v>129</v>
      </c>
      <c r="S40" s="646"/>
      <c r="T40" s="646"/>
      <c r="U40" s="646"/>
      <c r="V40" s="646"/>
      <c r="W40" s="646"/>
      <c r="X40" s="646"/>
      <c r="Y40" s="647"/>
      <c r="Z40" s="648" t="s">
        <v>129</v>
      </c>
      <c r="AA40" s="648"/>
      <c r="AB40" s="648"/>
      <c r="AC40" s="648"/>
      <c r="AD40" s="649" t="s">
        <v>129</v>
      </c>
      <c r="AE40" s="649"/>
      <c r="AF40" s="649"/>
      <c r="AG40" s="649"/>
      <c r="AH40" s="649"/>
      <c r="AI40" s="649"/>
      <c r="AJ40" s="649"/>
      <c r="AK40" s="649"/>
      <c r="AL40" s="650" t="s">
        <v>129</v>
      </c>
      <c r="AM40" s="651"/>
      <c r="AN40" s="651"/>
      <c r="AO40" s="652"/>
      <c r="AQ40" s="723" t="s">
        <v>344</v>
      </c>
      <c r="AR40" s="724"/>
      <c r="AS40" s="724"/>
      <c r="AT40" s="724"/>
      <c r="AU40" s="724"/>
      <c r="AV40" s="724"/>
      <c r="AW40" s="724"/>
      <c r="AX40" s="724"/>
      <c r="AY40" s="725"/>
      <c r="AZ40" s="645" t="s">
        <v>129</v>
      </c>
      <c r="BA40" s="646"/>
      <c r="BB40" s="646"/>
      <c r="BC40" s="646"/>
      <c r="BD40" s="682"/>
      <c r="BE40" s="682"/>
      <c r="BF40" s="712"/>
      <c r="BG40" s="726" t="s">
        <v>345</v>
      </c>
      <c r="BH40" s="727"/>
      <c r="BI40" s="727"/>
      <c r="BJ40" s="727"/>
      <c r="BK40" s="727"/>
      <c r="BL40" s="236"/>
      <c r="BM40" s="661" t="s">
        <v>346</v>
      </c>
      <c r="BN40" s="661"/>
      <c r="BO40" s="661"/>
      <c r="BP40" s="661"/>
      <c r="BQ40" s="661"/>
      <c r="BR40" s="661"/>
      <c r="BS40" s="661"/>
      <c r="BT40" s="661"/>
      <c r="BU40" s="662"/>
      <c r="BV40" s="645">
        <v>119</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v>526735</v>
      </c>
      <c r="CS40" s="646"/>
      <c r="CT40" s="646"/>
      <c r="CU40" s="646"/>
      <c r="CV40" s="646"/>
      <c r="CW40" s="646"/>
      <c r="CX40" s="646"/>
      <c r="CY40" s="647"/>
      <c r="CZ40" s="650">
        <v>3.5</v>
      </c>
      <c r="DA40" s="680"/>
      <c r="DB40" s="680"/>
      <c r="DC40" s="684"/>
      <c r="DD40" s="654">
        <v>2660</v>
      </c>
      <c r="DE40" s="646"/>
      <c r="DF40" s="646"/>
      <c r="DG40" s="646"/>
      <c r="DH40" s="646"/>
      <c r="DI40" s="646"/>
      <c r="DJ40" s="646"/>
      <c r="DK40" s="647"/>
      <c r="DL40" s="654" t="s">
        <v>129</v>
      </c>
      <c r="DM40" s="646"/>
      <c r="DN40" s="646"/>
      <c r="DO40" s="646"/>
      <c r="DP40" s="646"/>
      <c r="DQ40" s="646"/>
      <c r="DR40" s="646"/>
      <c r="DS40" s="646"/>
      <c r="DT40" s="646"/>
      <c r="DU40" s="646"/>
      <c r="DV40" s="647"/>
      <c r="DW40" s="650" t="s">
        <v>129</v>
      </c>
      <c r="DX40" s="680"/>
      <c r="DY40" s="680"/>
      <c r="DZ40" s="680"/>
      <c r="EA40" s="680"/>
      <c r="EB40" s="680"/>
      <c r="EC40" s="681"/>
    </row>
    <row r="41" spans="2:133" ht="11.25" customHeight="1">
      <c r="B41" s="642" t="s">
        <v>348</v>
      </c>
      <c r="C41" s="643"/>
      <c r="D41" s="643"/>
      <c r="E41" s="643"/>
      <c r="F41" s="643"/>
      <c r="G41" s="643"/>
      <c r="H41" s="643"/>
      <c r="I41" s="643"/>
      <c r="J41" s="643"/>
      <c r="K41" s="643"/>
      <c r="L41" s="643"/>
      <c r="M41" s="643"/>
      <c r="N41" s="643"/>
      <c r="O41" s="643"/>
      <c r="P41" s="643"/>
      <c r="Q41" s="644"/>
      <c r="R41" s="645">
        <v>335184</v>
      </c>
      <c r="S41" s="646"/>
      <c r="T41" s="646"/>
      <c r="U41" s="646"/>
      <c r="V41" s="646"/>
      <c r="W41" s="646"/>
      <c r="X41" s="646"/>
      <c r="Y41" s="647"/>
      <c r="Z41" s="648">
        <v>2.2000000000000002</v>
      </c>
      <c r="AA41" s="648"/>
      <c r="AB41" s="648"/>
      <c r="AC41" s="648"/>
      <c r="AD41" s="649" t="s">
        <v>129</v>
      </c>
      <c r="AE41" s="649"/>
      <c r="AF41" s="649"/>
      <c r="AG41" s="649"/>
      <c r="AH41" s="649"/>
      <c r="AI41" s="649"/>
      <c r="AJ41" s="649"/>
      <c r="AK41" s="649"/>
      <c r="AL41" s="650" t="s">
        <v>129</v>
      </c>
      <c r="AM41" s="651"/>
      <c r="AN41" s="651"/>
      <c r="AO41" s="652"/>
      <c r="AQ41" s="723" t="s">
        <v>349</v>
      </c>
      <c r="AR41" s="724"/>
      <c r="AS41" s="724"/>
      <c r="AT41" s="724"/>
      <c r="AU41" s="724"/>
      <c r="AV41" s="724"/>
      <c r="AW41" s="724"/>
      <c r="AX41" s="724"/>
      <c r="AY41" s="725"/>
      <c r="AZ41" s="645">
        <v>290708</v>
      </c>
      <c r="BA41" s="646"/>
      <c r="BB41" s="646"/>
      <c r="BC41" s="646"/>
      <c r="BD41" s="682"/>
      <c r="BE41" s="682"/>
      <c r="BF41" s="712"/>
      <c r="BG41" s="726"/>
      <c r="BH41" s="727"/>
      <c r="BI41" s="727"/>
      <c r="BJ41" s="727"/>
      <c r="BK41" s="727"/>
      <c r="BL41" s="236"/>
      <c r="BM41" s="661" t="s">
        <v>350</v>
      </c>
      <c r="BN41" s="661"/>
      <c r="BO41" s="661"/>
      <c r="BP41" s="661"/>
      <c r="BQ41" s="661"/>
      <c r="BR41" s="661"/>
      <c r="BS41" s="661"/>
      <c r="BT41" s="661"/>
      <c r="BU41" s="662"/>
      <c r="BV41" s="645" t="s">
        <v>129</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129</v>
      </c>
      <c r="CS41" s="682"/>
      <c r="CT41" s="682"/>
      <c r="CU41" s="682"/>
      <c r="CV41" s="682"/>
      <c r="CW41" s="682"/>
      <c r="CX41" s="682"/>
      <c r="CY41" s="683"/>
      <c r="CZ41" s="650" t="s">
        <v>129</v>
      </c>
      <c r="DA41" s="680"/>
      <c r="DB41" s="680"/>
      <c r="DC41" s="684"/>
      <c r="DD41" s="654" t="s">
        <v>129</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94" t="s">
        <v>352</v>
      </c>
      <c r="C42" s="695"/>
      <c r="D42" s="695"/>
      <c r="E42" s="695"/>
      <c r="F42" s="695"/>
      <c r="G42" s="695"/>
      <c r="H42" s="695"/>
      <c r="I42" s="695"/>
      <c r="J42" s="695"/>
      <c r="K42" s="695"/>
      <c r="L42" s="695"/>
      <c r="M42" s="695"/>
      <c r="N42" s="695"/>
      <c r="O42" s="695"/>
      <c r="P42" s="695"/>
      <c r="Q42" s="696"/>
      <c r="R42" s="730">
        <v>15377294</v>
      </c>
      <c r="S42" s="731"/>
      <c r="T42" s="731"/>
      <c r="U42" s="731"/>
      <c r="V42" s="731"/>
      <c r="W42" s="731"/>
      <c r="X42" s="731"/>
      <c r="Y42" s="739"/>
      <c r="Z42" s="740">
        <v>100</v>
      </c>
      <c r="AA42" s="740"/>
      <c r="AB42" s="740"/>
      <c r="AC42" s="740"/>
      <c r="AD42" s="741">
        <v>9331448</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0">
        <v>806763</v>
      </c>
      <c r="BA42" s="731"/>
      <c r="BB42" s="731"/>
      <c r="BC42" s="731"/>
      <c r="BD42" s="716"/>
      <c r="BE42" s="716"/>
      <c r="BF42" s="718"/>
      <c r="BG42" s="728"/>
      <c r="BH42" s="729"/>
      <c r="BI42" s="729"/>
      <c r="BJ42" s="729"/>
      <c r="BK42" s="729"/>
      <c r="BL42" s="237"/>
      <c r="BM42" s="671" t="s">
        <v>354</v>
      </c>
      <c r="BN42" s="671"/>
      <c r="BO42" s="671"/>
      <c r="BP42" s="671"/>
      <c r="BQ42" s="671"/>
      <c r="BR42" s="671"/>
      <c r="BS42" s="671"/>
      <c r="BT42" s="671"/>
      <c r="BU42" s="672"/>
      <c r="BV42" s="730">
        <v>293</v>
      </c>
      <c r="BW42" s="731"/>
      <c r="BX42" s="731"/>
      <c r="BY42" s="731"/>
      <c r="BZ42" s="731"/>
      <c r="CA42" s="731"/>
      <c r="CB42" s="738"/>
      <c r="CD42" s="642" t="s">
        <v>355</v>
      </c>
      <c r="CE42" s="643"/>
      <c r="CF42" s="643"/>
      <c r="CG42" s="643"/>
      <c r="CH42" s="643"/>
      <c r="CI42" s="643"/>
      <c r="CJ42" s="643"/>
      <c r="CK42" s="643"/>
      <c r="CL42" s="643"/>
      <c r="CM42" s="643"/>
      <c r="CN42" s="643"/>
      <c r="CO42" s="643"/>
      <c r="CP42" s="643"/>
      <c r="CQ42" s="644"/>
      <c r="CR42" s="645">
        <v>2067245</v>
      </c>
      <c r="CS42" s="646"/>
      <c r="CT42" s="646"/>
      <c r="CU42" s="646"/>
      <c r="CV42" s="646"/>
      <c r="CW42" s="646"/>
      <c r="CX42" s="646"/>
      <c r="CY42" s="647"/>
      <c r="CZ42" s="650">
        <v>13.7</v>
      </c>
      <c r="DA42" s="651"/>
      <c r="DB42" s="651"/>
      <c r="DC42" s="663"/>
      <c r="DD42" s="654">
        <v>493834</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104550</v>
      </c>
      <c r="CS43" s="682"/>
      <c r="CT43" s="682"/>
      <c r="CU43" s="682"/>
      <c r="CV43" s="682"/>
      <c r="CW43" s="682"/>
      <c r="CX43" s="682"/>
      <c r="CY43" s="683"/>
      <c r="CZ43" s="650">
        <v>0.7</v>
      </c>
      <c r="DA43" s="680"/>
      <c r="DB43" s="680"/>
      <c r="DC43" s="684"/>
      <c r="DD43" s="654">
        <v>104550</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304</v>
      </c>
      <c r="CE44" s="758"/>
      <c r="CF44" s="642" t="s">
        <v>357</v>
      </c>
      <c r="CG44" s="643"/>
      <c r="CH44" s="643"/>
      <c r="CI44" s="643"/>
      <c r="CJ44" s="643"/>
      <c r="CK44" s="643"/>
      <c r="CL44" s="643"/>
      <c r="CM44" s="643"/>
      <c r="CN44" s="643"/>
      <c r="CO44" s="643"/>
      <c r="CP44" s="643"/>
      <c r="CQ44" s="644"/>
      <c r="CR44" s="645">
        <v>2067245</v>
      </c>
      <c r="CS44" s="646"/>
      <c r="CT44" s="646"/>
      <c r="CU44" s="646"/>
      <c r="CV44" s="646"/>
      <c r="CW44" s="646"/>
      <c r="CX44" s="646"/>
      <c r="CY44" s="647"/>
      <c r="CZ44" s="650">
        <v>13.7</v>
      </c>
      <c r="DA44" s="651"/>
      <c r="DB44" s="651"/>
      <c r="DC44" s="663"/>
      <c r="DD44" s="654">
        <v>493834</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358</v>
      </c>
      <c r="CG45" s="643"/>
      <c r="CH45" s="643"/>
      <c r="CI45" s="643"/>
      <c r="CJ45" s="643"/>
      <c r="CK45" s="643"/>
      <c r="CL45" s="643"/>
      <c r="CM45" s="643"/>
      <c r="CN45" s="643"/>
      <c r="CO45" s="643"/>
      <c r="CP45" s="643"/>
      <c r="CQ45" s="644"/>
      <c r="CR45" s="645">
        <v>763554</v>
      </c>
      <c r="CS45" s="682"/>
      <c r="CT45" s="682"/>
      <c r="CU45" s="682"/>
      <c r="CV45" s="682"/>
      <c r="CW45" s="682"/>
      <c r="CX45" s="682"/>
      <c r="CY45" s="683"/>
      <c r="CZ45" s="650">
        <v>5.0999999999999996</v>
      </c>
      <c r="DA45" s="680"/>
      <c r="DB45" s="680"/>
      <c r="DC45" s="684"/>
      <c r="DD45" s="654">
        <v>32551</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1031532</v>
      </c>
      <c r="CS46" s="646"/>
      <c r="CT46" s="646"/>
      <c r="CU46" s="646"/>
      <c r="CV46" s="646"/>
      <c r="CW46" s="646"/>
      <c r="CX46" s="646"/>
      <c r="CY46" s="647"/>
      <c r="CZ46" s="650">
        <v>6.8</v>
      </c>
      <c r="DA46" s="651"/>
      <c r="DB46" s="651"/>
      <c r="DC46" s="663"/>
      <c r="DD46" s="654">
        <v>405659</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t="s">
        <v>129</v>
      </c>
      <c r="CS47" s="682"/>
      <c r="CT47" s="682"/>
      <c r="CU47" s="682"/>
      <c r="CV47" s="682"/>
      <c r="CW47" s="682"/>
      <c r="CX47" s="682"/>
      <c r="CY47" s="683"/>
      <c r="CZ47" s="650" t="s">
        <v>129</v>
      </c>
      <c r="DA47" s="680"/>
      <c r="DB47" s="680"/>
      <c r="DC47" s="684"/>
      <c r="DD47" s="654" t="s">
        <v>129</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c r="B48" s="241" t="s">
        <v>363</v>
      </c>
      <c r="CD48" s="761"/>
      <c r="CE48" s="762"/>
      <c r="CF48" s="642" t="s">
        <v>364</v>
      </c>
      <c r="CG48" s="643"/>
      <c r="CH48" s="643"/>
      <c r="CI48" s="643"/>
      <c r="CJ48" s="643"/>
      <c r="CK48" s="643"/>
      <c r="CL48" s="643"/>
      <c r="CM48" s="643"/>
      <c r="CN48" s="643"/>
      <c r="CO48" s="643"/>
      <c r="CP48" s="643"/>
      <c r="CQ48" s="644"/>
      <c r="CR48" s="645" t="s">
        <v>129</v>
      </c>
      <c r="CS48" s="646"/>
      <c r="CT48" s="646"/>
      <c r="CU48" s="646"/>
      <c r="CV48" s="646"/>
      <c r="CW48" s="646"/>
      <c r="CX48" s="646"/>
      <c r="CY48" s="647"/>
      <c r="CZ48" s="650" t="s">
        <v>174</v>
      </c>
      <c r="DA48" s="651"/>
      <c r="DB48" s="651"/>
      <c r="DC48" s="663"/>
      <c r="DD48" s="654" t="s">
        <v>129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94" t="s">
        <v>365</v>
      </c>
      <c r="CE49" s="695"/>
      <c r="CF49" s="695"/>
      <c r="CG49" s="695"/>
      <c r="CH49" s="695"/>
      <c r="CI49" s="695"/>
      <c r="CJ49" s="695"/>
      <c r="CK49" s="695"/>
      <c r="CL49" s="695"/>
      <c r="CM49" s="695"/>
      <c r="CN49" s="695"/>
      <c r="CO49" s="695"/>
      <c r="CP49" s="695"/>
      <c r="CQ49" s="696"/>
      <c r="CR49" s="730">
        <v>15063472</v>
      </c>
      <c r="CS49" s="716"/>
      <c r="CT49" s="716"/>
      <c r="CU49" s="716"/>
      <c r="CV49" s="716"/>
      <c r="CW49" s="716"/>
      <c r="CX49" s="716"/>
      <c r="CY49" s="747"/>
      <c r="CZ49" s="742">
        <v>100</v>
      </c>
      <c r="DA49" s="748"/>
      <c r="DB49" s="748"/>
      <c r="DC49" s="749"/>
      <c r="DD49" s="750">
        <v>10192475</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xNcTHhYPWuHyxI3j6PV1mTBqJB7ZZm5dSGBZ6Zk9l6oby4/qrGAZUPE/v8/GFk4Hjw+nJy94LSevKStX+nrMCg==" saltValue="D1jwD0yCVjg/c+z/AFLW+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2" sqref="B2"/>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367</v>
      </c>
      <c r="DK2" s="793"/>
      <c r="DL2" s="793"/>
      <c r="DM2" s="793"/>
      <c r="DN2" s="793"/>
      <c r="DO2" s="794"/>
      <c r="DP2" s="250"/>
      <c r="DQ2" s="792" t="s">
        <v>368</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371</v>
      </c>
      <c r="B5" s="787"/>
      <c r="C5" s="787"/>
      <c r="D5" s="787"/>
      <c r="E5" s="787"/>
      <c r="F5" s="787"/>
      <c r="G5" s="787"/>
      <c r="H5" s="787"/>
      <c r="I5" s="787"/>
      <c r="J5" s="787"/>
      <c r="K5" s="787"/>
      <c r="L5" s="787"/>
      <c r="M5" s="787"/>
      <c r="N5" s="787"/>
      <c r="O5" s="787"/>
      <c r="P5" s="788"/>
      <c r="Q5" s="763" t="s">
        <v>372</v>
      </c>
      <c r="R5" s="764"/>
      <c r="S5" s="764"/>
      <c r="T5" s="764"/>
      <c r="U5" s="765"/>
      <c r="V5" s="763" t="s">
        <v>373</v>
      </c>
      <c r="W5" s="764"/>
      <c r="X5" s="764"/>
      <c r="Y5" s="764"/>
      <c r="Z5" s="765"/>
      <c r="AA5" s="763" t="s">
        <v>374</v>
      </c>
      <c r="AB5" s="764"/>
      <c r="AC5" s="764"/>
      <c r="AD5" s="764"/>
      <c r="AE5" s="764"/>
      <c r="AF5" s="796" t="s">
        <v>375</v>
      </c>
      <c r="AG5" s="764"/>
      <c r="AH5" s="764"/>
      <c r="AI5" s="764"/>
      <c r="AJ5" s="775"/>
      <c r="AK5" s="764" t="s">
        <v>376</v>
      </c>
      <c r="AL5" s="764"/>
      <c r="AM5" s="764"/>
      <c r="AN5" s="764"/>
      <c r="AO5" s="765"/>
      <c r="AP5" s="763" t="s">
        <v>377</v>
      </c>
      <c r="AQ5" s="764"/>
      <c r="AR5" s="764"/>
      <c r="AS5" s="764"/>
      <c r="AT5" s="765"/>
      <c r="AU5" s="763" t="s">
        <v>378</v>
      </c>
      <c r="AV5" s="764"/>
      <c r="AW5" s="764"/>
      <c r="AX5" s="764"/>
      <c r="AY5" s="775"/>
      <c r="AZ5" s="257"/>
      <c r="BA5" s="257"/>
      <c r="BB5" s="257"/>
      <c r="BC5" s="257"/>
      <c r="BD5" s="257"/>
      <c r="BE5" s="258"/>
      <c r="BF5" s="258"/>
      <c r="BG5" s="258"/>
      <c r="BH5" s="258"/>
      <c r="BI5" s="258"/>
      <c r="BJ5" s="258"/>
      <c r="BK5" s="258"/>
      <c r="BL5" s="258"/>
      <c r="BM5" s="258"/>
      <c r="BN5" s="258"/>
      <c r="BO5" s="258"/>
      <c r="BP5" s="258"/>
      <c r="BQ5" s="786" t="s">
        <v>379</v>
      </c>
      <c r="BR5" s="787"/>
      <c r="BS5" s="787"/>
      <c r="BT5" s="787"/>
      <c r="BU5" s="787"/>
      <c r="BV5" s="787"/>
      <c r="BW5" s="787"/>
      <c r="BX5" s="787"/>
      <c r="BY5" s="787"/>
      <c r="BZ5" s="787"/>
      <c r="CA5" s="787"/>
      <c r="CB5" s="787"/>
      <c r="CC5" s="787"/>
      <c r="CD5" s="787"/>
      <c r="CE5" s="787"/>
      <c r="CF5" s="787"/>
      <c r="CG5" s="788"/>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69" t="s">
        <v>385</v>
      </c>
      <c r="DH5" s="770"/>
      <c r="DI5" s="770"/>
      <c r="DJ5" s="770"/>
      <c r="DK5" s="771"/>
      <c r="DL5" s="769" t="s">
        <v>386</v>
      </c>
      <c r="DM5" s="770"/>
      <c r="DN5" s="770"/>
      <c r="DO5" s="770"/>
      <c r="DP5" s="771"/>
      <c r="DQ5" s="763" t="s">
        <v>387</v>
      </c>
      <c r="DR5" s="764"/>
      <c r="DS5" s="764"/>
      <c r="DT5" s="764"/>
      <c r="DU5" s="765"/>
      <c r="DV5" s="763" t="s">
        <v>378</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388</v>
      </c>
      <c r="C7" s="778"/>
      <c r="D7" s="778"/>
      <c r="E7" s="778"/>
      <c r="F7" s="778"/>
      <c r="G7" s="778"/>
      <c r="H7" s="778"/>
      <c r="I7" s="778"/>
      <c r="J7" s="778"/>
      <c r="K7" s="778"/>
      <c r="L7" s="778"/>
      <c r="M7" s="778"/>
      <c r="N7" s="778"/>
      <c r="O7" s="778"/>
      <c r="P7" s="779"/>
      <c r="Q7" s="780">
        <v>15416</v>
      </c>
      <c r="R7" s="781"/>
      <c r="S7" s="781"/>
      <c r="T7" s="781"/>
      <c r="U7" s="781"/>
      <c r="V7" s="781">
        <v>15102</v>
      </c>
      <c r="W7" s="781"/>
      <c r="X7" s="781"/>
      <c r="Y7" s="781"/>
      <c r="Z7" s="781"/>
      <c r="AA7" s="781">
        <v>314</v>
      </c>
      <c r="AB7" s="781"/>
      <c r="AC7" s="781"/>
      <c r="AD7" s="781"/>
      <c r="AE7" s="782"/>
      <c r="AF7" s="783">
        <v>265</v>
      </c>
      <c r="AG7" s="784"/>
      <c r="AH7" s="784"/>
      <c r="AI7" s="784"/>
      <c r="AJ7" s="785"/>
      <c r="AK7" s="820">
        <v>457</v>
      </c>
      <c r="AL7" s="821"/>
      <c r="AM7" s="821"/>
      <c r="AN7" s="821"/>
      <c r="AO7" s="821"/>
      <c r="AP7" s="821">
        <v>17748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584</v>
      </c>
      <c r="BS7" s="824" t="s">
        <v>585</v>
      </c>
      <c r="BT7" s="825"/>
      <c r="BU7" s="825"/>
      <c r="BV7" s="825"/>
      <c r="BW7" s="825"/>
      <c r="BX7" s="825"/>
      <c r="BY7" s="825"/>
      <c r="BZ7" s="825"/>
      <c r="CA7" s="825"/>
      <c r="CB7" s="825"/>
      <c r="CC7" s="825"/>
      <c r="CD7" s="825"/>
      <c r="CE7" s="825"/>
      <c r="CF7" s="825"/>
      <c r="CG7" s="826"/>
      <c r="CH7" s="817">
        <v>6</v>
      </c>
      <c r="CI7" s="818"/>
      <c r="CJ7" s="818"/>
      <c r="CK7" s="818"/>
      <c r="CL7" s="819"/>
      <c r="CM7" s="817">
        <v>269</v>
      </c>
      <c r="CN7" s="818"/>
      <c r="CO7" s="818"/>
      <c r="CP7" s="818"/>
      <c r="CQ7" s="819"/>
      <c r="CR7" s="817">
        <v>200</v>
      </c>
      <c r="CS7" s="818"/>
      <c r="CT7" s="818"/>
      <c r="CU7" s="818"/>
      <c r="CV7" s="819"/>
      <c r="CW7" s="817">
        <v>0</v>
      </c>
      <c r="CX7" s="818"/>
      <c r="CY7" s="818"/>
      <c r="CZ7" s="818"/>
      <c r="DA7" s="819"/>
      <c r="DB7" s="817">
        <v>0</v>
      </c>
      <c r="DC7" s="818"/>
      <c r="DD7" s="818"/>
      <c r="DE7" s="818"/>
      <c r="DF7" s="819"/>
      <c r="DG7" s="817">
        <v>0</v>
      </c>
      <c r="DH7" s="818"/>
      <c r="DI7" s="818"/>
      <c r="DJ7" s="818"/>
      <c r="DK7" s="819"/>
      <c r="DL7" s="817">
        <v>0</v>
      </c>
      <c r="DM7" s="818"/>
      <c r="DN7" s="818"/>
      <c r="DO7" s="818"/>
      <c r="DP7" s="819"/>
      <c r="DQ7" s="817">
        <v>34</v>
      </c>
      <c r="DR7" s="818"/>
      <c r="DS7" s="818"/>
      <c r="DT7" s="818"/>
      <c r="DU7" s="819"/>
      <c r="DV7" s="798"/>
      <c r="DW7" s="799"/>
      <c r="DX7" s="799"/>
      <c r="DY7" s="799"/>
      <c r="DZ7" s="800"/>
      <c r="EA7" s="255"/>
    </row>
    <row r="8" spans="1:131" s="256" customFormat="1" ht="26.25" customHeight="1">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t="s">
        <v>584</v>
      </c>
      <c r="BS8" s="814" t="s">
        <v>586</v>
      </c>
      <c r="BT8" s="815"/>
      <c r="BU8" s="815"/>
      <c r="BV8" s="815"/>
      <c r="BW8" s="815"/>
      <c r="BX8" s="815"/>
      <c r="BY8" s="815"/>
      <c r="BZ8" s="815"/>
      <c r="CA8" s="815"/>
      <c r="CB8" s="815"/>
      <c r="CC8" s="815"/>
      <c r="CD8" s="815"/>
      <c r="CE8" s="815"/>
      <c r="CF8" s="815"/>
      <c r="CG8" s="816"/>
      <c r="CH8" s="827">
        <v>0</v>
      </c>
      <c r="CI8" s="828"/>
      <c r="CJ8" s="828"/>
      <c r="CK8" s="828"/>
      <c r="CL8" s="829"/>
      <c r="CM8" s="827">
        <v>22</v>
      </c>
      <c r="CN8" s="828"/>
      <c r="CO8" s="828"/>
      <c r="CP8" s="828"/>
      <c r="CQ8" s="829"/>
      <c r="CR8" s="827">
        <v>5</v>
      </c>
      <c r="CS8" s="828"/>
      <c r="CT8" s="828"/>
      <c r="CU8" s="828"/>
      <c r="CV8" s="829"/>
      <c r="CW8" s="827">
        <v>4</v>
      </c>
      <c r="CX8" s="828"/>
      <c r="CY8" s="828"/>
      <c r="CZ8" s="828"/>
      <c r="DA8" s="829"/>
      <c r="DB8" s="827">
        <v>0</v>
      </c>
      <c r="DC8" s="828"/>
      <c r="DD8" s="828"/>
      <c r="DE8" s="828"/>
      <c r="DF8" s="829"/>
      <c r="DG8" s="827">
        <v>0</v>
      </c>
      <c r="DH8" s="828"/>
      <c r="DI8" s="828"/>
      <c r="DJ8" s="828"/>
      <c r="DK8" s="829"/>
      <c r="DL8" s="827">
        <v>0</v>
      </c>
      <c r="DM8" s="828"/>
      <c r="DN8" s="828"/>
      <c r="DO8" s="828"/>
      <c r="DP8" s="829"/>
      <c r="DQ8" s="827">
        <v>215</v>
      </c>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t="s">
        <v>584</v>
      </c>
      <c r="BS9" s="814" t="s">
        <v>587</v>
      </c>
      <c r="BT9" s="815"/>
      <c r="BU9" s="815"/>
      <c r="BV9" s="815"/>
      <c r="BW9" s="815"/>
      <c r="BX9" s="815"/>
      <c r="BY9" s="815"/>
      <c r="BZ9" s="815"/>
      <c r="CA9" s="815"/>
      <c r="CB9" s="815"/>
      <c r="CC9" s="815"/>
      <c r="CD9" s="815"/>
      <c r="CE9" s="815"/>
      <c r="CF9" s="815"/>
      <c r="CG9" s="816"/>
      <c r="CH9" s="827">
        <v>7</v>
      </c>
      <c r="CI9" s="828"/>
      <c r="CJ9" s="828"/>
      <c r="CK9" s="828"/>
      <c r="CL9" s="829"/>
      <c r="CM9" s="827">
        <v>-7</v>
      </c>
      <c r="CN9" s="828"/>
      <c r="CO9" s="828"/>
      <c r="CP9" s="828"/>
      <c r="CQ9" s="829"/>
      <c r="CR9" s="827">
        <v>25</v>
      </c>
      <c r="CS9" s="828"/>
      <c r="CT9" s="828"/>
      <c r="CU9" s="828"/>
      <c r="CV9" s="829"/>
      <c r="CW9" s="827">
        <v>0</v>
      </c>
      <c r="CX9" s="828"/>
      <c r="CY9" s="828"/>
      <c r="CZ9" s="828"/>
      <c r="DA9" s="829"/>
      <c r="DB9" s="827">
        <v>18</v>
      </c>
      <c r="DC9" s="828"/>
      <c r="DD9" s="828"/>
      <c r="DE9" s="828"/>
      <c r="DF9" s="829"/>
      <c r="DG9" s="827">
        <v>0</v>
      </c>
      <c r="DH9" s="828"/>
      <c r="DI9" s="828"/>
      <c r="DJ9" s="828"/>
      <c r="DK9" s="829"/>
      <c r="DL9" s="827">
        <v>0</v>
      </c>
      <c r="DM9" s="828"/>
      <c r="DN9" s="828"/>
      <c r="DO9" s="828"/>
      <c r="DP9" s="829"/>
      <c r="DQ9" s="827">
        <v>18</v>
      </c>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588</v>
      </c>
      <c r="BT10" s="815"/>
      <c r="BU10" s="815"/>
      <c r="BV10" s="815"/>
      <c r="BW10" s="815"/>
      <c r="BX10" s="815"/>
      <c r="BY10" s="815"/>
      <c r="BZ10" s="815"/>
      <c r="CA10" s="815"/>
      <c r="CB10" s="815"/>
      <c r="CC10" s="815"/>
      <c r="CD10" s="815"/>
      <c r="CE10" s="815"/>
      <c r="CF10" s="815"/>
      <c r="CG10" s="816"/>
      <c r="CH10" s="827">
        <v>0</v>
      </c>
      <c r="CI10" s="828"/>
      <c r="CJ10" s="828"/>
      <c r="CK10" s="828"/>
      <c r="CL10" s="829"/>
      <c r="CM10" s="827">
        <v>35</v>
      </c>
      <c r="CN10" s="828"/>
      <c r="CO10" s="828"/>
      <c r="CP10" s="828"/>
      <c r="CQ10" s="829"/>
      <c r="CR10" s="827">
        <v>20</v>
      </c>
      <c r="CS10" s="828"/>
      <c r="CT10" s="828"/>
      <c r="CU10" s="828"/>
      <c r="CV10" s="829"/>
      <c r="CW10" s="827">
        <v>9</v>
      </c>
      <c r="CX10" s="828"/>
      <c r="CY10" s="828"/>
      <c r="CZ10" s="828"/>
      <c r="DA10" s="829"/>
      <c r="DB10" s="827">
        <v>0</v>
      </c>
      <c r="DC10" s="828"/>
      <c r="DD10" s="828"/>
      <c r="DE10" s="828"/>
      <c r="DF10" s="829"/>
      <c r="DG10" s="827">
        <v>0</v>
      </c>
      <c r="DH10" s="828"/>
      <c r="DI10" s="828"/>
      <c r="DJ10" s="828"/>
      <c r="DK10" s="829"/>
      <c r="DL10" s="827">
        <v>0</v>
      </c>
      <c r="DM10" s="828"/>
      <c r="DN10" s="828"/>
      <c r="DO10" s="828"/>
      <c r="DP10" s="829"/>
      <c r="DQ10" s="827">
        <v>0</v>
      </c>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390</v>
      </c>
      <c r="B23" s="836" t="s">
        <v>391</v>
      </c>
      <c r="C23" s="837"/>
      <c r="D23" s="837"/>
      <c r="E23" s="837"/>
      <c r="F23" s="837"/>
      <c r="G23" s="837"/>
      <c r="H23" s="837"/>
      <c r="I23" s="837"/>
      <c r="J23" s="837"/>
      <c r="K23" s="837"/>
      <c r="L23" s="837"/>
      <c r="M23" s="837"/>
      <c r="N23" s="837"/>
      <c r="O23" s="837"/>
      <c r="P23" s="838"/>
      <c r="Q23" s="839">
        <v>15416</v>
      </c>
      <c r="R23" s="840"/>
      <c r="S23" s="840"/>
      <c r="T23" s="840"/>
      <c r="U23" s="840"/>
      <c r="V23" s="840">
        <v>15102</v>
      </c>
      <c r="W23" s="840"/>
      <c r="X23" s="840"/>
      <c r="Y23" s="840"/>
      <c r="Z23" s="840"/>
      <c r="AA23" s="840">
        <v>314</v>
      </c>
      <c r="AB23" s="840"/>
      <c r="AC23" s="840"/>
      <c r="AD23" s="840"/>
      <c r="AE23" s="841"/>
      <c r="AF23" s="842">
        <v>265</v>
      </c>
      <c r="AG23" s="840"/>
      <c r="AH23" s="840"/>
      <c r="AI23" s="840"/>
      <c r="AJ23" s="843"/>
      <c r="AK23" s="844"/>
      <c r="AL23" s="845"/>
      <c r="AM23" s="845"/>
      <c r="AN23" s="845"/>
      <c r="AO23" s="845"/>
      <c r="AP23" s="840">
        <v>17748</v>
      </c>
      <c r="AQ23" s="840"/>
      <c r="AR23" s="840"/>
      <c r="AS23" s="840"/>
      <c r="AT23" s="840"/>
      <c r="AU23" s="846"/>
      <c r="AV23" s="846"/>
      <c r="AW23" s="846"/>
      <c r="AX23" s="846"/>
      <c r="AY23" s="847"/>
      <c r="AZ23" s="855" t="s">
        <v>392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371</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378</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403</v>
      </c>
      <c r="C28" s="778"/>
      <c r="D28" s="778"/>
      <c r="E28" s="778"/>
      <c r="F28" s="778"/>
      <c r="G28" s="778"/>
      <c r="H28" s="778"/>
      <c r="I28" s="778"/>
      <c r="J28" s="778"/>
      <c r="K28" s="778"/>
      <c r="L28" s="778"/>
      <c r="M28" s="778"/>
      <c r="N28" s="778"/>
      <c r="O28" s="778"/>
      <c r="P28" s="779"/>
      <c r="Q28" s="868">
        <v>3028</v>
      </c>
      <c r="R28" s="869"/>
      <c r="S28" s="869"/>
      <c r="T28" s="869"/>
      <c r="U28" s="869"/>
      <c r="V28" s="869">
        <v>2961</v>
      </c>
      <c r="W28" s="869"/>
      <c r="X28" s="869"/>
      <c r="Y28" s="869"/>
      <c r="Z28" s="869"/>
      <c r="AA28" s="869">
        <v>67</v>
      </c>
      <c r="AB28" s="869"/>
      <c r="AC28" s="869"/>
      <c r="AD28" s="869"/>
      <c r="AE28" s="870"/>
      <c r="AF28" s="871">
        <v>67</v>
      </c>
      <c r="AG28" s="869"/>
      <c r="AH28" s="869"/>
      <c r="AI28" s="869"/>
      <c r="AJ28" s="872"/>
      <c r="AK28" s="873">
        <v>291</v>
      </c>
      <c r="AL28" s="864"/>
      <c r="AM28" s="864"/>
      <c r="AN28" s="864"/>
      <c r="AO28" s="864"/>
      <c r="AP28" s="864">
        <v>0</v>
      </c>
      <c r="AQ28" s="864"/>
      <c r="AR28" s="864"/>
      <c r="AS28" s="864"/>
      <c r="AT28" s="864"/>
      <c r="AU28" s="864">
        <v>0</v>
      </c>
      <c r="AV28" s="864"/>
      <c r="AW28" s="864"/>
      <c r="AX28" s="864"/>
      <c r="AY28" s="864"/>
      <c r="AZ28" s="865" t="s">
        <v>577</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404</v>
      </c>
      <c r="C29" s="802"/>
      <c r="D29" s="802"/>
      <c r="E29" s="802"/>
      <c r="F29" s="802"/>
      <c r="G29" s="802"/>
      <c r="H29" s="802"/>
      <c r="I29" s="802"/>
      <c r="J29" s="802"/>
      <c r="K29" s="802"/>
      <c r="L29" s="802"/>
      <c r="M29" s="802"/>
      <c r="N29" s="802"/>
      <c r="O29" s="802"/>
      <c r="P29" s="803"/>
      <c r="Q29" s="804">
        <v>401</v>
      </c>
      <c r="R29" s="805"/>
      <c r="S29" s="805"/>
      <c r="T29" s="805"/>
      <c r="U29" s="805"/>
      <c r="V29" s="805">
        <v>400</v>
      </c>
      <c r="W29" s="805"/>
      <c r="X29" s="805"/>
      <c r="Y29" s="805"/>
      <c r="Z29" s="805"/>
      <c r="AA29" s="805">
        <v>1</v>
      </c>
      <c r="AB29" s="805"/>
      <c r="AC29" s="805"/>
      <c r="AD29" s="805"/>
      <c r="AE29" s="806"/>
      <c r="AF29" s="807">
        <v>1</v>
      </c>
      <c r="AG29" s="808"/>
      <c r="AH29" s="808"/>
      <c r="AI29" s="808"/>
      <c r="AJ29" s="809"/>
      <c r="AK29" s="876">
        <v>110</v>
      </c>
      <c r="AL29" s="877"/>
      <c r="AM29" s="877"/>
      <c r="AN29" s="877"/>
      <c r="AO29" s="877"/>
      <c r="AP29" s="877">
        <v>0</v>
      </c>
      <c r="AQ29" s="877"/>
      <c r="AR29" s="877"/>
      <c r="AS29" s="877"/>
      <c r="AT29" s="877"/>
      <c r="AU29" s="877">
        <v>0</v>
      </c>
      <c r="AV29" s="877"/>
      <c r="AW29" s="877"/>
      <c r="AX29" s="877"/>
      <c r="AY29" s="877"/>
      <c r="AZ29" s="878" t="s">
        <v>577</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405</v>
      </c>
      <c r="C30" s="802"/>
      <c r="D30" s="802"/>
      <c r="E30" s="802"/>
      <c r="F30" s="802"/>
      <c r="G30" s="802"/>
      <c r="H30" s="802"/>
      <c r="I30" s="802"/>
      <c r="J30" s="802"/>
      <c r="K30" s="802"/>
      <c r="L30" s="802"/>
      <c r="M30" s="802"/>
      <c r="N30" s="802"/>
      <c r="O30" s="802"/>
      <c r="P30" s="803"/>
      <c r="Q30" s="804">
        <v>2651</v>
      </c>
      <c r="R30" s="805"/>
      <c r="S30" s="805"/>
      <c r="T30" s="805"/>
      <c r="U30" s="805"/>
      <c r="V30" s="805">
        <v>2560</v>
      </c>
      <c r="W30" s="805"/>
      <c r="X30" s="805"/>
      <c r="Y30" s="805"/>
      <c r="Z30" s="805"/>
      <c r="AA30" s="805">
        <v>91</v>
      </c>
      <c r="AB30" s="805"/>
      <c r="AC30" s="805"/>
      <c r="AD30" s="805"/>
      <c r="AE30" s="806"/>
      <c r="AF30" s="807">
        <v>91</v>
      </c>
      <c r="AG30" s="808"/>
      <c r="AH30" s="808"/>
      <c r="AI30" s="808"/>
      <c r="AJ30" s="809"/>
      <c r="AK30" s="876">
        <v>424</v>
      </c>
      <c r="AL30" s="877"/>
      <c r="AM30" s="877"/>
      <c r="AN30" s="877"/>
      <c r="AO30" s="877"/>
      <c r="AP30" s="877">
        <v>0</v>
      </c>
      <c r="AQ30" s="877"/>
      <c r="AR30" s="877"/>
      <c r="AS30" s="877"/>
      <c r="AT30" s="877"/>
      <c r="AU30" s="877">
        <v>0</v>
      </c>
      <c r="AV30" s="877"/>
      <c r="AW30" s="877"/>
      <c r="AX30" s="877"/>
      <c r="AY30" s="877"/>
      <c r="AZ30" s="878" t="s">
        <v>578</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406</v>
      </c>
      <c r="C31" s="802"/>
      <c r="D31" s="802"/>
      <c r="E31" s="802"/>
      <c r="F31" s="802"/>
      <c r="G31" s="802"/>
      <c r="H31" s="802"/>
      <c r="I31" s="802"/>
      <c r="J31" s="802"/>
      <c r="K31" s="802"/>
      <c r="L31" s="802"/>
      <c r="M31" s="802"/>
      <c r="N31" s="802"/>
      <c r="O31" s="802"/>
      <c r="P31" s="803"/>
      <c r="Q31" s="804">
        <v>544</v>
      </c>
      <c r="R31" s="805"/>
      <c r="S31" s="805"/>
      <c r="T31" s="805"/>
      <c r="U31" s="805"/>
      <c r="V31" s="805">
        <v>517</v>
      </c>
      <c r="W31" s="805"/>
      <c r="X31" s="805"/>
      <c r="Y31" s="805"/>
      <c r="Z31" s="805"/>
      <c r="AA31" s="805">
        <v>27</v>
      </c>
      <c r="AB31" s="805"/>
      <c r="AC31" s="805"/>
      <c r="AD31" s="805"/>
      <c r="AE31" s="806"/>
      <c r="AF31" s="807">
        <v>623</v>
      </c>
      <c r="AG31" s="808"/>
      <c r="AH31" s="808"/>
      <c r="AI31" s="808"/>
      <c r="AJ31" s="809"/>
      <c r="AK31" s="876">
        <v>0</v>
      </c>
      <c r="AL31" s="877"/>
      <c r="AM31" s="877"/>
      <c r="AN31" s="877"/>
      <c r="AO31" s="877"/>
      <c r="AP31" s="877">
        <v>1785</v>
      </c>
      <c r="AQ31" s="877"/>
      <c r="AR31" s="877"/>
      <c r="AS31" s="877"/>
      <c r="AT31" s="877"/>
      <c r="AU31" s="877">
        <v>0</v>
      </c>
      <c r="AV31" s="877"/>
      <c r="AW31" s="877"/>
      <c r="AX31" s="877"/>
      <c r="AY31" s="877"/>
      <c r="AZ31" s="878" t="s">
        <v>577</v>
      </c>
      <c r="BA31" s="878"/>
      <c r="BB31" s="878"/>
      <c r="BC31" s="878"/>
      <c r="BD31" s="878"/>
      <c r="BE31" s="874" t="s">
        <v>407</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408</v>
      </c>
      <c r="C32" s="802"/>
      <c r="D32" s="802"/>
      <c r="E32" s="802"/>
      <c r="F32" s="802"/>
      <c r="G32" s="802"/>
      <c r="H32" s="802"/>
      <c r="I32" s="802"/>
      <c r="J32" s="802"/>
      <c r="K32" s="802"/>
      <c r="L32" s="802"/>
      <c r="M32" s="802"/>
      <c r="N32" s="802"/>
      <c r="O32" s="802"/>
      <c r="P32" s="803"/>
      <c r="Q32" s="804">
        <v>998</v>
      </c>
      <c r="R32" s="805"/>
      <c r="S32" s="805"/>
      <c r="T32" s="805"/>
      <c r="U32" s="805"/>
      <c r="V32" s="805">
        <v>987</v>
      </c>
      <c r="W32" s="805"/>
      <c r="X32" s="805"/>
      <c r="Y32" s="805"/>
      <c r="Z32" s="805"/>
      <c r="AA32" s="805">
        <v>11</v>
      </c>
      <c r="AB32" s="805"/>
      <c r="AC32" s="805"/>
      <c r="AD32" s="805"/>
      <c r="AE32" s="806"/>
      <c r="AF32" s="807">
        <v>11</v>
      </c>
      <c r="AG32" s="808"/>
      <c r="AH32" s="808"/>
      <c r="AI32" s="808"/>
      <c r="AJ32" s="809"/>
      <c r="AK32" s="876">
        <v>454</v>
      </c>
      <c r="AL32" s="877"/>
      <c r="AM32" s="877"/>
      <c r="AN32" s="877"/>
      <c r="AO32" s="877"/>
      <c r="AP32" s="877">
        <v>6331</v>
      </c>
      <c r="AQ32" s="877"/>
      <c r="AR32" s="877"/>
      <c r="AS32" s="877"/>
      <c r="AT32" s="877"/>
      <c r="AU32" s="877">
        <v>4666</v>
      </c>
      <c r="AV32" s="877"/>
      <c r="AW32" s="877"/>
      <c r="AX32" s="877"/>
      <c r="AY32" s="877"/>
      <c r="AZ32" s="878" t="s">
        <v>577</v>
      </c>
      <c r="BA32" s="878"/>
      <c r="BB32" s="878"/>
      <c r="BC32" s="878"/>
      <c r="BD32" s="878"/>
      <c r="BE32" s="874" t="s">
        <v>409</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410</v>
      </c>
      <c r="C33" s="802"/>
      <c r="D33" s="802"/>
      <c r="E33" s="802"/>
      <c r="F33" s="802"/>
      <c r="G33" s="802"/>
      <c r="H33" s="802"/>
      <c r="I33" s="802"/>
      <c r="J33" s="802"/>
      <c r="K33" s="802"/>
      <c r="L33" s="802"/>
      <c r="M33" s="802"/>
      <c r="N33" s="802"/>
      <c r="O33" s="802"/>
      <c r="P33" s="803"/>
      <c r="Q33" s="804">
        <v>200</v>
      </c>
      <c r="R33" s="805"/>
      <c r="S33" s="805"/>
      <c r="T33" s="805"/>
      <c r="U33" s="805"/>
      <c r="V33" s="805">
        <v>196</v>
      </c>
      <c r="W33" s="805"/>
      <c r="X33" s="805"/>
      <c r="Y33" s="805"/>
      <c r="Z33" s="805"/>
      <c r="AA33" s="805">
        <v>4</v>
      </c>
      <c r="AB33" s="805"/>
      <c r="AC33" s="805"/>
      <c r="AD33" s="805"/>
      <c r="AE33" s="806"/>
      <c r="AF33" s="807">
        <v>4</v>
      </c>
      <c r="AG33" s="808"/>
      <c r="AH33" s="808"/>
      <c r="AI33" s="808"/>
      <c r="AJ33" s="809"/>
      <c r="AK33" s="876">
        <v>123</v>
      </c>
      <c r="AL33" s="877"/>
      <c r="AM33" s="877"/>
      <c r="AN33" s="877"/>
      <c r="AO33" s="877"/>
      <c r="AP33" s="877">
        <v>1099</v>
      </c>
      <c r="AQ33" s="877"/>
      <c r="AR33" s="877"/>
      <c r="AS33" s="877"/>
      <c r="AT33" s="877"/>
      <c r="AU33" s="877">
        <v>1066</v>
      </c>
      <c r="AV33" s="877"/>
      <c r="AW33" s="877"/>
      <c r="AX33" s="877"/>
      <c r="AY33" s="877"/>
      <c r="AZ33" s="878" t="s">
        <v>577</v>
      </c>
      <c r="BA33" s="878"/>
      <c r="BB33" s="878"/>
      <c r="BC33" s="878"/>
      <c r="BD33" s="878"/>
      <c r="BE33" s="874" t="s">
        <v>411</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t="s">
        <v>412</v>
      </c>
      <c r="C34" s="802"/>
      <c r="D34" s="802"/>
      <c r="E34" s="802"/>
      <c r="F34" s="802"/>
      <c r="G34" s="802"/>
      <c r="H34" s="802"/>
      <c r="I34" s="802"/>
      <c r="J34" s="802"/>
      <c r="K34" s="802"/>
      <c r="L34" s="802"/>
      <c r="M34" s="802"/>
      <c r="N34" s="802"/>
      <c r="O34" s="802"/>
      <c r="P34" s="803"/>
      <c r="Q34" s="804">
        <v>79</v>
      </c>
      <c r="R34" s="805"/>
      <c r="S34" s="805"/>
      <c r="T34" s="805"/>
      <c r="U34" s="805"/>
      <c r="V34" s="805">
        <v>77</v>
      </c>
      <c r="W34" s="805"/>
      <c r="X34" s="805"/>
      <c r="Y34" s="805"/>
      <c r="Z34" s="805"/>
      <c r="AA34" s="805">
        <v>2</v>
      </c>
      <c r="AB34" s="805"/>
      <c r="AC34" s="805"/>
      <c r="AD34" s="805"/>
      <c r="AE34" s="806"/>
      <c r="AF34" s="807">
        <v>2</v>
      </c>
      <c r="AG34" s="808"/>
      <c r="AH34" s="808"/>
      <c r="AI34" s="808"/>
      <c r="AJ34" s="809"/>
      <c r="AK34" s="876">
        <v>51</v>
      </c>
      <c r="AL34" s="877"/>
      <c r="AM34" s="877"/>
      <c r="AN34" s="877"/>
      <c r="AO34" s="877"/>
      <c r="AP34" s="877">
        <v>158</v>
      </c>
      <c r="AQ34" s="877"/>
      <c r="AR34" s="877"/>
      <c r="AS34" s="877"/>
      <c r="AT34" s="877"/>
      <c r="AU34" s="877">
        <v>142</v>
      </c>
      <c r="AV34" s="877"/>
      <c r="AW34" s="877"/>
      <c r="AX34" s="877"/>
      <c r="AY34" s="877"/>
      <c r="AZ34" s="878" t="s">
        <v>578</v>
      </c>
      <c r="BA34" s="878"/>
      <c r="BB34" s="878"/>
      <c r="BC34" s="878"/>
      <c r="BD34" s="878"/>
      <c r="BE34" s="874" t="s">
        <v>411</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t="s">
        <v>413</v>
      </c>
      <c r="C35" s="802"/>
      <c r="D35" s="802"/>
      <c r="E35" s="802"/>
      <c r="F35" s="802"/>
      <c r="G35" s="802"/>
      <c r="H35" s="802"/>
      <c r="I35" s="802"/>
      <c r="J35" s="802"/>
      <c r="K35" s="802"/>
      <c r="L35" s="802"/>
      <c r="M35" s="802"/>
      <c r="N35" s="802"/>
      <c r="O35" s="802"/>
      <c r="P35" s="803"/>
      <c r="Q35" s="804">
        <v>437</v>
      </c>
      <c r="R35" s="805"/>
      <c r="S35" s="805"/>
      <c r="T35" s="805"/>
      <c r="U35" s="805"/>
      <c r="V35" s="805">
        <v>426</v>
      </c>
      <c r="W35" s="805"/>
      <c r="X35" s="805"/>
      <c r="Y35" s="805"/>
      <c r="Z35" s="805"/>
      <c r="AA35" s="805">
        <v>11</v>
      </c>
      <c r="AB35" s="805"/>
      <c r="AC35" s="805"/>
      <c r="AD35" s="805"/>
      <c r="AE35" s="806"/>
      <c r="AF35" s="807">
        <v>11</v>
      </c>
      <c r="AG35" s="808"/>
      <c r="AH35" s="808"/>
      <c r="AI35" s="808"/>
      <c r="AJ35" s="809"/>
      <c r="AK35" s="876">
        <v>183</v>
      </c>
      <c r="AL35" s="877"/>
      <c r="AM35" s="877"/>
      <c r="AN35" s="877"/>
      <c r="AO35" s="877"/>
      <c r="AP35" s="877">
        <v>1970</v>
      </c>
      <c r="AQ35" s="877"/>
      <c r="AR35" s="877"/>
      <c r="AS35" s="877"/>
      <c r="AT35" s="877"/>
      <c r="AU35" s="877">
        <v>1243</v>
      </c>
      <c r="AV35" s="877"/>
      <c r="AW35" s="877"/>
      <c r="AX35" s="877"/>
      <c r="AY35" s="877"/>
      <c r="AZ35" s="878" t="s">
        <v>577</v>
      </c>
      <c r="BA35" s="878"/>
      <c r="BB35" s="878"/>
      <c r="BC35" s="878"/>
      <c r="BD35" s="878"/>
      <c r="BE35" s="874" t="s">
        <v>411</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414</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390</v>
      </c>
      <c r="B63" s="836" t="s">
        <v>415</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809</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129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417</v>
      </c>
      <c r="B66" s="787"/>
      <c r="C66" s="787"/>
      <c r="D66" s="787"/>
      <c r="E66" s="787"/>
      <c r="F66" s="787"/>
      <c r="G66" s="787"/>
      <c r="H66" s="787"/>
      <c r="I66" s="787"/>
      <c r="J66" s="787"/>
      <c r="K66" s="787"/>
      <c r="L66" s="787"/>
      <c r="M66" s="787"/>
      <c r="N66" s="787"/>
      <c r="O66" s="787"/>
      <c r="P66" s="788"/>
      <c r="Q66" s="763" t="s">
        <v>395</v>
      </c>
      <c r="R66" s="764"/>
      <c r="S66" s="764"/>
      <c r="T66" s="764"/>
      <c r="U66" s="765"/>
      <c r="V66" s="763" t="s">
        <v>396</v>
      </c>
      <c r="W66" s="764"/>
      <c r="X66" s="764"/>
      <c r="Y66" s="764"/>
      <c r="Z66" s="765"/>
      <c r="AA66" s="763" t="s">
        <v>418</v>
      </c>
      <c r="AB66" s="764"/>
      <c r="AC66" s="764"/>
      <c r="AD66" s="764"/>
      <c r="AE66" s="765"/>
      <c r="AF66" s="898" t="s">
        <v>419</v>
      </c>
      <c r="AG66" s="859"/>
      <c r="AH66" s="859"/>
      <c r="AI66" s="859"/>
      <c r="AJ66" s="899"/>
      <c r="AK66" s="763" t="s">
        <v>399</v>
      </c>
      <c r="AL66" s="787"/>
      <c r="AM66" s="787"/>
      <c r="AN66" s="787"/>
      <c r="AO66" s="788"/>
      <c r="AP66" s="763" t="s">
        <v>420</v>
      </c>
      <c r="AQ66" s="764"/>
      <c r="AR66" s="764"/>
      <c r="AS66" s="764"/>
      <c r="AT66" s="765"/>
      <c r="AU66" s="763" t="s">
        <v>421</v>
      </c>
      <c r="AV66" s="764"/>
      <c r="AW66" s="764"/>
      <c r="AX66" s="764"/>
      <c r="AY66" s="765"/>
      <c r="AZ66" s="763" t="s">
        <v>378</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579</v>
      </c>
      <c r="C68" s="916"/>
      <c r="D68" s="916"/>
      <c r="E68" s="916"/>
      <c r="F68" s="916"/>
      <c r="G68" s="916"/>
      <c r="H68" s="916"/>
      <c r="I68" s="916"/>
      <c r="J68" s="916"/>
      <c r="K68" s="916"/>
      <c r="L68" s="916"/>
      <c r="M68" s="916"/>
      <c r="N68" s="916"/>
      <c r="O68" s="916"/>
      <c r="P68" s="917"/>
      <c r="Q68" s="918">
        <v>6944</v>
      </c>
      <c r="R68" s="912"/>
      <c r="S68" s="912"/>
      <c r="T68" s="912"/>
      <c r="U68" s="912"/>
      <c r="V68" s="912">
        <v>6740</v>
      </c>
      <c r="W68" s="912"/>
      <c r="X68" s="912"/>
      <c r="Y68" s="912"/>
      <c r="Z68" s="912"/>
      <c r="AA68" s="912">
        <v>204</v>
      </c>
      <c r="AB68" s="912"/>
      <c r="AC68" s="912"/>
      <c r="AD68" s="912"/>
      <c r="AE68" s="912"/>
      <c r="AF68" s="912">
        <v>202</v>
      </c>
      <c r="AG68" s="912"/>
      <c r="AH68" s="912"/>
      <c r="AI68" s="912"/>
      <c r="AJ68" s="912"/>
      <c r="AK68" s="912" t="s">
        <v>510</v>
      </c>
      <c r="AL68" s="912"/>
      <c r="AM68" s="912"/>
      <c r="AN68" s="912"/>
      <c r="AO68" s="912"/>
      <c r="AP68" s="912">
        <v>828</v>
      </c>
      <c r="AQ68" s="912"/>
      <c r="AR68" s="912"/>
      <c r="AS68" s="912"/>
      <c r="AT68" s="912"/>
      <c r="AU68" s="912">
        <v>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580</v>
      </c>
      <c r="C69" s="920"/>
      <c r="D69" s="920"/>
      <c r="E69" s="920"/>
      <c r="F69" s="920"/>
      <c r="G69" s="920"/>
      <c r="H69" s="920"/>
      <c r="I69" s="920"/>
      <c r="J69" s="920"/>
      <c r="K69" s="920"/>
      <c r="L69" s="920"/>
      <c r="M69" s="920"/>
      <c r="N69" s="920"/>
      <c r="O69" s="920"/>
      <c r="P69" s="921"/>
      <c r="Q69" s="922">
        <v>332</v>
      </c>
      <c r="R69" s="877"/>
      <c r="S69" s="877"/>
      <c r="T69" s="877"/>
      <c r="U69" s="877"/>
      <c r="V69" s="877">
        <v>327</v>
      </c>
      <c r="W69" s="877"/>
      <c r="X69" s="877"/>
      <c r="Y69" s="877"/>
      <c r="Z69" s="877"/>
      <c r="AA69" s="877">
        <v>5</v>
      </c>
      <c r="AB69" s="877"/>
      <c r="AC69" s="877"/>
      <c r="AD69" s="877"/>
      <c r="AE69" s="877"/>
      <c r="AF69" s="877">
        <v>5</v>
      </c>
      <c r="AG69" s="877"/>
      <c r="AH69" s="877"/>
      <c r="AI69" s="877"/>
      <c r="AJ69" s="877"/>
      <c r="AK69" s="877" t="s">
        <v>510</v>
      </c>
      <c r="AL69" s="877"/>
      <c r="AM69" s="877"/>
      <c r="AN69" s="877"/>
      <c r="AO69" s="877"/>
      <c r="AP69" s="877">
        <v>0</v>
      </c>
      <c r="AQ69" s="877"/>
      <c r="AR69" s="877"/>
      <c r="AS69" s="877"/>
      <c r="AT69" s="877"/>
      <c r="AU69" s="877">
        <v>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581</v>
      </c>
      <c r="C70" s="920"/>
      <c r="D70" s="920"/>
      <c r="E70" s="920"/>
      <c r="F70" s="920"/>
      <c r="G70" s="920"/>
      <c r="H70" s="920"/>
      <c r="I70" s="920"/>
      <c r="J70" s="920"/>
      <c r="K70" s="920"/>
      <c r="L70" s="920"/>
      <c r="M70" s="920"/>
      <c r="N70" s="920"/>
      <c r="O70" s="920"/>
      <c r="P70" s="921"/>
      <c r="Q70" s="922">
        <v>3578</v>
      </c>
      <c r="R70" s="877"/>
      <c r="S70" s="877"/>
      <c r="T70" s="877"/>
      <c r="U70" s="877"/>
      <c r="V70" s="877">
        <v>3345</v>
      </c>
      <c r="W70" s="877"/>
      <c r="X70" s="877"/>
      <c r="Y70" s="877"/>
      <c r="Z70" s="877"/>
      <c r="AA70" s="877">
        <v>233</v>
      </c>
      <c r="AB70" s="877"/>
      <c r="AC70" s="877"/>
      <c r="AD70" s="877"/>
      <c r="AE70" s="877"/>
      <c r="AF70" s="877">
        <v>233</v>
      </c>
      <c r="AG70" s="877"/>
      <c r="AH70" s="877"/>
      <c r="AI70" s="877"/>
      <c r="AJ70" s="877"/>
      <c r="AK70" s="877" t="s">
        <v>510</v>
      </c>
      <c r="AL70" s="877"/>
      <c r="AM70" s="877"/>
      <c r="AN70" s="877"/>
      <c r="AO70" s="877"/>
      <c r="AP70" s="877">
        <v>1614</v>
      </c>
      <c r="AQ70" s="877"/>
      <c r="AR70" s="877"/>
      <c r="AS70" s="877"/>
      <c r="AT70" s="877"/>
      <c r="AU70" s="877">
        <v>89</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582</v>
      </c>
      <c r="C71" s="920"/>
      <c r="D71" s="920"/>
      <c r="E71" s="920"/>
      <c r="F71" s="920"/>
      <c r="G71" s="920"/>
      <c r="H71" s="920"/>
      <c r="I71" s="920"/>
      <c r="J71" s="920"/>
      <c r="K71" s="920"/>
      <c r="L71" s="920"/>
      <c r="M71" s="920"/>
      <c r="N71" s="920"/>
      <c r="O71" s="920"/>
      <c r="P71" s="921"/>
      <c r="Q71" s="922">
        <v>1776</v>
      </c>
      <c r="R71" s="877"/>
      <c r="S71" s="877"/>
      <c r="T71" s="877"/>
      <c r="U71" s="877"/>
      <c r="V71" s="877">
        <v>1476</v>
      </c>
      <c r="W71" s="877"/>
      <c r="X71" s="877"/>
      <c r="Y71" s="877"/>
      <c r="Z71" s="877"/>
      <c r="AA71" s="877">
        <v>300</v>
      </c>
      <c r="AB71" s="877"/>
      <c r="AC71" s="877"/>
      <c r="AD71" s="877"/>
      <c r="AE71" s="877"/>
      <c r="AF71" s="877">
        <v>742</v>
      </c>
      <c r="AG71" s="877"/>
      <c r="AH71" s="877"/>
      <c r="AI71" s="877"/>
      <c r="AJ71" s="877"/>
      <c r="AK71" s="877" t="s">
        <v>510</v>
      </c>
      <c r="AL71" s="877"/>
      <c r="AM71" s="877"/>
      <c r="AN71" s="877"/>
      <c r="AO71" s="877"/>
      <c r="AP71" s="877">
        <v>4626</v>
      </c>
      <c r="AQ71" s="877"/>
      <c r="AR71" s="877"/>
      <c r="AS71" s="877"/>
      <c r="AT71" s="877"/>
      <c r="AU71" s="877">
        <v>0</v>
      </c>
      <c r="AV71" s="877"/>
      <c r="AW71" s="877"/>
      <c r="AX71" s="877"/>
      <c r="AY71" s="877"/>
      <c r="AZ71" s="874" t="s">
        <v>583</v>
      </c>
      <c r="BA71" s="874"/>
      <c r="BB71" s="874"/>
      <c r="BC71" s="874"/>
      <c r="BD71" s="875"/>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390</v>
      </c>
      <c r="B88" s="836" t="s">
        <v>422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423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428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431</v>
      </c>
      <c r="AB109" s="941"/>
      <c r="AC109" s="941"/>
      <c r="AD109" s="941"/>
      <c r="AE109" s="942"/>
      <c r="AF109" s="940" t="s">
        <v>308</v>
      </c>
      <c r="AG109" s="941"/>
      <c r="AH109" s="941"/>
      <c r="AI109" s="941"/>
      <c r="AJ109" s="942"/>
      <c r="AK109" s="940" t="s">
        <v>307</v>
      </c>
      <c r="AL109" s="941"/>
      <c r="AM109" s="941"/>
      <c r="AN109" s="941"/>
      <c r="AO109" s="942"/>
      <c r="AP109" s="940" t="s">
        <v>432</v>
      </c>
      <c r="AQ109" s="941"/>
      <c r="AR109" s="941"/>
      <c r="AS109" s="941"/>
      <c r="AT109" s="943"/>
      <c r="AU109" s="960" t="s">
        <v>430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431</v>
      </c>
      <c r="BR109" s="941"/>
      <c r="BS109" s="941"/>
      <c r="BT109" s="941"/>
      <c r="BU109" s="942"/>
      <c r="BV109" s="940" t="s">
        <v>308</v>
      </c>
      <c r="BW109" s="941"/>
      <c r="BX109" s="941"/>
      <c r="BY109" s="941"/>
      <c r="BZ109" s="942"/>
      <c r="CA109" s="940" t="s">
        <v>307</v>
      </c>
      <c r="CB109" s="941"/>
      <c r="CC109" s="941"/>
      <c r="CD109" s="941"/>
      <c r="CE109" s="942"/>
      <c r="CF109" s="961" t="s">
        <v>432</v>
      </c>
      <c r="CG109" s="961"/>
      <c r="CH109" s="961"/>
      <c r="CI109" s="961"/>
      <c r="CJ109" s="961"/>
      <c r="CK109" s="940" t="s">
        <v>433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431</v>
      </c>
      <c r="DH109" s="941"/>
      <c r="DI109" s="941"/>
      <c r="DJ109" s="941"/>
      <c r="DK109" s="942"/>
      <c r="DL109" s="940" t="s">
        <v>308</v>
      </c>
      <c r="DM109" s="941"/>
      <c r="DN109" s="941"/>
      <c r="DO109" s="941"/>
      <c r="DP109" s="942"/>
      <c r="DQ109" s="940" t="s">
        <v>307</v>
      </c>
      <c r="DR109" s="941"/>
      <c r="DS109" s="941"/>
      <c r="DT109" s="941"/>
      <c r="DU109" s="942"/>
      <c r="DV109" s="940" t="s">
        <v>432</v>
      </c>
      <c r="DW109" s="941"/>
      <c r="DX109" s="941"/>
      <c r="DY109" s="941"/>
      <c r="DZ109" s="943"/>
    </row>
    <row r="110" spans="1:131" s="247" customFormat="1" ht="26.25" customHeight="1">
      <c r="A110" s="944" t="s">
        <v>434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1837469</v>
      </c>
      <c r="AB110" s="948"/>
      <c r="AC110" s="948"/>
      <c r="AD110" s="948"/>
      <c r="AE110" s="949"/>
      <c r="AF110" s="950">
        <v>1734091</v>
      </c>
      <c r="AG110" s="948"/>
      <c r="AH110" s="948"/>
      <c r="AI110" s="948"/>
      <c r="AJ110" s="949"/>
      <c r="AK110" s="950">
        <v>1772247</v>
      </c>
      <c r="AL110" s="948"/>
      <c r="AM110" s="948"/>
      <c r="AN110" s="948"/>
      <c r="AO110" s="949"/>
      <c r="AP110" s="951">
        <v>22.4</v>
      </c>
      <c r="AQ110" s="952"/>
      <c r="AR110" s="952"/>
      <c r="AS110" s="952"/>
      <c r="AT110" s="953"/>
      <c r="AU110" s="954" t="s">
        <v>73</v>
      </c>
      <c r="AV110" s="955"/>
      <c r="AW110" s="955"/>
      <c r="AX110" s="955"/>
      <c r="AY110" s="955"/>
      <c r="AZ110" s="996" t="s">
        <v>435</v>
      </c>
      <c r="BA110" s="945"/>
      <c r="BB110" s="945"/>
      <c r="BC110" s="945"/>
      <c r="BD110" s="945"/>
      <c r="BE110" s="945"/>
      <c r="BF110" s="945"/>
      <c r="BG110" s="945"/>
      <c r="BH110" s="945"/>
      <c r="BI110" s="945"/>
      <c r="BJ110" s="945"/>
      <c r="BK110" s="945"/>
      <c r="BL110" s="945"/>
      <c r="BM110" s="945"/>
      <c r="BN110" s="945"/>
      <c r="BO110" s="945"/>
      <c r="BP110" s="946"/>
      <c r="BQ110" s="982">
        <v>18854142</v>
      </c>
      <c r="BR110" s="983"/>
      <c r="BS110" s="983"/>
      <c r="BT110" s="983"/>
      <c r="BU110" s="983"/>
      <c r="BV110" s="983">
        <v>18271373</v>
      </c>
      <c r="BW110" s="983"/>
      <c r="BX110" s="983"/>
      <c r="BY110" s="983"/>
      <c r="BZ110" s="983"/>
      <c r="CA110" s="983">
        <v>17748007</v>
      </c>
      <c r="CB110" s="983"/>
      <c r="CC110" s="983"/>
      <c r="CD110" s="983"/>
      <c r="CE110" s="983"/>
      <c r="CF110" s="997">
        <v>224.5</v>
      </c>
      <c r="CG110" s="998"/>
      <c r="CH110" s="998"/>
      <c r="CI110" s="998"/>
      <c r="CJ110" s="998"/>
      <c r="CK110" s="999" t="s">
        <v>436</v>
      </c>
      <c r="CL110" s="1000"/>
      <c r="CM110" s="979" t="s">
        <v>437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129</v>
      </c>
      <c r="DH110" s="983"/>
      <c r="DI110" s="983"/>
      <c r="DJ110" s="983"/>
      <c r="DK110" s="983"/>
      <c r="DL110" s="983" t="s">
        <v>129</v>
      </c>
      <c r="DM110" s="983"/>
      <c r="DN110" s="983"/>
      <c r="DO110" s="983"/>
      <c r="DP110" s="983"/>
      <c r="DQ110" s="983" t="s">
        <v>129</v>
      </c>
      <c r="DR110" s="983"/>
      <c r="DS110" s="983"/>
      <c r="DT110" s="983"/>
      <c r="DU110" s="983"/>
      <c r="DV110" s="984" t="s">
        <v>129</v>
      </c>
      <c r="DW110" s="984"/>
      <c r="DX110" s="984"/>
      <c r="DY110" s="984"/>
      <c r="DZ110" s="985"/>
    </row>
    <row r="111" spans="1:131" s="247" customFormat="1" ht="26.25" customHeight="1">
      <c r="A111" s="986" t="s">
        <v>438</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129</v>
      </c>
      <c r="AB111" s="990"/>
      <c r="AC111" s="990"/>
      <c r="AD111" s="990"/>
      <c r="AE111" s="991"/>
      <c r="AF111" s="992" t="s">
        <v>129</v>
      </c>
      <c r="AG111" s="990"/>
      <c r="AH111" s="990"/>
      <c r="AI111" s="990"/>
      <c r="AJ111" s="991"/>
      <c r="AK111" s="992" t="s">
        <v>129</v>
      </c>
      <c r="AL111" s="990"/>
      <c r="AM111" s="990"/>
      <c r="AN111" s="990"/>
      <c r="AO111" s="991"/>
      <c r="AP111" s="993" t="s">
        <v>392</v>
      </c>
      <c r="AQ111" s="994"/>
      <c r="AR111" s="994"/>
      <c r="AS111" s="994"/>
      <c r="AT111" s="995"/>
      <c r="AU111" s="956"/>
      <c r="AV111" s="957"/>
      <c r="AW111" s="957"/>
      <c r="AX111" s="957"/>
      <c r="AY111" s="957"/>
      <c r="AZ111" s="1005" t="s">
        <v>439</v>
      </c>
      <c r="BA111" s="1006"/>
      <c r="BB111" s="1006"/>
      <c r="BC111" s="1006"/>
      <c r="BD111" s="1006"/>
      <c r="BE111" s="1006"/>
      <c r="BF111" s="1006"/>
      <c r="BG111" s="1006"/>
      <c r="BH111" s="1006"/>
      <c r="BI111" s="1006"/>
      <c r="BJ111" s="1006"/>
      <c r="BK111" s="1006"/>
      <c r="BL111" s="1006"/>
      <c r="BM111" s="1006"/>
      <c r="BN111" s="1006"/>
      <c r="BO111" s="1006"/>
      <c r="BP111" s="1007"/>
      <c r="BQ111" s="975">
        <v>136350</v>
      </c>
      <c r="BR111" s="976"/>
      <c r="BS111" s="976"/>
      <c r="BT111" s="976"/>
      <c r="BU111" s="976"/>
      <c r="BV111" s="976">
        <v>111674</v>
      </c>
      <c r="BW111" s="976"/>
      <c r="BX111" s="976"/>
      <c r="BY111" s="976"/>
      <c r="BZ111" s="976"/>
      <c r="CA111" s="976">
        <v>85764</v>
      </c>
      <c r="CB111" s="976"/>
      <c r="CC111" s="976"/>
      <c r="CD111" s="976"/>
      <c r="CE111" s="976"/>
      <c r="CF111" s="970">
        <v>1.1000000000000001</v>
      </c>
      <c r="CG111" s="971"/>
      <c r="CH111" s="971"/>
      <c r="CI111" s="971"/>
      <c r="CJ111" s="971"/>
      <c r="CK111" s="1001"/>
      <c r="CL111" s="1002"/>
      <c r="CM111" s="972" t="s">
        <v>440</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129</v>
      </c>
      <c r="DH111" s="976"/>
      <c r="DI111" s="976"/>
      <c r="DJ111" s="976"/>
      <c r="DK111" s="976"/>
      <c r="DL111" s="976" t="s">
        <v>129</v>
      </c>
      <c r="DM111" s="976"/>
      <c r="DN111" s="976"/>
      <c r="DO111" s="976"/>
      <c r="DP111" s="976"/>
      <c r="DQ111" s="976" t="s">
        <v>129</v>
      </c>
      <c r="DR111" s="976"/>
      <c r="DS111" s="976"/>
      <c r="DT111" s="976"/>
      <c r="DU111" s="976"/>
      <c r="DV111" s="977" t="s">
        <v>129</v>
      </c>
      <c r="DW111" s="977"/>
      <c r="DX111" s="977"/>
      <c r="DY111" s="977"/>
      <c r="DZ111" s="978"/>
    </row>
    <row r="112" spans="1:131" s="247" customFormat="1" ht="26.25" customHeight="1">
      <c r="A112" s="1008" t="s">
        <v>441</v>
      </c>
      <c r="B112" s="1009"/>
      <c r="C112" s="1006" t="s">
        <v>442</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129</v>
      </c>
      <c r="AB112" s="1015"/>
      <c r="AC112" s="1015"/>
      <c r="AD112" s="1015"/>
      <c r="AE112" s="1016"/>
      <c r="AF112" s="1017" t="s">
        <v>129</v>
      </c>
      <c r="AG112" s="1015"/>
      <c r="AH112" s="1015"/>
      <c r="AI112" s="1015"/>
      <c r="AJ112" s="1016"/>
      <c r="AK112" s="1017" t="s">
        <v>129</v>
      </c>
      <c r="AL112" s="1015"/>
      <c r="AM112" s="1015"/>
      <c r="AN112" s="1015"/>
      <c r="AO112" s="1016"/>
      <c r="AP112" s="1018" t="s">
        <v>129</v>
      </c>
      <c r="AQ112" s="1019"/>
      <c r="AR112" s="1019"/>
      <c r="AS112" s="1019"/>
      <c r="AT112" s="1020"/>
      <c r="AU112" s="956"/>
      <c r="AV112" s="957"/>
      <c r="AW112" s="957"/>
      <c r="AX112" s="957"/>
      <c r="AY112" s="957"/>
      <c r="AZ112" s="1005" t="s">
        <v>443</v>
      </c>
      <c r="BA112" s="1006"/>
      <c r="BB112" s="1006"/>
      <c r="BC112" s="1006"/>
      <c r="BD112" s="1006"/>
      <c r="BE112" s="1006"/>
      <c r="BF112" s="1006"/>
      <c r="BG112" s="1006"/>
      <c r="BH112" s="1006"/>
      <c r="BI112" s="1006"/>
      <c r="BJ112" s="1006"/>
      <c r="BK112" s="1006"/>
      <c r="BL112" s="1006"/>
      <c r="BM112" s="1006"/>
      <c r="BN112" s="1006"/>
      <c r="BO112" s="1006"/>
      <c r="BP112" s="1007"/>
      <c r="BQ112" s="975">
        <v>8378057</v>
      </c>
      <c r="BR112" s="976"/>
      <c r="BS112" s="976"/>
      <c r="BT112" s="976"/>
      <c r="BU112" s="976"/>
      <c r="BV112" s="976">
        <v>7694708</v>
      </c>
      <c r="BW112" s="976"/>
      <c r="BX112" s="976"/>
      <c r="BY112" s="976"/>
      <c r="BZ112" s="976"/>
      <c r="CA112" s="976">
        <v>7117123</v>
      </c>
      <c r="CB112" s="976"/>
      <c r="CC112" s="976"/>
      <c r="CD112" s="976"/>
      <c r="CE112" s="976"/>
      <c r="CF112" s="970">
        <v>90</v>
      </c>
      <c r="CG112" s="971"/>
      <c r="CH112" s="971"/>
      <c r="CI112" s="971"/>
      <c r="CJ112" s="971"/>
      <c r="CK112" s="1001"/>
      <c r="CL112" s="1002"/>
      <c r="CM112" s="972" t="s">
        <v>444</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v>136350</v>
      </c>
      <c r="DH112" s="976"/>
      <c r="DI112" s="976"/>
      <c r="DJ112" s="976"/>
      <c r="DK112" s="976"/>
      <c r="DL112" s="976">
        <v>111674</v>
      </c>
      <c r="DM112" s="976"/>
      <c r="DN112" s="976"/>
      <c r="DO112" s="976"/>
      <c r="DP112" s="976"/>
      <c r="DQ112" s="976">
        <v>85764</v>
      </c>
      <c r="DR112" s="976"/>
      <c r="DS112" s="976"/>
      <c r="DT112" s="976"/>
      <c r="DU112" s="976"/>
      <c r="DV112" s="977">
        <v>1.1000000000000001</v>
      </c>
      <c r="DW112" s="977"/>
      <c r="DX112" s="977"/>
      <c r="DY112" s="977"/>
      <c r="DZ112" s="978"/>
    </row>
    <row r="113" spans="1:130" s="247" customFormat="1" ht="26.25" customHeight="1">
      <c r="A113" s="1010"/>
      <c r="B113" s="1011"/>
      <c r="C113" s="1006" t="s">
        <v>445</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600918</v>
      </c>
      <c r="AB113" s="990"/>
      <c r="AC113" s="990"/>
      <c r="AD113" s="990"/>
      <c r="AE113" s="991"/>
      <c r="AF113" s="992">
        <v>579488</v>
      </c>
      <c r="AG113" s="990"/>
      <c r="AH113" s="990"/>
      <c r="AI113" s="990"/>
      <c r="AJ113" s="991"/>
      <c r="AK113" s="992">
        <v>588949</v>
      </c>
      <c r="AL113" s="990"/>
      <c r="AM113" s="990"/>
      <c r="AN113" s="990"/>
      <c r="AO113" s="991"/>
      <c r="AP113" s="993">
        <v>7.4</v>
      </c>
      <c r="AQ113" s="994"/>
      <c r="AR113" s="994"/>
      <c r="AS113" s="994"/>
      <c r="AT113" s="995"/>
      <c r="AU113" s="956"/>
      <c r="AV113" s="957"/>
      <c r="AW113" s="957"/>
      <c r="AX113" s="957"/>
      <c r="AY113" s="957"/>
      <c r="AZ113" s="1005" t="s">
        <v>446</v>
      </c>
      <c r="BA113" s="1006"/>
      <c r="BB113" s="1006"/>
      <c r="BC113" s="1006"/>
      <c r="BD113" s="1006"/>
      <c r="BE113" s="1006"/>
      <c r="BF113" s="1006"/>
      <c r="BG113" s="1006"/>
      <c r="BH113" s="1006"/>
      <c r="BI113" s="1006"/>
      <c r="BJ113" s="1006"/>
      <c r="BK113" s="1006"/>
      <c r="BL113" s="1006"/>
      <c r="BM113" s="1006"/>
      <c r="BN113" s="1006"/>
      <c r="BO113" s="1006"/>
      <c r="BP113" s="1007"/>
      <c r="BQ113" s="975">
        <v>72072</v>
      </c>
      <c r="BR113" s="976"/>
      <c r="BS113" s="976"/>
      <c r="BT113" s="976"/>
      <c r="BU113" s="976"/>
      <c r="BV113" s="976">
        <v>57071</v>
      </c>
      <c r="BW113" s="976"/>
      <c r="BX113" s="976"/>
      <c r="BY113" s="976"/>
      <c r="BZ113" s="976"/>
      <c r="CA113" s="976">
        <v>88652</v>
      </c>
      <c r="CB113" s="976"/>
      <c r="CC113" s="976"/>
      <c r="CD113" s="976"/>
      <c r="CE113" s="976"/>
      <c r="CF113" s="970">
        <v>1.1000000000000001</v>
      </c>
      <c r="CG113" s="971"/>
      <c r="CH113" s="971"/>
      <c r="CI113" s="971"/>
      <c r="CJ113" s="971"/>
      <c r="CK113" s="1001"/>
      <c r="CL113" s="1002"/>
      <c r="CM113" s="972" t="s">
        <v>447</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129</v>
      </c>
      <c r="DH113" s="1015"/>
      <c r="DI113" s="1015"/>
      <c r="DJ113" s="1015"/>
      <c r="DK113" s="1016"/>
      <c r="DL113" s="1017" t="s">
        <v>129</v>
      </c>
      <c r="DM113" s="1015"/>
      <c r="DN113" s="1015"/>
      <c r="DO113" s="1015"/>
      <c r="DP113" s="1016"/>
      <c r="DQ113" s="1017" t="s">
        <v>129</v>
      </c>
      <c r="DR113" s="1015"/>
      <c r="DS113" s="1015"/>
      <c r="DT113" s="1015"/>
      <c r="DU113" s="1016"/>
      <c r="DV113" s="1018" t="s">
        <v>392</v>
      </c>
      <c r="DW113" s="1019"/>
      <c r="DX113" s="1019"/>
      <c r="DY113" s="1019"/>
      <c r="DZ113" s="1020"/>
    </row>
    <row r="114" spans="1:130" s="247" customFormat="1" ht="26.25" customHeight="1">
      <c r="A114" s="1010"/>
      <c r="B114" s="1011"/>
      <c r="C114" s="1006" t="s">
        <v>448</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10317</v>
      </c>
      <c r="AB114" s="1015"/>
      <c r="AC114" s="1015"/>
      <c r="AD114" s="1015"/>
      <c r="AE114" s="1016"/>
      <c r="AF114" s="1017">
        <v>10110</v>
      </c>
      <c r="AG114" s="1015"/>
      <c r="AH114" s="1015"/>
      <c r="AI114" s="1015"/>
      <c r="AJ114" s="1016"/>
      <c r="AK114" s="1017">
        <v>9335</v>
      </c>
      <c r="AL114" s="1015"/>
      <c r="AM114" s="1015"/>
      <c r="AN114" s="1015"/>
      <c r="AO114" s="1016"/>
      <c r="AP114" s="1018">
        <v>0.1</v>
      </c>
      <c r="AQ114" s="1019"/>
      <c r="AR114" s="1019"/>
      <c r="AS114" s="1019"/>
      <c r="AT114" s="1020"/>
      <c r="AU114" s="956"/>
      <c r="AV114" s="957"/>
      <c r="AW114" s="957"/>
      <c r="AX114" s="957"/>
      <c r="AY114" s="957"/>
      <c r="AZ114" s="1005" t="s">
        <v>449</v>
      </c>
      <c r="BA114" s="1006"/>
      <c r="BB114" s="1006"/>
      <c r="BC114" s="1006"/>
      <c r="BD114" s="1006"/>
      <c r="BE114" s="1006"/>
      <c r="BF114" s="1006"/>
      <c r="BG114" s="1006"/>
      <c r="BH114" s="1006"/>
      <c r="BI114" s="1006"/>
      <c r="BJ114" s="1006"/>
      <c r="BK114" s="1006"/>
      <c r="BL114" s="1006"/>
      <c r="BM114" s="1006"/>
      <c r="BN114" s="1006"/>
      <c r="BO114" s="1006"/>
      <c r="BP114" s="1007"/>
      <c r="BQ114" s="975">
        <v>1736172</v>
      </c>
      <c r="BR114" s="976"/>
      <c r="BS114" s="976"/>
      <c r="BT114" s="976"/>
      <c r="BU114" s="976"/>
      <c r="BV114" s="976">
        <v>1701503</v>
      </c>
      <c r="BW114" s="976"/>
      <c r="BX114" s="976"/>
      <c r="BY114" s="976"/>
      <c r="BZ114" s="976"/>
      <c r="CA114" s="976">
        <v>1814220</v>
      </c>
      <c r="CB114" s="976"/>
      <c r="CC114" s="976"/>
      <c r="CD114" s="976"/>
      <c r="CE114" s="976"/>
      <c r="CF114" s="970">
        <v>22.9</v>
      </c>
      <c r="CG114" s="971"/>
      <c r="CH114" s="971"/>
      <c r="CI114" s="971"/>
      <c r="CJ114" s="971"/>
      <c r="CK114" s="1001"/>
      <c r="CL114" s="1002"/>
      <c r="CM114" s="972" t="s">
        <v>450</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129</v>
      </c>
      <c r="DH114" s="1015"/>
      <c r="DI114" s="1015"/>
      <c r="DJ114" s="1015"/>
      <c r="DK114" s="1016"/>
      <c r="DL114" s="1017" t="s">
        <v>129</v>
      </c>
      <c r="DM114" s="1015"/>
      <c r="DN114" s="1015"/>
      <c r="DO114" s="1015"/>
      <c r="DP114" s="1016"/>
      <c r="DQ114" s="1017" t="s">
        <v>129</v>
      </c>
      <c r="DR114" s="1015"/>
      <c r="DS114" s="1015"/>
      <c r="DT114" s="1015"/>
      <c r="DU114" s="1016"/>
      <c r="DV114" s="1018" t="s">
        <v>129</v>
      </c>
      <c r="DW114" s="1019"/>
      <c r="DX114" s="1019"/>
      <c r="DY114" s="1019"/>
      <c r="DZ114" s="1020"/>
    </row>
    <row r="115" spans="1:130" s="247" customFormat="1" ht="26.25" customHeight="1">
      <c r="A115" s="1010"/>
      <c r="B115" s="1011"/>
      <c r="C115" s="1006" t="s">
        <v>451</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35698</v>
      </c>
      <c r="AB115" s="990"/>
      <c r="AC115" s="990"/>
      <c r="AD115" s="990"/>
      <c r="AE115" s="991"/>
      <c r="AF115" s="992">
        <v>35022</v>
      </c>
      <c r="AG115" s="990"/>
      <c r="AH115" s="990"/>
      <c r="AI115" s="990"/>
      <c r="AJ115" s="991"/>
      <c r="AK115" s="992">
        <v>34484</v>
      </c>
      <c r="AL115" s="990"/>
      <c r="AM115" s="990"/>
      <c r="AN115" s="990"/>
      <c r="AO115" s="991"/>
      <c r="AP115" s="993">
        <v>0.4</v>
      </c>
      <c r="AQ115" s="994"/>
      <c r="AR115" s="994"/>
      <c r="AS115" s="994"/>
      <c r="AT115" s="995"/>
      <c r="AU115" s="956"/>
      <c r="AV115" s="957"/>
      <c r="AW115" s="957"/>
      <c r="AX115" s="957"/>
      <c r="AY115" s="957"/>
      <c r="AZ115" s="1005" t="s">
        <v>452</v>
      </c>
      <c r="BA115" s="1006"/>
      <c r="BB115" s="1006"/>
      <c r="BC115" s="1006"/>
      <c r="BD115" s="1006"/>
      <c r="BE115" s="1006"/>
      <c r="BF115" s="1006"/>
      <c r="BG115" s="1006"/>
      <c r="BH115" s="1006"/>
      <c r="BI115" s="1006"/>
      <c r="BJ115" s="1006"/>
      <c r="BK115" s="1006"/>
      <c r="BL115" s="1006"/>
      <c r="BM115" s="1006"/>
      <c r="BN115" s="1006"/>
      <c r="BO115" s="1006"/>
      <c r="BP115" s="1007"/>
      <c r="BQ115" s="975">
        <v>287477</v>
      </c>
      <c r="BR115" s="976"/>
      <c r="BS115" s="976"/>
      <c r="BT115" s="976"/>
      <c r="BU115" s="976"/>
      <c r="BV115" s="976">
        <v>282975</v>
      </c>
      <c r="BW115" s="976"/>
      <c r="BX115" s="976"/>
      <c r="BY115" s="976"/>
      <c r="BZ115" s="976"/>
      <c r="CA115" s="976">
        <v>266635</v>
      </c>
      <c r="CB115" s="976"/>
      <c r="CC115" s="976"/>
      <c r="CD115" s="976"/>
      <c r="CE115" s="976"/>
      <c r="CF115" s="970">
        <v>3.4</v>
      </c>
      <c r="CG115" s="971"/>
      <c r="CH115" s="971"/>
      <c r="CI115" s="971"/>
      <c r="CJ115" s="971"/>
      <c r="CK115" s="1001"/>
      <c r="CL115" s="1002"/>
      <c r="CM115" s="1005" t="s">
        <v>453</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129</v>
      </c>
      <c r="DH115" s="1015"/>
      <c r="DI115" s="1015"/>
      <c r="DJ115" s="1015"/>
      <c r="DK115" s="1016"/>
      <c r="DL115" s="1017" t="s">
        <v>129</v>
      </c>
      <c r="DM115" s="1015"/>
      <c r="DN115" s="1015"/>
      <c r="DO115" s="1015"/>
      <c r="DP115" s="1016"/>
      <c r="DQ115" s="1017" t="s">
        <v>129</v>
      </c>
      <c r="DR115" s="1015"/>
      <c r="DS115" s="1015"/>
      <c r="DT115" s="1015"/>
      <c r="DU115" s="1016"/>
      <c r="DV115" s="1018" t="s">
        <v>392</v>
      </c>
      <c r="DW115" s="1019"/>
      <c r="DX115" s="1019"/>
      <c r="DY115" s="1019"/>
      <c r="DZ115" s="1020"/>
    </row>
    <row r="116" spans="1:130" s="247" customFormat="1" ht="26.25" customHeight="1">
      <c r="A116" s="1012"/>
      <c r="B116" s="1013"/>
      <c r="C116" s="1021" t="s">
        <v>454</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77</v>
      </c>
      <c r="AB116" s="1015"/>
      <c r="AC116" s="1015"/>
      <c r="AD116" s="1015"/>
      <c r="AE116" s="1016"/>
      <c r="AF116" s="1017">
        <v>126</v>
      </c>
      <c r="AG116" s="1015"/>
      <c r="AH116" s="1015"/>
      <c r="AI116" s="1015"/>
      <c r="AJ116" s="1016"/>
      <c r="AK116" s="1017">
        <v>54</v>
      </c>
      <c r="AL116" s="1015"/>
      <c r="AM116" s="1015"/>
      <c r="AN116" s="1015"/>
      <c r="AO116" s="1016"/>
      <c r="AP116" s="1018">
        <v>0</v>
      </c>
      <c r="AQ116" s="1019"/>
      <c r="AR116" s="1019"/>
      <c r="AS116" s="1019"/>
      <c r="AT116" s="1020"/>
      <c r="AU116" s="956"/>
      <c r="AV116" s="957"/>
      <c r="AW116" s="957"/>
      <c r="AX116" s="957"/>
      <c r="AY116" s="957"/>
      <c r="AZ116" s="1023" t="s">
        <v>455</v>
      </c>
      <c r="BA116" s="1024"/>
      <c r="BB116" s="1024"/>
      <c r="BC116" s="1024"/>
      <c r="BD116" s="1024"/>
      <c r="BE116" s="1024"/>
      <c r="BF116" s="1024"/>
      <c r="BG116" s="1024"/>
      <c r="BH116" s="1024"/>
      <c r="BI116" s="1024"/>
      <c r="BJ116" s="1024"/>
      <c r="BK116" s="1024"/>
      <c r="BL116" s="1024"/>
      <c r="BM116" s="1024"/>
      <c r="BN116" s="1024"/>
      <c r="BO116" s="1024"/>
      <c r="BP116" s="1025"/>
      <c r="BQ116" s="975" t="s">
        <v>392</v>
      </c>
      <c r="BR116" s="976"/>
      <c r="BS116" s="976"/>
      <c r="BT116" s="976"/>
      <c r="BU116" s="976"/>
      <c r="BV116" s="976" t="s">
        <v>129</v>
      </c>
      <c r="BW116" s="976"/>
      <c r="BX116" s="976"/>
      <c r="BY116" s="976"/>
      <c r="BZ116" s="976"/>
      <c r="CA116" s="976" t="s">
        <v>392</v>
      </c>
      <c r="CB116" s="976"/>
      <c r="CC116" s="976"/>
      <c r="CD116" s="976"/>
      <c r="CE116" s="976"/>
      <c r="CF116" s="970" t="s">
        <v>129</v>
      </c>
      <c r="CG116" s="971"/>
      <c r="CH116" s="971"/>
      <c r="CI116" s="971"/>
      <c r="CJ116" s="971"/>
      <c r="CK116" s="1001"/>
      <c r="CL116" s="1002"/>
      <c r="CM116" s="972" t="s">
        <v>456</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129</v>
      </c>
      <c r="DH116" s="1015"/>
      <c r="DI116" s="1015"/>
      <c r="DJ116" s="1015"/>
      <c r="DK116" s="1016"/>
      <c r="DL116" s="1017" t="s">
        <v>129</v>
      </c>
      <c r="DM116" s="1015"/>
      <c r="DN116" s="1015"/>
      <c r="DO116" s="1015"/>
      <c r="DP116" s="1016"/>
      <c r="DQ116" s="1017" t="s">
        <v>129</v>
      </c>
      <c r="DR116" s="1015"/>
      <c r="DS116" s="1015"/>
      <c r="DT116" s="1015"/>
      <c r="DU116" s="1016"/>
      <c r="DV116" s="1018" t="s">
        <v>129</v>
      </c>
      <c r="DW116" s="1019"/>
      <c r="DX116" s="1019"/>
      <c r="DY116" s="1019"/>
      <c r="DZ116" s="1020"/>
    </row>
    <row r="117" spans="1:130" s="247" customFormat="1" ht="26.25" customHeight="1">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457</v>
      </c>
      <c r="Z117" s="942"/>
      <c r="AA117" s="1032">
        <v>2484479</v>
      </c>
      <c r="AB117" s="1033"/>
      <c r="AC117" s="1033"/>
      <c r="AD117" s="1033"/>
      <c r="AE117" s="1034"/>
      <c r="AF117" s="1035">
        <v>2358837</v>
      </c>
      <c r="AG117" s="1033"/>
      <c r="AH117" s="1033"/>
      <c r="AI117" s="1033"/>
      <c r="AJ117" s="1034"/>
      <c r="AK117" s="1035">
        <v>2405069</v>
      </c>
      <c r="AL117" s="1033"/>
      <c r="AM117" s="1033"/>
      <c r="AN117" s="1033"/>
      <c r="AO117" s="1034"/>
      <c r="AP117" s="1036"/>
      <c r="AQ117" s="1037"/>
      <c r="AR117" s="1037"/>
      <c r="AS117" s="1037"/>
      <c r="AT117" s="1038"/>
      <c r="AU117" s="956"/>
      <c r="AV117" s="957"/>
      <c r="AW117" s="957"/>
      <c r="AX117" s="957"/>
      <c r="AY117" s="957"/>
      <c r="AZ117" s="1023" t="s">
        <v>458</v>
      </c>
      <c r="BA117" s="1024"/>
      <c r="BB117" s="1024"/>
      <c r="BC117" s="1024"/>
      <c r="BD117" s="1024"/>
      <c r="BE117" s="1024"/>
      <c r="BF117" s="1024"/>
      <c r="BG117" s="1024"/>
      <c r="BH117" s="1024"/>
      <c r="BI117" s="1024"/>
      <c r="BJ117" s="1024"/>
      <c r="BK117" s="1024"/>
      <c r="BL117" s="1024"/>
      <c r="BM117" s="1024"/>
      <c r="BN117" s="1024"/>
      <c r="BO117" s="1024"/>
      <c r="BP117" s="1025"/>
      <c r="BQ117" s="975" t="s">
        <v>129</v>
      </c>
      <c r="BR117" s="976"/>
      <c r="BS117" s="976"/>
      <c r="BT117" s="976"/>
      <c r="BU117" s="976"/>
      <c r="BV117" s="976" t="s">
        <v>129</v>
      </c>
      <c r="BW117" s="976"/>
      <c r="BX117" s="976"/>
      <c r="BY117" s="976"/>
      <c r="BZ117" s="976"/>
      <c r="CA117" s="976" t="s">
        <v>129</v>
      </c>
      <c r="CB117" s="976"/>
      <c r="CC117" s="976"/>
      <c r="CD117" s="976"/>
      <c r="CE117" s="976"/>
      <c r="CF117" s="970" t="s">
        <v>392</v>
      </c>
      <c r="CG117" s="971"/>
      <c r="CH117" s="971"/>
      <c r="CI117" s="971"/>
      <c r="CJ117" s="971"/>
      <c r="CK117" s="1001"/>
      <c r="CL117" s="1002"/>
      <c r="CM117" s="972" t="s">
        <v>459</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129</v>
      </c>
      <c r="DH117" s="1015"/>
      <c r="DI117" s="1015"/>
      <c r="DJ117" s="1015"/>
      <c r="DK117" s="1016"/>
      <c r="DL117" s="1017" t="s">
        <v>129</v>
      </c>
      <c r="DM117" s="1015"/>
      <c r="DN117" s="1015"/>
      <c r="DO117" s="1015"/>
      <c r="DP117" s="1016"/>
      <c r="DQ117" s="1017" t="s">
        <v>129</v>
      </c>
      <c r="DR117" s="1015"/>
      <c r="DS117" s="1015"/>
      <c r="DT117" s="1015"/>
      <c r="DU117" s="1016"/>
      <c r="DV117" s="1018" t="s">
        <v>129</v>
      </c>
      <c r="DW117" s="1019"/>
      <c r="DX117" s="1019"/>
      <c r="DY117" s="1019"/>
      <c r="DZ117" s="1020"/>
    </row>
    <row r="118" spans="1:130" s="247" customFormat="1" ht="26.25" customHeight="1">
      <c r="A118" s="960" t="s">
        <v>433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431</v>
      </c>
      <c r="AB118" s="941"/>
      <c r="AC118" s="941"/>
      <c r="AD118" s="941"/>
      <c r="AE118" s="942"/>
      <c r="AF118" s="940" t="s">
        <v>308</v>
      </c>
      <c r="AG118" s="941"/>
      <c r="AH118" s="941"/>
      <c r="AI118" s="941"/>
      <c r="AJ118" s="942"/>
      <c r="AK118" s="940" t="s">
        <v>307</v>
      </c>
      <c r="AL118" s="941"/>
      <c r="AM118" s="941"/>
      <c r="AN118" s="941"/>
      <c r="AO118" s="942"/>
      <c r="AP118" s="1027" t="s">
        <v>432</v>
      </c>
      <c r="AQ118" s="1028"/>
      <c r="AR118" s="1028"/>
      <c r="AS118" s="1028"/>
      <c r="AT118" s="1029"/>
      <c r="AU118" s="956"/>
      <c r="AV118" s="957"/>
      <c r="AW118" s="957"/>
      <c r="AX118" s="957"/>
      <c r="AY118" s="957"/>
      <c r="AZ118" s="1030" t="s">
        <v>460</v>
      </c>
      <c r="BA118" s="1021"/>
      <c r="BB118" s="1021"/>
      <c r="BC118" s="1021"/>
      <c r="BD118" s="1021"/>
      <c r="BE118" s="1021"/>
      <c r="BF118" s="1021"/>
      <c r="BG118" s="1021"/>
      <c r="BH118" s="1021"/>
      <c r="BI118" s="1021"/>
      <c r="BJ118" s="1021"/>
      <c r="BK118" s="1021"/>
      <c r="BL118" s="1021"/>
      <c r="BM118" s="1021"/>
      <c r="BN118" s="1021"/>
      <c r="BO118" s="1021"/>
      <c r="BP118" s="1022"/>
      <c r="BQ118" s="1053" t="s">
        <v>129</v>
      </c>
      <c r="BR118" s="1054"/>
      <c r="BS118" s="1054"/>
      <c r="BT118" s="1054"/>
      <c r="BU118" s="1054"/>
      <c r="BV118" s="1054" t="s">
        <v>392</v>
      </c>
      <c r="BW118" s="1054"/>
      <c r="BX118" s="1054"/>
      <c r="BY118" s="1054"/>
      <c r="BZ118" s="1054"/>
      <c r="CA118" s="1054" t="s">
        <v>129</v>
      </c>
      <c r="CB118" s="1054"/>
      <c r="CC118" s="1054"/>
      <c r="CD118" s="1054"/>
      <c r="CE118" s="1054"/>
      <c r="CF118" s="970" t="s">
        <v>129</v>
      </c>
      <c r="CG118" s="971"/>
      <c r="CH118" s="971"/>
      <c r="CI118" s="971"/>
      <c r="CJ118" s="971"/>
      <c r="CK118" s="1001"/>
      <c r="CL118" s="1002"/>
      <c r="CM118" s="972" t="s">
        <v>461</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129</v>
      </c>
      <c r="DH118" s="1015"/>
      <c r="DI118" s="1015"/>
      <c r="DJ118" s="1015"/>
      <c r="DK118" s="1016"/>
      <c r="DL118" s="1017" t="s">
        <v>129</v>
      </c>
      <c r="DM118" s="1015"/>
      <c r="DN118" s="1015"/>
      <c r="DO118" s="1015"/>
      <c r="DP118" s="1016"/>
      <c r="DQ118" s="1017" t="s">
        <v>129</v>
      </c>
      <c r="DR118" s="1015"/>
      <c r="DS118" s="1015"/>
      <c r="DT118" s="1015"/>
      <c r="DU118" s="1016"/>
      <c r="DV118" s="1018" t="s">
        <v>129</v>
      </c>
      <c r="DW118" s="1019"/>
      <c r="DX118" s="1019"/>
      <c r="DY118" s="1019"/>
      <c r="DZ118" s="1020"/>
    </row>
    <row r="119" spans="1:130" s="247" customFormat="1" ht="26.25" customHeight="1">
      <c r="A119" s="1114" t="s">
        <v>436</v>
      </c>
      <c r="B119" s="1000"/>
      <c r="C119" s="979" t="s">
        <v>437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129</v>
      </c>
      <c r="AB119" s="948"/>
      <c r="AC119" s="948"/>
      <c r="AD119" s="948"/>
      <c r="AE119" s="949"/>
      <c r="AF119" s="950" t="s">
        <v>129</v>
      </c>
      <c r="AG119" s="948"/>
      <c r="AH119" s="948"/>
      <c r="AI119" s="948"/>
      <c r="AJ119" s="949"/>
      <c r="AK119" s="950" t="s">
        <v>129</v>
      </c>
      <c r="AL119" s="948"/>
      <c r="AM119" s="948"/>
      <c r="AN119" s="948"/>
      <c r="AO119" s="949"/>
      <c r="AP119" s="951" t="s">
        <v>129</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462</v>
      </c>
      <c r="BP119" s="1062"/>
      <c r="BQ119" s="1053">
        <v>29464270</v>
      </c>
      <c r="BR119" s="1054"/>
      <c r="BS119" s="1054"/>
      <c r="BT119" s="1054"/>
      <c r="BU119" s="1054"/>
      <c r="BV119" s="1054">
        <v>28119304</v>
      </c>
      <c r="BW119" s="1054"/>
      <c r="BX119" s="1054"/>
      <c r="BY119" s="1054"/>
      <c r="BZ119" s="1054"/>
      <c r="CA119" s="1054">
        <v>27120401</v>
      </c>
      <c r="CB119" s="1054"/>
      <c r="CC119" s="1054"/>
      <c r="CD119" s="1054"/>
      <c r="CE119" s="1054"/>
      <c r="CF119" s="1055"/>
      <c r="CG119" s="1056"/>
      <c r="CH119" s="1056"/>
      <c r="CI119" s="1056"/>
      <c r="CJ119" s="1057"/>
      <c r="CK119" s="1003"/>
      <c r="CL119" s="1004"/>
      <c r="CM119" s="1058" t="s">
        <v>463</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129</v>
      </c>
      <c r="DH119" s="1040"/>
      <c r="DI119" s="1040"/>
      <c r="DJ119" s="1040"/>
      <c r="DK119" s="1041"/>
      <c r="DL119" s="1039" t="s">
        <v>129</v>
      </c>
      <c r="DM119" s="1040"/>
      <c r="DN119" s="1040"/>
      <c r="DO119" s="1040"/>
      <c r="DP119" s="1041"/>
      <c r="DQ119" s="1039" t="s">
        <v>392</v>
      </c>
      <c r="DR119" s="1040"/>
      <c r="DS119" s="1040"/>
      <c r="DT119" s="1040"/>
      <c r="DU119" s="1041"/>
      <c r="DV119" s="1042" t="s">
        <v>129</v>
      </c>
      <c r="DW119" s="1043"/>
      <c r="DX119" s="1043"/>
      <c r="DY119" s="1043"/>
      <c r="DZ119" s="1044"/>
    </row>
    <row r="120" spans="1:130" s="247" customFormat="1" ht="26.25" customHeight="1">
      <c r="A120" s="1115"/>
      <c r="B120" s="1002"/>
      <c r="C120" s="972" t="s">
        <v>440</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392</v>
      </c>
      <c r="AB120" s="1015"/>
      <c r="AC120" s="1015"/>
      <c r="AD120" s="1015"/>
      <c r="AE120" s="1016"/>
      <c r="AF120" s="1017" t="s">
        <v>129</v>
      </c>
      <c r="AG120" s="1015"/>
      <c r="AH120" s="1015"/>
      <c r="AI120" s="1015"/>
      <c r="AJ120" s="1016"/>
      <c r="AK120" s="1017" t="s">
        <v>129</v>
      </c>
      <c r="AL120" s="1015"/>
      <c r="AM120" s="1015"/>
      <c r="AN120" s="1015"/>
      <c r="AO120" s="1016"/>
      <c r="AP120" s="1018" t="s">
        <v>129</v>
      </c>
      <c r="AQ120" s="1019"/>
      <c r="AR120" s="1019"/>
      <c r="AS120" s="1019"/>
      <c r="AT120" s="1020"/>
      <c r="AU120" s="1045" t="s">
        <v>464</v>
      </c>
      <c r="AV120" s="1046"/>
      <c r="AW120" s="1046"/>
      <c r="AX120" s="1046"/>
      <c r="AY120" s="1047"/>
      <c r="AZ120" s="996" t="s">
        <v>465</v>
      </c>
      <c r="BA120" s="945"/>
      <c r="BB120" s="945"/>
      <c r="BC120" s="945"/>
      <c r="BD120" s="945"/>
      <c r="BE120" s="945"/>
      <c r="BF120" s="945"/>
      <c r="BG120" s="945"/>
      <c r="BH120" s="945"/>
      <c r="BI120" s="945"/>
      <c r="BJ120" s="945"/>
      <c r="BK120" s="945"/>
      <c r="BL120" s="945"/>
      <c r="BM120" s="945"/>
      <c r="BN120" s="945"/>
      <c r="BO120" s="945"/>
      <c r="BP120" s="946"/>
      <c r="BQ120" s="982">
        <v>2513301</v>
      </c>
      <c r="BR120" s="983"/>
      <c r="BS120" s="983"/>
      <c r="BT120" s="983"/>
      <c r="BU120" s="983"/>
      <c r="BV120" s="983">
        <v>2478654</v>
      </c>
      <c r="BW120" s="983"/>
      <c r="BX120" s="983"/>
      <c r="BY120" s="983"/>
      <c r="BZ120" s="983"/>
      <c r="CA120" s="983">
        <v>2482669</v>
      </c>
      <c r="CB120" s="983"/>
      <c r="CC120" s="983"/>
      <c r="CD120" s="983"/>
      <c r="CE120" s="983"/>
      <c r="CF120" s="997">
        <v>31.4</v>
      </c>
      <c r="CG120" s="998"/>
      <c r="CH120" s="998"/>
      <c r="CI120" s="998"/>
      <c r="CJ120" s="998"/>
      <c r="CK120" s="1063" t="s">
        <v>466</v>
      </c>
      <c r="CL120" s="1064"/>
      <c r="CM120" s="1064"/>
      <c r="CN120" s="1064"/>
      <c r="CO120" s="1065"/>
      <c r="CP120" s="1071" t="s">
        <v>408</v>
      </c>
      <c r="CQ120" s="1072"/>
      <c r="CR120" s="1072"/>
      <c r="CS120" s="1072"/>
      <c r="CT120" s="1072"/>
      <c r="CU120" s="1072"/>
      <c r="CV120" s="1072"/>
      <c r="CW120" s="1072"/>
      <c r="CX120" s="1072"/>
      <c r="CY120" s="1072"/>
      <c r="CZ120" s="1072"/>
      <c r="DA120" s="1072"/>
      <c r="DB120" s="1072"/>
      <c r="DC120" s="1072"/>
      <c r="DD120" s="1072"/>
      <c r="DE120" s="1072"/>
      <c r="DF120" s="1073"/>
      <c r="DG120" s="982">
        <v>5485304</v>
      </c>
      <c r="DH120" s="983"/>
      <c r="DI120" s="983"/>
      <c r="DJ120" s="983"/>
      <c r="DK120" s="983"/>
      <c r="DL120" s="983">
        <v>5104905</v>
      </c>
      <c r="DM120" s="983"/>
      <c r="DN120" s="983"/>
      <c r="DO120" s="983"/>
      <c r="DP120" s="983"/>
      <c r="DQ120" s="983">
        <v>4665769</v>
      </c>
      <c r="DR120" s="983"/>
      <c r="DS120" s="983"/>
      <c r="DT120" s="983"/>
      <c r="DU120" s="983"/>
      <c r="DV120" s="984">
        <v>59</v>
      </c>
      <c r="DW120" s="984"/>
      <c r="DX120" s="984"/>
      <c r="DY120" s="984"/>
      <c r="DZ120" s="985"/>
    </row>
    <row r="121" spans="1:130" s="247" customFormat="1" ht="26.25" customHeight="1">
      <c r="A121" s="1115"/>
      <c r="B121" s="1002"/>
      <c r="C121" s="1023" t="s">
        <v>467</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v>31493</v>
      </c>
      <c r="AB121" s="1015"/>
      <c r="AC121" s="1015"/>
      <c r="AD121" s="1015"/>
      <c r="AE121" s="1016"/>
      <c r="AF121" s="1017">
        <v>31494</v>
      </c>
      <c r="AG121" s="1015"/>
      <c r="AH121" s="1015"/>
      <c r="AI121" s="1015"/>
      <c r="AJ121" s="1016"/>
      <c r="AK121" s="1017">
        <v>31493</v>
      </c>
      <c r="AL121" s="1015"/>
      <c r="AM121" s="1015"/>
      <c r="AN121" s="1015"/>
      <c r="AO121" s="1016"/>
      <c r="AP121" s="1018">
        <v>0.4</v>
      </c>
      <c r="AQ121" s="1019"/>
      <c r="AR121" s="1019"/>
      <c r="AS121" s="1019"/>
      <c r="AT121" s="1020"/>
      <c r="AU121" s="1048"/>
      <c r="AV121" s="1049"/>
      <c r="AW121" s="1049"/>
      <c r="AX121" s="1049"/>
      <c r="AY121" s="1050"/>
      <c r="AZ121" s="1005" t="s">
        <v>468</v>
      </c>
      <c r="BA121" s="1006"/>
      <c r="BB121" s="1006"/>
      <c r="BC121" s="1006"/>
      <c r="BD121" s="1006"/>
      <c r="BE121" s="1006"/>
      <c r="BF121" s="1006"/>
      <c r="BG121" s="1006"/>
      <c r="BH121" s="1006"/>
      <c r="BI121" s="1006"/>
      <c r="BJ121" s="1006"/>
      <c r="BK121" s="1006"/>
      <c r="BL121" s="1006"/>
      <c r="BM121" s="1006"/>
      <c r="BN121" s="1006"/>
      <c r="BO121" s="1006"/>
      <c r="BP121" s="1007"/>
      <c r="BQ121" s="975">
        <v>1312378</v>
      </c>
      <c r="BR121" s="976"/>
      <c r="BS121" s="976"/>
      <c r="BT121" s="976"/>
      <c r="BU121" s="976"/>
      <c r="BV121" s="976">
        <v>1284257</v>
      </c>
      <c r="BW121" s="976"/>
      <c r="BX121" s="976"/>
      <c r="BY121" s="976"/>
      <c r="BZ121" s="976"/>
      <c r="CA121" s="976">
        <v>1286929</v>
      </c>
      <c r="CB121" s="976"/>
      <c r="CC121" s="976"/>
      <c r="CD121" s="976"/>
      <c r="CE121" s="976"/>
      <c r="CF121" s="970">
        <v>16.3</v>
      </c>
      <c r="CG121" s="971"/>
      <c r="CH121" s="971"/>
      <c r="CI121" s="971"/>
      <c r="CJ121" s="971"/>
      <c r="CK121" s="1066"/>
      <c r="CL121" s="1067"/>
      <c r="CM121" s="1067"/>
      <c r="CN121" s="1067"/>
      <c r="CO121" s="1068"/>
      <c r="CP121" s="1076" t="s">
        <v>469</v>
      </c>
      <c r="CQ121" s="1077"/>
      <c r="CR121" s="1077"/>
      <c r="CS121" s="1077"/>
      <c r="CT121" s="1077"/>
      <c r="CU121" s="1077"/>
      <c r="CV121" s="1077"/>
      <c r="CW121" s="1077"/>
      <c r="CX121" s="1077"/>
      <c r="CY121" s="1077"/>
      <c r="CZ121" s="1077"/>
      <c r="DA121" s="1077"/>
      <c r="DB121" s="1077"/>
      <c r="DC121" s="1077"/>
      <c r="DD121" s="1077"/>
      <c r="DE121" s="1077"/>
      <c r="DF121" s="1078"/>
      <c r="DG121" s="975">
        <v>1474463</v>
      </c>
      <c r="DH121" s="976"/>
      <c r="DI121" s="976"/>
      <c r="DJ121" s="976"/>
      <c r="DK121" s="976"/>
      <c r="DL121" s="976">
        <v>1349193</v>
      </c>
      <c r="DM121" s="976"/>
      <c r="DN121" s="976"/>
      <c r="DO121" s="976"/>
      <c r="DP121" s="976"/>
      <c r="DQ121" s="976">
        <v>1243307</v>
      </c>
      <c r="DR121" s="976"/>
      <c r="DS121" s="976"/>
      <c r="DT121" s="976"/>
      <c r="DU121" s="976"/>
      <c r="DV121" s="977">
        <v>15.7</v>
      </c>
      <c r="DW121" s="977"/>
      <c r="DX121" s="977"/>
      <c r="DY121" s="977"/>
      <c r="DZ121" s="978"/>
    </row>
    <row r="122" spans="1:130" s="247" customFormat="1" ht="26.25" customHeight="1">
      <c r="A122" s="1115"/>
      <c r="B122" s="1002"/>
      <c r="C122" s="972" t="s">
        <v>450</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129</v>
      </c>
      <c r="AB122" s="1015"/>
      <c r="AC122" s="1015"/>
      <c r="AD122" s="1015"/>
      <c r="AE122" s="1016"/>
      <c r="AF122" s="1017" t="s">
        <v>129</v>
      </c>
      <c r="AG122" s="1015"/>
      <c r="AH122" s="1015"/>
      <c r="AI122" s="1015"/>
      <c r="AJ122" s="1016"/>
      <c r="AK122" s="1017" t="s">
        <v>129</v>
      </c>
      <c r="AL122" s="1015"/>
      <c r="AM122" s="1015"/>
      <c r="AN122" s="1015"/>
      <c r="AO122" s="1016"/>
      <c r="AP122" s="1018" t="s">
        <v>129</v>
      </c>
      <c r="AQ122" s="1019"/>
      <c r="AR122" s="1019"/>
      <c r="AS122" s="1019"/>
      <c r="AT122" s="1020"/>
      <c r="AU122" s="1048"/>
      <c r="AV122" s="1049"/>
      <c r="AW122" s="1049"/>
      <c r="AX122" s="1049"/>
      <c r="AY122" s="1050"/>
      <c r="AZ122" s="1030" t="s">
        <v>470</v>
      </c>
      <c r="BA122" s="1021"/>
      <c r="BB122" s="1021"/>
      <c r="BC122" s="1021"/>
      <c r="BD122" s="1021"/>
      <c r="BE122" s="1021"/>
      <c r="BF122" s="1021"/>
      <c r="BG122" s="1021"/>
      <c r="BH122" s="1021"/>
      <c r="BI122" s="1021"/>
      <c r="BJ122" s="1021"/>
      <c r="BK122" s="1021"/>
      <c r="BL122" s="1021"/>
      <c r="BM122" s="1021"/>
      <c r="BN122" s="1021"/>
      <c r="BO122" s="1021"/>
      <c r="BP122" s="1022"/>
      <c r="BQ122" s="1053">
        <v>17317257</v>
      </c>
      <c r="BR122" s="1054"/>
      <c r="BS122" s="1054"/>
      <c r="BT122" s="1054"/>
      <c r="BU122" s="1054"/>
      <c r="BV122" s="1054">
        <v>16584529</v>
      </c>
      <c r="BW122" s="1054"/>
      <c r="BX122" s="1054"/>
      <c r="BY122" s="1054"/>
      <c r="BZ122" s="1054"/>
      <c r="CA122" s="1054">
        <v>16057726</v>
      </c>
      <c r="CB122" s="1054"/>
      <c r="CC122" s="1054"/>
      <c r="CD122" s="1054"/>
      <c r="CE122" s="1054"/>
      <c r="CF122" s="1074">
        <v>203.1</v>
      </c>
      <c r="CG122" s="1075"/>
      <c r="CH122" s="1075"/>
      <c r="CI122" s="1075"/>
      <c r="CJ122" s="1075"/>
      <c r="CK122" s="1066"/>
      <c r="CL122" s="1067"/>
      <c r="CM122" s="1067"/>
      <c r="CN122" s="1067"/>
      <c r="CO122" s="1068"/>
      <c r="CP122" s="1076" t="s">
        <v>410</v>
      </c>
      <c r="CQ122" s="1077"/>
      <c r="CR122" s="1077"/>
      <c r="CS122" s="1077"/>
      <c r="CT122" s="1077"/>
      <c r="CU122" s="1077"/>
      <c r="CV122" s="1077"/>
      <c r="CW122" s="1077"/>
      <c r="CX122" s="1077"/>
      <c r="CY122" s="1077"/>
      <c r="CZ122" s="1077"/>
      <c r="DA122" s="1077"/>
      <c r="DB122" s="1077"/>
      <c r="DC122" s="1077"/>
      <c r="DD122" s="1077"/>
      <c r="DE122" s="1077"/>
      <c r="DF122" s="1078"/>
      <c r="DG122" s="975">
        <v>1064121</v>
      </c>
      <c r="DH122" s="976"/>
      <c r="DI122" s="976"/>
      <c r="DJ122" s="976"/>
      <c r="DK122" s="976"/>
      <c r="DL122" s="976">
        <v>1093154</v>
      </c>
      <c r="DM122" s="976"/>
      <c r="DN122" s="976"/>
      <c r="DO122" s="976"/>
      <c r="DP122" s="976"/>
      <c r="DQ122" s="976">
        <v>1066367</v>
      </c>
      <c r="DR122" s="976"/>
      <c r="DS122" s="976"/>
      <c r="DT122" s="976"/>
      <c r="DU122" s="976"/>
      <c r="DV122" s="977">
        <v>13.5</v>
      </c>
      <c r="DW122" s="977"/>
      <c r="DX122" s="977"/>
      <c r="DY122" s="977"/>
      <c r="DZ122" s="978"/>
    </row>
    <row r="123" spans="1:130" s="247" customFormat="1" ht="26.25" customHeight="1">
      <c r="A123" s="1115"/>
      <c r="B123" s="1002"/>
      <c r="C123" s="972" t="s">
        <v>456</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129</v>
      </c>
      <c r="AB123" s="1015"/>
      <c r="AC123" s="1015"/>
      <c r="AD123" s="1015"/>
      <c r="AE123" s="1016"/>
      <c r="AF123" s="1017" t="s">
        <v>129</v>
      </c>
      <c r="AG123" s="1015"/>
      <c r="AH123" s="1015"/>
      <c r="AI123" s="1015"/>
      <c r="AJ123" s="1016"/>
      <c r="AK123" s="1017" t="s">
        <v>129</v>
      </c>
      <c r="AL123" s="1015"/>
      <c r="AM123" s="1015"/>
      <c r="AN123" s="1015"/>
      <c r="AO123" s="1016"/>
      <c r="AP123" s="1018" t="s">
        <v>129</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471</v>
      </c>
      <c r="BP123" s="1062"/>
      <c r="BQ123" s="1121">
        <v>21142936</v>
      </c>
      <c r="BR123" s="1122"/>
      <c r="BS123" s="1122"/>
      <c r="BT123" s="1122"/>
      <c r="BU123" s="1122"/>
      <c r="BV123" s="1122">
        <v>20347440</v>
      </c>
      <c r="BW123" s="1122"/>
      <c r="BX123" s="1122"/>
      <c r="BY123" s="1122"/>
      <c r="BZ123" s="1122"/>
      <c r="CA123" s="1122">
        <v>19827324</v>
      </c>
      <c r="CB123" s="1122"/>
      <c r="CC123" s="1122"/>
      <c r="CD123" s="1122"/>
      <c r="CE123" s="1122"/>
      <c r="CF123" s="1055"/>
      <c r="CG123" s="1056"/>
      <c r="CH123" s="1056"/>
      <c r="CI123" s="1056"/>
      <c r="CJ123" s="1057"/>
      <c r="CK123" s="1066"/>
      <c r="CL123" s="1067"/>
      <c r="CM123" s="1067"/>
      <c r="CN123" s="1067"/>
      <c r="CO123" s="1068"/>
      <c r="CP123" s="1076" t="s">
        <v>472</v>
      </c>
      <c r="CQ123" s="1077"/>
      <c r="CR123" s="1077"/>
      <c r="CS123" s="1077"/>
      <c r="CT123" s="1077"/>
      <c r="CU123" s="1077"/>
      <c r="CV123" s="1077"/>
      <c r="CW123" s="1077"/>
      <c r="CX123" s="1077"/>
      <c r="CY123" s="1077"/>
      <c r="CZ123" s="1077"/>
      <c r="DA123" s="1077"/>
      <c r="DB123" s="1077"/>
      <c r="DC123" s="1077"/>
      <c r="DD123" s="1077"/>
      <c r="DE123" s="1077"/>
      <c r="DF123" s="1078"/>
      <c r="DG123" s="1014">
        <v>164342</v>
      </c>
      <c r="DH123" s="1015"/>
      <c r="DI123" s="1015"/>
      <c r="DJ123" s="1015"/>
      <c r="DK123" s="1016"/>
      <c r="DL123" s="1017">
        <v>147456</v>
      </c>
      <c r="DM123" s="1015"/>
      <c r="DN123" s="1015"/>
      <c r="DO123" s="1015"/>
      <c r="DP123" s="1016"/>
      <c r="DQ123" s="1017">
        <v>141680</v>
      </c>
      <c r="DR123" s="1015"/>
      <c r="DS123" s="1015"/>
      <c r="DT123" s="1015"/>
      <c r="DU123" s="1016"/>
      <c r="DV123" s="1018">
        <v>1.8</v>
      </c>
      <c r="DW123" s="1019"/>
      <c r="DX123" s="1019"/>
      <c r="DY123" s="1019"/>
      <c r="DZ123" s="1020"/>
    </row>
    <row r="124" spans="1:130" s="247" customFormat="1" ht="26.25" customHeight="1" thickBot="1">
      <c r="A124" s="1115"/>
      <c r="B124" s="1002"/>
      <c r="C124" s="972" t="s">
        <v>459</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392</v>
      </c>
      <c r="AB124" s="1015"/>
      <c r="AC124" s="1015"/>
      <c r="AD124" s="1015"/>
      <c r="AE124" s="1016"/>
      <c r="AF124" s="1017" t="s">
        <v>392</v>
      </c>
      <c r="AG124" s="1015"/>
      <c r="AH124" s="1015"/>
      <c r="AI124" s="1015"/>
      <c r="AJ124" s="1016"/>
      <c r="AK124" s="1017" t="s">
        <v>392</v>
      </c>
      <c r="AL124" s="1015"/>
      <c r="AM124" s="1015"/>
      <c r="AN124" s="1015"/>
      <c r="AO124" s="1016"/>
      <c r="AP124" s="1018" t="s">
        <v>392</v>
      </c>
      <c r="AQ124" s="1019"/>
      <c r="AR124" s="1019"/>
      <c r="AS124" s="1019"/>
      <c r="AT124" s="1020"/>
      <c r="AU124" s="1117" t="s">
        <v>473</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106.5</v>
      </c>
      <c r="BR124" s="1084"/>
      <c r="BS124" s="1084"/>
      <c r="BT124" s="1084"/>
      <c r="BU124" s="1084"/>
      <c r="BV124" s="1084">
        <v>99</v>
      </c>
      <c r="BW124" s="1084"/>
      <c r="BX124" s="1084"/>
      <c r="BY124" s="1084"/>
      <c r="BZ124" s="1084"/>
      <c r="CA124" s="1084">
        <v>92.2</v>
      </c>
      <c r="CB124" s="1084"/>
      <c r="CC124" s="1084"/>
      <c r="CD124" s="1084"/>
      <c r="CE124" s="1084"/>
      <c r="CF124" s="1085"/>
      <c r="CG124" s="1086"/>
      <c r="CH124" s="1086"/>
      <c r="CI124" s="1086"/>
      <c r="CJ124" s="1087"/>
      <c r="CK124" s="1069"/>
      <c r="CL124" s="1069"/>
      <c r="CM124" s="1069"/>
      <c r="CN124" s="1069"/>
      <c r="CO124" s="1070"/>
      <c r="CP124" s="1076" t="s">
        <v>474</v>
      </c>
      <c r="CQ124" s="1077"/>
      <c r="CR124" s="1077"/>
      <c r="CS124" s="1077"/>
      <c r="CT124" s="1077"/>
      <c r="CU124" s="1077"/>
      <c r="CV124" s="1077"/>
      <c r="CW124" s="1077"/>
      <c r="CX124" s="1077"/>
      <c r="CY124" s="1077"/>
      <c r="CZ124" s="1077"/>
      <c r="DA124" s="1077"/>
      <c r="DB124" s="1077"/>
      <c r="DC124" s="1077"/>
      <c r="DD124" s="1077"/>
      <c r="DE124" s="1077"/>
      <c r="DF124" s="1078"/>
      <c r="DG124" s="1061">
        <v>189827</v>
      </c>
      <c r="DH124" s="1040"/>
      <c r="DI124" s="1040"/>
      <c r="DJ124" s="1040"/>
      <c r="DK124" s="1041"/>
      <c r="DL124" s="1039" t="s">
        <v>129</v>
      </c>
      <c r="DM124" s="1040"/>
      <c r="DN124" s="1040"/>
      <c r="DO124" s="1040"/>
      <c r="DP124" s="1041"/>
      <c r="DQ124" s="1039" t="s">
        <v>392</v>
      </c>
      <c r="DR124" s="1040"/>
      <c r="DS124" s="1040"/>
      <c r="DT124" s="1040"/>
      <c r="DU124" s="1041"/>
      <c r="DV124" s="1042" t="s">
        <v>392</v>
      </c>
      <c r="DW124" s="1043"/>
      <c r="DX124" s="1043"/>
      <c r="DY124" s="1043"/>
      <c r="DZ124" s="1044"/>
    </row>
    <row r="125" spans="1:130" s="247" customFormat="1" ht="26.25" customHeight="1">
      <c r="A125" s="1115"/>
      <c r="B125" s="1002"/>
      <c r="C125" s="972" t="s">
        <v>461</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392</v>
      </c>
      <c r="AB125" s="1015"/>
      <c r="AC125" s="1015"/>
      <c r="AD125" s="1015"/>
      <c r="AE125" s="1016"/>
      <c r="AF125" s="1017" t="s">
        <v>392</v>
      </c>
      <c r="AG125" s="1015"/>
      <c r="AH125" s="1015"/>
      <c r="AI125" s="1015"/>
      <c r="AJ125" s="1016"/>
      <c r="AK125" s="1017" t="s">
        <v>392</v>
      </c>
      <c r="AL125" s="1015"/>
      <c r="AM125" s="1015"/>
      <c r="AN125" s="1015"/>
      <c r="AO125" s="1016"/>
      <c r="AP125" s="1018" t="s">
        <v>129</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475</v>
      </c>
      <c r="CL125" s="1064"/>
      <c r="CM125" s="1064"/>
      <c r="CN125" s="1064"/>
      <c r="CO125" s="1065"/>
      <c r="CP125" s="996" t="s">
        <v>476</v>
      </c>
      <c r="CQ125" s="945"/>
      <c r="CR125" s="945"/>
      <c r="CS125" s="945"/>
      <c r="CT125" s="945"/>
      <c r="CU125" s="945"/>
      <c r="CV125" s="945"/>
      <c r="CW125" s="945"/>
      <c r="CX125" s="945"/>
      <c r="CY125" s="945"/>
      <c r="CZ125" s="945"/>
      <c r="DA125" s="945"/>
      <c r="DB125" s="945"/>
      <c r="DC125" s="945"/>
      <c r="DD125" s="945"/>
      <c r="DE125" s="945"/>
      <c r="DF125" s="946"/>
      <c r="DG125" s="982" t="s">
        <v>392</v>
      </c>
      <c r="DH125" s="983"/>
      <c r="DI125" s="983"/>
      <c r="DJ125" s="983"/>
      <c r="DK125" s="983"/>
      <c r="DL125" s="983" t="s">
        <v>392</v>
      </c>
      <c r="DM125" s="983"/>
      <c r="DN125" s="983"/>
      <c r="DO125" s="983"/>
      <c r="DP125" s="983"/>
      <c r="DQ125" s="983" t="s">
        <v>392</v>
      </c>
      <c r="DR125" s="983"/>
      <c r="DS125" s="983"/>
      <c r="DT125" s="983"/>
      <c r="DU125" s="983"/>
      <c r="DV125" s="984" t="s">
        <v>392</v>
      </c>
      <c r="DW125" s="984"/>
      <c r="DX125" s="984"/>
      <c r="DY125" s="984"/>
      <c r="DZ125" s="985"/>
    </row>
    <row r="126" spans="1:130" s="247" customFormat="1" ht="26.25" customHeight="1" thickBot="1">
      <c r="A126" s="1115"/>
      <c r="B126" s="1002"/>
      <c r="C126" s="972" t="s">
        <v>463</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392</v>
      </c>
      <c r="AB126" s="1015"/>
      <c r="AC126" s="1015"/>
      <c r="AD126" s="1015"/>
      <c r="AE126" s="1016"/>
      <c r="AF126" s="1017" t="s">
        <v>392</v>
      </c>
      <c r="AG126" s="1015"/>
      <c r="AH126" s="1015"/>
      <c r="AI126" s="1015"/>
      <c r="AJ126" s="1016"/>
      <c r="AK126" s="1017" t="s">
        <v>392</v>
      </c>
      <c r="AL126" s="1015"/>
      <c r="AM126" s="1015"/>
      <c r="AN126" s="1015"/>
      <c r="AO126" s="1016"/>
      <c r="AP126" s="1018" t="s">
        <v>392</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477</v>
      </c>
      <c r="CQ126" s="1006"/>
      <c r="CR126" s="1006"/>
      <c r="CS126" s="1006"/>
      <c r="CT126" s="1006"/>
      <c r="CU126" s="1006"/>
      <c r="CV126" s="1006"/>
      <c r="CW126" s="1006"/>
      <c r="CX126" s="1006"/>
      <c r="CY126" s="1006"/>
      <c r="CZ126" s="1006"/>
      <c r="DA126" s="1006"/>
      <c r="DB126" s="1006"/>
      <c r="DC126" s="1006"/>
      <c r="DD126" s="1006"/>
      <c r="DE126" s="1006"/>
      <c r="DF126" s="1007"/>
      <c r="DG126" s="975">
        <v>199803</v>
      </c>
      <c r="DH126" s="976"/>
      <c r="DI126" s="976"/>
      <c r="DJ126" s="976"/>
      <c r="DK126" s="976"/>
      <c r="DL126" s="976">
        <v>224819</v>
      </c>
      <c r="DM126" s="976"/>
      <c r="DN126" s="976"/>
      <c r="DO126" s="976"/>
      <c r="DP126" s="976"/>
      <c r="DQ126" s="976">
        <v>214945</v>
      </c>
      <c r="DR126" s="976"/>
      <c r="DS126" s="976"/>
      <c r="DT126" s="976"/>
      <c r="DU126" s="976"/>
      <c r="DV126" s="977">
        <v>2.7</v>
      </c>
      <c r="DW126" s="977"/>
      <c r="DX126" s="977"/>
      <c r="DY126" s="977"/>
      <c r="DZ126" s="978"/>
    </row>
    <row r="127" spans="1:130" s="247" customFormat="1" ht="26.25" customHeight="1">
      <c r="A127" s="1116"/>
      <c r="B127" s="1004"/>
      <c r="C127" s="1058" t="s">
        <v>478</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4205</v>
      </c>
      <c r="AB127" s="1015"/>
      <c r="AC127" s="1015"/>
      <c r="AD127" s="1015"/>
      <c r="AE127" s="1016"/>
      <c r="AF127" s="1017">
        <v>3528</v>
      </c>
      <c r="AG127" s="1015"/>
      <c r="AH127" s="1015"/>
      <c r="AI127" s="1015"/>
      <c r="AJ127" s="1016"/>
      <c r="AK127" s="1017">
        <v>2991</v>
      </c>
      <c r="AL127" s="1015"/>
      <c r="AM127" s="1015"/>
      <c r="AN127" s="1015"/>
      <c r="AO127" s="1016"/>
      <c r="AP127" s="1018">
        <v>0</v>
      </c>
      <c r="AQ127" s="1019"/>
      <c r="AR127" s="1019"/>
      <c r="AS127" s="1019"/>
      <c r="AT127" s="1020"/>
      <c r="AU127" s="283"/>
      <c r="AV127" s="283"/>
      <c r="AW127" s="283"/>
      <c r="AX127" s="1088" t="s">
        <v>479</v>
      </c>
      <c r="AY127" s="1089"/>
      <c r="AZ127" s="1089"/>
      <c r="BA127" s="1089"/>
      <c r="BB127" s="1089"/>
      <c r="BC127" s="1089"/>
      <c r="BD127" s="1089"/>
      <c r="BE127" s="1090"/>
      <c r="BF127" s="1091" t="s">
        <v>480</v>
      </c>
      <c r="BG127" s="1089"/>
      <c r="BH127" s="1089"/>
      <c r="BI127" s="1089"/>
      <c r="BJ127" s="1089"/>
      <c r="BK127" s="1089"/>
      <c r="BL127" s="1090"/>
      <c r="BM127" s="1091" t="s">
        <v>481</v>
      </c>
      <c r="BN127" s="1089"/>
      <c r="BO127" s="1089"/>
      <c r="BP127" s="1089"/>
      <c r="BQ127" s="1089"/>
      <c r="BR127" s="1089"/>
      <c r="BS127" s="1090"/>
      <c r="BT127" s="1091" t="s">
        <v>482</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483</v>
      </c>
      <c r="CQ127" s="1006"/>
      <c r="CR127" s="1006"/>
      <c r="CS127" s="1006"/>
      <c r="CT127" s="1006"/>
      <c r="CU127" s="1006"/>
      <c r="CV127" s="1006"/>
      <c r="CW127" s="1006"/>
      <c r="CX127" s="1006"/>
      <c r="CY127" s="1006"/>
      <c r="CZ127" s="1006"/>
      <c r="DA127" s="1006"/>
      <c r="DB127" s="1006"/>
      <c r="DC127" s="1006"/>
      <c r="DD127" s="1006"/>
      <c r="DE127" s="1006"/>
      <c r="DF127" s="1007"/>
      <c r="DG127" s="975" t="s">
        <v>392</v>
      </c>
      <c r="DH127" s="976"/>
      <c r="DI127" s="976"/>
      <c r="DJ127" s="976"/>
      <c r="DK127" s="976"/>
      <c r="DL127" s="976" t="s">
        <v>392</v>
      </c>
      <c r="DM127" s="976"/>
      <c r="DN127" s="976"/>
      <c r="DO127" s="976"/>
      <c r="DP127" s="976"/>
      <c r="DQ127" s="976" t="s">
        <v>392</v>
      </c>
      <c r="DR127" s="976"/>
      <c r="DS127" s="976"/>
      <c r="DT127" s="976"/>
      <c r="DU127" s="976"/>
      <c r="DV127" s="977" t="s">
        <v>392</v>
      </c>
      <c r="DW127" s="977"/>
      <c r="DX127" s="977"/>
      <c r="DY127" s="977"/>
      <c r="DZ127" s="978"/>
    </row>
    <row r="128" spans="1:130" s="247" customFormat="1" ht="26.25" customHeight="1" thickBot="1">
      <c r="A128" s="1099" t="s">
        <v>484</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485</v>
      </c>
      <c r="X128" s="1101"/>
      <c r="Y128" s="1101"/>
      <c r="Z128" s="1102"/>
      <c r="AA128" s="1103">
        <v>146101</v>
      </c>
      <c r="AB128" s="1104"/>
      <c r="AC128" s="1104"/>
      <c r="AD128" s="1104"/>
      <c r="AE128" s="1105"/>
      <c r="AF128" s="1106">
        <v>143657</v>
      </c>
      <c r="AG128" s="1104"/>
      <c r="AH128" s="1104"/>
      <c r="AI128" s="1104"/>
      <c r="AJ128" s="1105"/>
      <c r="AK128" s="1106">
        <v>143999</v>
      </c>
      <c r="AL128" s="1104"/>
      <c r="AM128" s="1104"/>
      <c r="AN128" s="1104"/>
      <c r="AO128" s="1105"/>
      <c r="AP128" s="1107"/>
      <c r="AQ128" s="1108"/>
      <c r="AR128" s="1108"/>
      <c r="AS128" s="1108"/>
      <c r="AT128" s="1109"/>
      <c r="AU128" s="283"/>
      <c r="AV128" s="283"/>
      <c r="AW128" s="283"/>
      <c r="AX128" s="944" t="s">
        <v>486</v>
      </c>
      <c r="AY128" s="945"/>
      <c r="AZ128" s="945"/>
      <c r="BA128" s="945"/>
      <c r="BB128" s="945"/>
      <c r="BC128" s="945"/>
      <c r="BD128" s="945"/>
      <c r="BE128" s="946"/>
      <c r="BF128" s="1110" t="s">
        <v>129</v>
      </c>
      <c r="BG128" s="1111"/>
      <c r="BH128" s="1111"/>
      <c r="BI128" s="1111"/>
      <c r="BJ128" s="1111"/>
      <c r="BK128" s="1111"/>
      <c r="BL128" s="1112"/>
      <c r="BM128" s="1110">
        <v>13.42</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487</v>
      </c>
      <c r="CQ128" s="1093"/>
      <c r="CR128" s="1093"/>
      <c r="CS128" s="1093"/>
      <c r="CT128" s="1093"/>
      <c r="CU128" s="1093"/>
      <c r="CV128" s="1093"/>
      <c r="CW128" s="1093"/>
      <c r="CX128" s="1093"/>
      <c r="CY128" s="1093"/>
      <c r="CZ128" s="1093"/>
      <c r="DA128" s="1093"/>
      <c r="DB128" s="1093"/>
      <c r="DC128" s="1093"/>
      <c r="DD128" s="1093"/>
      <c r="DE128" s="1093"/>
      <c r="DF128" s="1094"/>
      <c r="DG128" s="1095">
        <v>87674</v>
      </c>
      <c r="DH128" s="1096"/>
      <c r="DI128" s="1096"/>
      <c r="DJ128" s="1096"/>
      <c r="DK128" s="1096"/>
      <c r="DL128" s="1096">
        <v>58156</v>
      </c>
      <c r="DM128" s="1096"/>
      <c r="DN128" s="1096"/>
      <c r="DO128" s="1096"/>
      <c r="DP128" s="1096"/>
      <c r="DQ128" s="1096">
        <v>51690</v>
      </c>
      <c r="DR128" s="1096"/>
      <c r="DS128" s="1096"/>
      <c r="DT128" s="1096"/>
      <c r="DU128" s="1096"/>
      <c r="DV128" s="1097">
        <v>0.7</v>
      </c>
      <c r="DW128" s="1097"/>
      <c r="DX128" s="1097"/>
      <c r="DY128" s="1097"/>
      <c r="DZ128" s="1098"/>
    </row>
    <row r="129" spans="1:131" s="247" customFormat="1" ht="26.25" customHeight="1">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488</v>
      </c>
      <c r="X129" s="1130"/>
      <c r="Y129" s="1130"/>
      <c r="Z129" s="1131"/>
      <c r="AA129" s="1014">
        <v>9346750</v>
      </c>
      <c r="AB129" s="1015"/>
      <c r="AC129" s="1015"/>
      <c r="AD129" s="1015"/>
      <c r="AE129" s="1016"/>
      <c r="AF129" s="1017">
        <v>9366627</v>
      </c>
      <c r="AG129" s="1015"/>
      <c r="AH129" s="1015"/>
      <c r="AI129" s="1015"/>
      <c r="AJ129" s="1016"/>
      <c r="AK129" s="1017">
        <v>9489108</v>
      </c>
      <c r="AL129" s="1015"/>
      <c r="AM129" s="1015"/>
      <c r="AN129" s="1015"/>
      <c r="AO129" s="1016"/>
      <c r="AP129" s="1132"/>
      <c r="AQ129" s="1133"/>
      <c r="AR129" s="1133"/>
      <c r="AS129" s="1133"/>
      <c r="AT129" s="1134"/>
      <c r="AU129" s="285"/>
      <c r="AV129" s="285"/>
      <c r="AW129" s="285"/>
      <c r="AX129" s="1123" t="s">
        <v>489</v>
      </c>
      <c r="AY129" s="1006"/>
      <c r="AZ129" s="1006"/>
      <c r="BA129" s="1006"/>
      <c r="BB129" s="1006"/>
      <c r="BC129" s="1006"/>
      <c r="BD129" s="1006"/>
      <c r="BE129" s="1007"/>
      <c r="BF129" s="1124" t="s">
        <v>129</v>
      </c>
      <c r="BG129" s="1125"/>
      <c r="BH129" s="1125"/>
      <c r="BI129" s="1125"/>
      <c r="BJ129" s="1125"/>
      <c r="BK129" s="1125"/>
      <c r="BL129" s="1126"/>
      <c r="BM129" s="1124">
        <v>18.420000000000002</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490</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491</v>
      </c>
      <c r="X130" s="1130"/>
      <c r="Y130" s="1130"/>
      <c r="Z130" s="1131"/>
      <c r="AA130" s="1014">
        <v>1533950</v>
      </c>
      <c r="AB130" s="1015"/>
      <c r="AC130" s="1015"/>
      <c r="AD130" s="1015"/>
      <c r="AE130" s="1016"/>
      <c r="AF130" s="1017">
        <v>1518732</v>
      </c>
      <c r="AG130" s="1015"/>
      <c r="AH130" s="1015"/>
      <c r="AI130" s="1015"/>
      <c r="AJ130" s="1016"/>
      <c r="AK130" s="1017">
        <v>1583198</v>
      </c>
      <c r="AL130" s="1015"/>
      <c r="AM130" s="1015"/>
      <c r="AN130" s="1015"/>
      <c r="AO130" s="1016"/>
      <c r="AP130" s="1132"/>
      <c r="AQ130" s="1133"/>
      <c r="AR130" s="1133"/>
      <c r="AS130" s="1133"/>
      <c r="AT130" s="1134"/>
      <c r="AU130" s="285"/>
      <c r="AV130" s="285"/>
      <c r="AW130" s="285"/>
      <c r="AX130" s="1123" t="s">
        <v>492</v>
      </c>
      <c r="AY130" s="1006"/>
      <c r="AZ130" s="1006"/>
      <c r="BA130" s="1006"/>
      <c r="BB130" s="1006"/>
      <c r="BC130" s="1006"/>
      <c r="BD130" s="1006"/>
      <c r="BE130" s="1007"/>
      <c r="BF130" s="1160">
        <v>9.1999999999999993</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493</v>
      </c>
      <c r="X131" s="1168"/>
      <c r="Y131" s="1168"/>
      <c r="Z131" s="1169"/>
      <c r="AA131" s="1061">
        <v>7812800</v>
      </c>
      <c r="AB131" s="1040"/>
      <c r="AC131" s="1040"/>
      <c r="AD131" s="1040"/>
      <c r="AE131" s="1041"/>
      <c r="AF131" s="1039">
        <v>7847895</v>
      </c>
      <c r="AG131" s="1040"/>
      <c r="AH131" s="1040"/>
      <c r="AI131" s="1040"/>
      <c r="AJ131" s="1041"/>
      <c r="AK131" s="1039">
        <v>7905910</v>
      </c>
      <c r="AL131" s="1040"/>
      <c r="AM131" s="1040"/>
      <c r="AN131" s="1040"/>
      <c r="AO131" s="1041"/>
      <c r="AP131" s="1170"/>
      <c r="AQ131" s="1171"/>
      <c r="AR131" s="1171"/>
      <c r="AS131" s="1171"/>
      <c r="AT131" s="1172"/>
      <c r="AU131" s="285"/>
      <c r="AV131" s="285"/>
      <c r="AW131" s="285"/>
      <c r="AX131" s="1142" t="s">
        <v>494</v>
      </c>
      <c r="AY131" s="1093"/>
      <c r="AZ131" s="1093"/>
      <c r="BA131" s="1093"/>
      <c r="BB131" s="1093"/>
      <c r="BC131" s="1093"/>
      <c r="BD131" s="1093"/>
      <c r="BE131" s="1094"/>
      <c r="BF131" s="1143">
        <v>92.2</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495</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496</v>
      </c>
      <c r="W132" s="1153"/>
      <c r="X132" s="1153"/>
      <c r="Y132" s="1153"/>
      <c r="Z132" s="1154"/>
      <c r="AA132" s="1155">
        <v>10.296283020000001</v>
      </c>
      <c r="AB132" s="1156"/>
      <c r="AC132" s="1156"/>
      <c r="AD132" s="1156"/>
      <c r="AE132" s="1157"/>
      <c r="AF132" s="1158">
        <v>8.8743287209999995</v>
      </c>
      <c r="AG132" s="1156"/>
      <c r="AH132" s="1156"/>
      <c r="AI132" s="1156"/>
      <c r="AJ132" s="1157"/>
      <c r="AK132" s="1158">
        <v>8.5742438249999999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497</v>
      </c>
      <c r="W133" s="1136"/>
      <c r="X133" s="1136"/>
      <c r="Y133" s="1136"/>
      <c r="Z133" s="1137"/>
      <c r="AA133" s="1138">
        <v>11.8</v>
      </c>
      <c r="AB133" s="1139"/>
      <c r="AC133" s="1139"/>
      <c r="AD133" s="1139"/>
      <c r="AE133" s="1140"/>
      <c r="AF133" s="1138">
        <v>10.4</v>
      </c>
      <c r="AG133" s="1139"/>
      <c r="AH133" s="1139"/>
      <c r="AI133" s="1139"/>
      <c r="AJ133" s="1140"/>
      <c r="AK133" s="1138">
        <v>9.1999999999999993</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JIA4B3AHQwSZLEk2IeaLYWZud9pSvK1E1V2cOpegGxlC650HNTPmcMaRkapMQNZ3+OL3hnDblSXdDS73V5u9bw==" saltValue="ipa43CO/+4pPoi3/rJBR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 zoomScale="90" zoomScaleNormal="85" zoomScaleSheetLayoutView="90" workbookViewId="0">
      <selection activeCell="A7" sqref="A7"/>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498</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NBJNyZk7IY0+eO04Zn7A6Wvbq2iGa489xq6FUaii2mXARISvZLH3hqP+yBe+GxMcUGeOoyoF0N2J3Ne5ig+VKQ==" saltValue="x+VyibSamlBIFcjjLeh9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6PUC/GgURhohWxJuibfH/cl8Y4IzZUtRXcEjgPuSdyphtwP7jq1apAl6Kqt87wzOnj5d5eoQ2RB3BNDcndlFA==" saltValue="gcU6jGh9r5wHWAExjkO9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G60" sqref="G60:K60"/>
    </sheetView>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501</v>
      </c>
      <c r="AP7" s="304"/>
      <c r="AQ7" s="305" t="s">
        <v>502</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503</v>
      </c>
      <c r="AQ8" s="311" t="s">
        <v>504</v>
      </c>
      <c r="AR8" s="312" t="s">
        <v>505</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506</v>
      </c>
      <c r="AL9" s="1179"/>
      <c r="AM9" s="1179"/>
      <c r="AN9" s="1180"/>
      <c r="AO9" s="313">
        <v>1820486</v>
      </c>
      <c r="AP9" s="313">
        <v>68347</v>
      </c>
      <c r="AQ9" s="314">
        <v>56845</v>
      </c>
      <c r="AR9" s="315">
        <v>20.2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507</v>
      </c>
      <c r="AL10" s="1179"/>
      <c r="AM10" s="1179"/>
      <c r="AN10" s="1180"/>
      <c r="AO10" s="316">
        <v>352878</v>
      </c>
      <c r="AP10" s="316">
        <v>13248</v>
      </c>
      <c r="AQ10" s="317">
        <v>5922</v>
      </c>
      <c r="AR10" s="318">
        <v>123.7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508</v>
      </c>
      <c r="AL11" s="1179"/>
      <c r="AM11" s="1179"/>
      <c r="AN11" s="1180"/>
      <c r="AO11" s="316">
        <v>499405</v>
      </c>
      <c r="AP11" s="316">
        <v>18749</v>
      </c>
      <c r="AQ11" s="317">
        <v>8264</v>
      </c>
      <c r="AR11" s="318">
        <v>126.9</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509</v>
      </c>
      <c r="AL12" s="1179"/>
      <c r="AM12" s="1179"/>
      <c r="AN12" s="1180"/>
      <c r="AO12" s="316" t="s">
        <v>510</v>
      </c>
      <c r="AP12" s="316" t="s">
        <v>510</v>
      </c>
      <c r="AQ12" s="317">
        <v>284</v>
      </c>
      <c r="AR12" s="318" t="s">
        <v>510</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511</v>
      </c>
      <c r="AL13" s="1179"/>
      <c r="AM13" s="1179"/>
      <c r="AN13" s="1180"/>
      <c r="AO13" s="316" t="s">
        <v>510</v>
      </c>
      <c r="AP13" s="316" t="s">
        <v>510</v>
      </c>
      <c r="AQ13" s="317">
        <v>20</v>
      </c>
      <c r="AR13" s="318" t="s">
        <v>510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512</v>
      </c>
      <c r="AL14" s="1179"/>
      <c r="AM14" s="1179"/>
      <c r="AN14" s="1180"/>
      <c r="AO14" s="316">
        <v>91440</v>
      </c>
      <c r="AP14" s="316">
        <v>3433</v>
      </c>
      <c r="AQ14" s="317">
        <v>2517</v>
      </c>
      <c r="AR14" s="318">
        <v>36.4</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513</v>
      </c>
      <c r="AL15" s="1179"/>
      <c r="AM15" s="1179"/>
      <c r="AN15" s="1180"/>
      <c r="AO15" s="316">
        <v>104550</v>
      </c>
      <c r="AP15" s="316">
        <v>3925</v>
      </c>
      <c r="AQ15" s="317">
        <v>1185</v>
      </c>
      <c r="AR15" s="318">
        <v>231.2</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514</v>
      </c>
      <c r="AL16" s="1182"/>
      <c r="AM16" s="1182"/>
      <c r="AN16" s="1183"/>
      <c r="AO16" s="316">
        <v>-156050</v>
      </c>
      <c r="AP16" s="316">
        <v>-5859</v>
      </c>
      <c r="AQ16" s="317">
        <v>-4726</v>
      </c>
      <c r="AR16" s="318">
        <v>24</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2712709</v>
      </c>
      <c r="AP17" s="316">
        <v>101844</v>
      </c>
      <c r="AQ17" s="317">
        <v>70311</v>
      </c>
      <c r="AR17" s="318">
        <v>44.8</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519</v>
      </c>
      <c r="AL21" s="1174"/>
      <c r="AM21" s="1174"/>
      <c r="AN21" s="1175"/>
      <c r="AO21" s="328">
        <v>8.3699999999999992</v>
      </c>
      <c r="AP21" s="329">
        <v>6.54</v>
      </c>
      <c r="AQ21" s="330">
        <v>1.83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520</v>
      </c>
      <c r="AL22" s="1174"/>
      <c r="AM22" s="1174"/>
      <c r="AN22" s="1175"/>
      <c r="AO22" s="333">
        <v>97</v>
      </c>
      <c r="AP22" s="334">
        <v>97.4</v>
      </c>
      <c r="AQ22" s="335">
        <v>-0.4</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501</v>
      </c>
      <c r="AP30" s="304"/>
      <c r="AQ30" s="305" t="s">
        <v>502</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503</v>
      </c>
      <c r="AQ31" s="311" t="s">
        <v>504</v>
      </c>
      <c r="AR31" s="312" t="s">
        <v>505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524</v>
      </c>
      <c r="AL32" s="1190"/>
      <c r="AM32" s="1190"/>
      <c r="AN32" s="1191"/>
      <c r="AO32" s="343">
        <v>1772247</v>
      </c>
      <c r="AP32" s="343">
        <v>66536</v>
      </c>
      <c r="AQ32" s="344">
        <v>31480</v>
      </c>
      <c r="AR32" s="345">
        <v>111.4</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525</v>
      </c>
      <c r="AL33" s="1190"/>
      <c r="AM33" s="1190"/>
      <c r="AN33" s="1191"/>
      <c r="AO33" s="343" t="s">
        <v>510</v>
      </c>
      <c r="AP33" s="343" t="s">
        <v>510</v>
      </c>
      <c r="AQ33" s="344" t="s">
        <v>510</v>
      </c>
      <c r="AR33" s="345" t="s">
        <v>510</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526</v>
      </c>
      <c r="AL34" s="1190"/>
      <c r="AM34" s="1190"/>
      <c r="AN34" s="1191"/>
      <c r="AO34" s="343" t="s">
        <v>510</v>
      </c>
      <c r="AP34" s="343" t="s">
        <v>510</v>
      </c>
      <c r="AQ34" s="344">
        <v>0</v>
      </c>
      <c r="AR34" s="345" t="s">
        <v>510</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527</v>
      </c>
      <c r="AL35" s="1190"/>
      <c r="AM35" s="1190"/>
      <c r="AN35" s="1191"/>
      <c r="AO35" s="343">
        <v>588949</v>
      </c>
      <c r="AP35" s="343">
        <v>22111</v>
      </c>
      <c r="AQ35" s="344">
        <v>9510</v>
      </c>
      <c r="AR35" s="345">
        <v>132.5</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528</v>
      </c>
      <c r="AL36" s="1190"/>
      <c r="AM36" s="1190"/>
      <c r="AN36" s="1191"/>
      <c r="AO36" s="343">
        <v>9335</v>
      </c>
      <c r="AP36" s="343">
        <v>350</v>
      </c>
      <c r="AQ36" s="344">
        <v>2191</v>
      </c>
      <c r="AR36" s="345">
        <v>-84</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529</v>
      </c>
      <c r="AL37" s="1190"/>
      <c r="AM37" s="1190"/>
      <c r="AN37" s="1191"/>
      <c r="AO37" s="343">
        <v>34484</v>
      </c>
      <c r="AP37" s="343">
        <v>1295</v>
      </c>
      <c r="AQ37" s="344">
        <v>905</v>
      </c>
      <c r="AR37" s="345">
        <v>43.1</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530</v>
      </c>
      <c r="AL38" s="1193"/>
      <c r="AM38" s="1193"/>
      <c r="AN38" s="1194"/>
      <c r="AO38" s="346">
        <v>54</v>
      </c>
      <c r="AP38" s="346">
        <v>2</v>
      </c>
      <c r="AQ38" s="347">
        <v>0</v>
      </c>
      <c r="AR38" s="335">
        <v>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531</v>
      </c>
      <c r="AL39" s="1193"/>
      <c r="AM39" s="1193"/>
      <c r="AN39" s="1194"/>
      <c r="AO39" s="343">
        <v>-143999</v>
      </c>
      <c r="AP39" s="343">
        <v>-5406</v>
      </c>
      <c r="AQ39" s="344">
        <v>-3197</v>
      </c>
      <c r="AR39" s="345">
        <v>69.099999999999994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532</v>
      </c>
      <c r="AL40" s="1190"/>
      <c r="AM40" s="1190"/>
      <c r="AN40" s="1191"/>
      <c r="AO40" s="343">
        <v>-1583198</v>
      </c>
      <c r="AP40" s="343">
        <v>-59438</v>
      </c>
      <c r="AQ40" s="344">
        <v>-28113</v>
      </c>
      <c r="AR40" s="345">
        <v>111.4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677872</v>
      </c>
      <c r="AP41" s="343">
        <v>25449</v>
      </c>
      <c r="AQ41" s="344">
        <v>12777</v>
      </c>
      <c r="AR41" s="345">
        <v>99.2</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501</v>
      </c>
      <c r="AN49" s="1186" t="s">
        <v>536</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537</v>
      </c>
      <c r="AO50" s="360" t="s">
        <v>538</v>
      </c>
      <c r="AP50" s="361" t="s">
        <v>539</v>
      </c>
      <c r="AQ50" s="362" t="s">
        <v>540</v>
      </c>
      <c r="AR50" s="363" t="s">
        <v>541</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3919573</v>
      </c>
      <c r="AN51" s="365">
        <v>142930</v>
      </c>
      <c r="AO51" s="366">
        <v>73.5</v>
      </c>
      <c r="AP51" s="367">
        <v>87924</v>
      </c>
      <c r="AQ51" s="368">
        <v>11.9</v>
      </c>
      <c r="AR51" s="369">
        <v>61.6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1073888</v>
      </c>
      <c r="AN52" s="373">
        <v>39160</v>
      </c>
      <c r="AO52" s="374">
        <v>-2.9</v>
      </c>
      <c r="AP52" s="375">
        <v>43482</v>
      </c>
      <c r="AQ52" s="376">
        <v>6.5</v>
      </c>
      <c r="AR52" s="377">
        <v>-9.4</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3375309</v>
      </c>
      <c r="AN53" s="365">
        <v>123778</v>
      </c>
      <c r="AO53" s="366">
        <v>-13.4</v>
      </c>
      <c r="AP53" s="367">
        <v>47738</v>
      </c>
      <c r="AQ53" s="368">
        <v>-45.7</v>
      </c>
      <c r="AR53" s="369">
        <v>32.299999999999997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1757196</v>
      </c>
      <c r="AN54" s="373">
        <v>64439</v>
      </c>
      <c r="AO54" s="374">
        <v>64.599999999999994</v>
      </c>
      <c r="AP54" s="375">
        <v>24937</v>
      </c>
      <c r="AQ54" s="376">
        <v>-42.6</v>
      </c>
      <c r="AR54" s="377">
        <v>107.2</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2288467</v>
      </c>
      <c r="AN55" s="365">
        <v>84545</v>
      </c>
      <c r="AO55" s="366">
        <v>-31.7</v>
      </c>
      <c r="AP55" s="367">
        <v>52191</v>
      </c>
      <c r="AQ55" s="368">
        <v>9.3000000000000007</v>
      </c>
      <c r="AR55" s="369">
        <v>-41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1300965</v>
      </c>
      <c r="AN56" s="373">
        <v>48063</v>
      </c>
      <c r="AO56" s="374">
        <v>-25.4</v>
      </c>
      <c r="AP56" s="375">
        <v>24843</v>
      </c>
      <c r="AQ56" s="376">
        <v>-0.4</v>
      </c>
      <c r="AR56" s="377">
        <v>-25</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1899106</v>
      </c>
      <c r="AN57" s="365">
        <v>70746</v>
      </c>
      <c r="AO57" s="366">
        <v>-16.3</v>
      </c>
      <c r="AP57" s="367">
        <v>47387</v>
      </c>
      <c r="AQ57" s="368">
        <v>-9.1999999999999993</v>
      </c>
      <c r="AR57" s="369">
        <v>-7.1</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933664</v>
      </c>
      <c r="AN58" s="373">
        <v>34781</v>
      </c>
      <c r="AO58" s="374">
        <v>-27.6</v>
      </c>
      <c r="AP58" s="375">
        <v>24928</v>
      </c>
      <c r="AQ58" s="376">
        <v>0.3</v>
      </c>
      <c r="AR58" s="377">
        <v>-27.9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2067245</v>
      </c>
      <c r="AN59" s="365">
        <v>77611</v>
      </c>
      <c r="AO59" s="366">
        <v>9.6999999999999993</v>
      </c>
      <c r="AP59" s="367">
        <v>51264</v>
      </c>
      <c r="AQ59" s="368">
        <v>8.1999999999999993</v>
      </c>
      <c r="AR59" s="369">
        <v>1.5</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1031532</v>
      </c>
      <c r="AN60" s="373">
        <v>38727</v>
      </c>
      <c r="AO60" s="374">
        <v>11.3</v>
      </c>
      <c r="AP60" s="375">
        <v>26040</v>
      </c>
      <c r="AQ60" s="376">
        <v>4.5</v>
      </c>
      <c r="AR60" s="377">
        <v>6.8</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2709940</v>
      </c>
      <c r="AN61" s="380">
        <v>99922</v>
      </c>
      <c r="AO61" s="381">
        <v>4.4000000000000004</v>
      </c>
      <c r="AP61" s="382">
        <v>57301</v>
      </c>
      <c r="AQ61" s="383">
        <v>-5.0999999999999996</v>
      </c>
      <c r="AR61" s="369">
        <v>9.5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1219449</v>
      </c>
      <c r="AN62" s="373">
        <v>45034</v>
      </c>
      <c r="AO62" s="374">
        <v>4</v>
      </c>
      <c r="AP62" s="375">
        <v>28846</v>
      </c>
      <c r="AQ62" s="376">
        <v>-6.3</v>
      </c>
      <c r="AR62" s="377">
        <v>10.3</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E3LurbtdmW5Dae+c066nMPGUJZvdQ8rbkfOrgg0mXsWheT7lo6NKYUyyFZIRJAXyOiHSwGDpaF58mNqz0+WQeg==" saltValue="m9JSfnolNP+e9TXPzshk5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1" zoomScale="70" zoomScaleNormal="70" zoomScaleSheetLayoutView="55" workbookViewId="0">
      <selection activeCell="G60" sqref="G60:K60"/>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550</v>
      </c>
    </row>
    <row r="120" spans="125:125" ht="13.5" hidden="1" customHeight="1"/>
    <row r="121" spans="125:125" ht="13.5" hidden="1" customHeight="1">
      <c r="DU121" s="291"/>
    </row>
  </sheetData>
  <sheetProtection algorithmName="SHA-512" hashValue="fYc1pt/mmGi58g84sCJFkmxT/vzQWyCmOctrT+bwd0K/nhvlg44MTig1t3AKtmP+lU9hVCJ7fdOOlAAvH+rI2w==" saltValue="S8w3CBNgxGUyPmQEJH1Q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C105" sqref="C105"/>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551</v>
      </c>
    </row>
  </sheetData>
  <sheetProtection algorithmName="SHA-512" hashValue="Cb5oF2HSCk9n30CLG5L1hmG24G1VzaERWcXlstrBkzYmwx89KCGGpp0GQRsdBcvqDlkxUPmfBKkNzr/JcufpnQ==" saltValue="1vxWmcp7UN6NrTTh+p8H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G60" sqref="G60:K6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198" t="s">
        <v>3</v>
      </c>
      <c r="D47" s="1198"/>
      <c r="E47" s="1199"/>
      <c r="F47" s="11">
        <v>16.739999999999998</v>
      </c>
      <c r="G47" s="12">
        <v>14.91</v>
      </c>
      <c r="H47" s="12">
        <v>14.27</v>
      </c>
      <c r="I47" s="12">
        <v>14.8</v>
      </c>
      <c r="J47" s="13">
        <v>14.8</v>
      </c>
    </row>
    <row r="48" spans="2:10" ht="57.75" customHeight="1">
      <c r="B48" s="14"/>
      <c r="C48" s="1200" t="s">
        <v>4</v>
      </c>
      <c r="D48" s="1200"/>
      <c r="E48" s="1201"/>
      <c r="F48" s="15">
        <v>3.27</v>
      </c>
      <c r="G48" s="16">
        <v>3.34</v>
      </c>
      <c r="H48" s="16">
        <v>5.67</v>
      </c>
      <c r="I48" s="16">
        <v>3.79</v>
      </c>
      <c r="J48" s="17">
        <v>2.79</v>
      </c>
    </row>
    <row r="49" spans="2:10" ht="57.75" customHeight="1" thickBot="1">
      <c r="B49" s="18"/>
      <c r="C49" s="1202" t="s">
        <v>5</v>
      </c>
      <c r="D49" s="1202"/>
      <c r="E49" s="1203"/>
      <c r="F49" s="19" t="s">
        <v>557</v>
      </c>
      <c r="G49" s="20" t="s">
        <v>558</v>
      </c>
      <c r="H49" s="20">
        <v>1.01</v>
      </c>
      <c r="I49" s="20" t="s">
        <v>559</v>
      </c>
      <c r="J49" s="21" t="s">
        <v>560</v>
      </c>
    </row>
    <row r="50" spans="2:10" ht="13.5" customHeight="1"/>
  </sheetData>
  <sheetProtection algorithmName="SHA-512" hashValue="QBS+zdMKPiSMeTCKBAatJD7w+w8FqgjcNCVz38VOfocbnNWGsExpc7Ei1nDMDsW0qnT6RxN5VNEOD8CUdLVXYw==" saltValue="HBi6eHhsZQ61p6NVswdr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勝野 真悟</cp:lastModifiedBy>
  <cp:lastPrinted>2021-03-05T02:22:27Z</cp:lastPrinted>
  <dcterms:created xsi:type="dcterms:W3CDTF">2021-02-05T00:51:34Z</dcterms:created>
  <dcterms:modified xsi:type="dcterms:W3CDTF">2021-03-19T07:14:58Z</dcterms:modified>
  <cp:category/>
</cp:coreProperties>
</file>