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役場\115政策推進課\03財政担当\財政係\C-0庶務\C-0-0諸務\○諸調査\財政状況資料集の内容確認\R020304\02_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CO34" i="10"/>
  <c r="BW34" i="10"/>
  <c r="BW35" i="10" s="1"/>
  <c r="BW36" i="10" s="1"/>
  <c r="BW37" i="10" s="1"/>
  <c r="BW38" i="10" s="1"/>
  <c r="BW39"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s="1"/>
  <c r="BE34" i="10" l="1"/>
  <c r="BE35" i="10" s="1"/>
  <c r="BE36" i="10" s="1"/>
  <c r="BE37" i="10" s="1"/>
</calcChain>
</file>

<file path=xl/sharedStrings.xml><?xml version="1.0" encoding="utf-8"?>
<sst xmlns="http://schemas.openxmlformats.org/spreadsheetml/2006/main" count="1003" uniqueCount="593">
  <si>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</si>
  <si>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</si>
  <si>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</si>
  <si>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</si>
  <si>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</si>
  <si>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</si>
  <si>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</si>
  <si>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</si>
  <si>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</si>
  <si>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</si>
  <si>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</si>
  <si>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</si>
  <si>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</si>
  <si>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</si>
  <si>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</si>
  <si>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</si>
  <si>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</si>
  <si>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</si>
  <si>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</si>
  <si>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</si>
  <si>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</si>
  <si>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</si>
  <si>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</si>
  <si>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</si>
  <si>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</si>
  <si>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</si>
  <si>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</si>
  <si>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</si>
  <si>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</si>
  <si>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</si>
  <si>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</si>
  <si>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</si>
  <si>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</si>
  <si>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</si>
  <si>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</si>
  <si>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</si>
  <si>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</si>
  <si>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</si>
  <si>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</si>
  <si>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</si>
  <si>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</si>
  <si>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</si>
  <si>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</si>
  <si>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</si>
  <si>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</si>
  <si>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</si>
  <si>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</si>
  <si>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</si>
  <si>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</si>
  <si>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</si>
  <si>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</si>
  <si>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</si>
  <si>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</si>
  <si>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</si>
  <si>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</si>
  <si>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</si>
  <si>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</si>
  <si>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</si>
  <si>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</si>
  <si>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</si>
  <si>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</si>
  <si>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</si>
  <si>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</si>
  <si>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</si>
  <si>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</si>
  <si>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</si>
  <si>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</si>
  <si>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</si>
  <si>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</si>
  <si>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</si>
  <si>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</si>
  <si>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</si>
  <si>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</si>
  <si>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</si>
  <si>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</si>
  <si>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</si>
  <si>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</si>
  <si>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</si>
  <si>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</si>
  <si>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</si>
  <si>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</si>
  <si>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</si>
  <si>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</si>
  <si>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</si>
  <si>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</si>
  <si>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</si>
  <si>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</si>
  <si>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</si>
  <si>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</si>
  <si>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</si>
  <si>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</si>
  <si>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</si>
  <si>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</si>
  <si>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</si>
  <si>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</si>
  <si>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</si>
  <si>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</si>
  <si>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幕別町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</si>
  <si>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</si>
  <si>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</si>
  <si>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</si>
  <si>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</si>
  <si>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</si>
  <si>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</si>
  <si>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</si>
  <si>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</si>
  <si>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</si>
  <si>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</si>
  <si>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</si>
  <si>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</si>
  <si>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</si>
  <si>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</si>
  <si>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</si>
  <si>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</si>
  <si>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</si>
  <si>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</si>
  <si>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</si>
  <si>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</si>
  <si>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</si>
  <si>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</si>
  <si>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</si>
  <si>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</si>
  <si>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</si>
  <si>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</si>
  <si>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</si>
  <si>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</si>
  <si>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</si>
  <si>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</si>
  <si>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</si>
  <si>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</si>
  <si>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</si>
  <si>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</si>
  <si>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</si>
  <si>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</si>
  <si>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</si>
  <si>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</si>
  <si>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</si>
  <si>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</si>
  <si>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</si>
  <si>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</si>
  <si>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</si>
  <si>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</si>
  <si>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</si>
  <si>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</si>
  <si>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</si>
  <si>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</si>
  <si>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</si>
  <si>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</si>
  <si>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</si>
  <si>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</si>
  <si>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</si>
  <si>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</si>
  <si>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</si>
  <si>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</si>
  <si>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</si>
  <si>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</si>
  <si>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</si>
  <si>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</si>
  <si>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</si>
  <si>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</si>
  <si>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</si>
  <si>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</si>
  <si>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</si>
  <si>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</si>
  <si>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</si>
  <si>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</si>
  <si>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</si>
  <si>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</si>
  <si>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</si>
  <si>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</si>
  <si>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</si>
  <si>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</si>
  <si>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</si>
  <si>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</si>
  <si>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</si>
  <si>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</si>
  <si>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</si>
  <si>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</si>
  <si>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</si>
  <si>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</si>
  <si>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</si>
  <si>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</si>
  <si>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</si>
  <si>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</si>
  <si>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</si>
  <si>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</si>
  <si>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</si>
  <si>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</si>
  <si>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</si>
  <si>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</si>
  <si>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</si>
  <si>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</si>
  <si>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</si>
  <si>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</si>
  <si>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</si>
  <si>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</si>
  <si>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</si>
  <si>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</si>
  <si>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</si>
  <si>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</si>
  <si>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</si>
  <si>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</si>
  <si>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</si>
  <si>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</si>
  <si>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</si>
  <si>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</si>
  <si>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</si>
  <si>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</si>
  <si>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</si>
  <si>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</si>
  <si>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</si>
  <si>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</si>
  <si>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北海道幕別町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</si>
  <si>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</si>
  <si>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</si>
  <si>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</si>
  <si>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</si>
  <si>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</si>
  <si>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</si>
  <si>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</si>
  <si>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</si>
  <si>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</si>
  <si>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</si>
  <si>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</si>
  <si>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</si>
  <si>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</si>
  <si>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</si>
  <si>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</si>
  <si>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</si>
  <si>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</si>
  <si>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</si>
  <si>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</si>
  <si>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</si>
  <si>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</si>
  <si>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</si>
  <si>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</si>
  <si>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</si>
  <si>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</si>
  <si>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</si>
  <si>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</si>
  <si>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</si>
  <si>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</si>
  <si>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</si>
  <si>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</si>
  <si>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</si>
  <si>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</si>
  <si>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</si>
  <si>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</si>
  <si>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</si>
  <si>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</si>
  <si>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</si>
  <si>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</si>
  <si>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</si>
  <si>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</si>
  <si>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</si>
  <si>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</si>
  <si>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</si>
  <si>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</si>
  <si>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</si>
  <si>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</si>
  <si>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</si>
  <si>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</si>
  <si>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</si>
  <si>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</si>
  <si>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</si>
  <si>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</si>
  <si>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</si>
  <si>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</si>
  <si>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</si>
  <si>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</si>
  <si>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</si>
  <si>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</si>
  <si>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</si>
  <si>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</si>
  <si>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</si>
  <si>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</si>
  <si>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</si>
  <si>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</si>
  <si>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</si>
  <si>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</si>
  <si>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</si>
  <si>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</si>
  <si>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</si>
  <si>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</si>
  <si>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</si>
  <si>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</si>
  <si>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</si>
  <si>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</si>
  <si>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</si>
  <si>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</si>
  <si>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</si>
  <si>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</si>
  <si>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</si>
  <si>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</si>
  <si>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</si>
  <si>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</si>
  <si>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</si>
  <si>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</si>
  <si>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</si>
  <si>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</si>
  <si>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</si>
  <si>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</si>
  <si>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</si>
  <si>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</si>
  <si>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</si>
  <si>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</si>
  <si>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</si>
  <si>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</si>
  <si>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</si>
  <si>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</si>
  <si>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</si>
  <si>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</si>
  <si>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</si>
  <si>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</si>
  <si>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</si>
  <si>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</si>
  <si>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</si>
  <si>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</si>
  <si>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</si>
  <si>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</si>
  <si>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</si>
  <si>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</si>
  <si>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</si>
  <si>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</si>
  <si>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</si>
  <si>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</si>
  <si>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</si>
  <si>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</si>
  <si>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</si>
  <si>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</si>
  <si>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</si>
  <si>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</si>
  <si>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</si>
  <si>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</si>
  <si>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</si>
  <si>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</si>
  <si>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</si>
  <si>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</si>
  <si>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</si>
  <si>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</si>
  <si>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</si>
  <si>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</si>
  <si>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</si>
  <si>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</si>
  <si>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</si>
  <si>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</si>
  <si>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</si>
  <si>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</si>
  <si>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</si>
  <si>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</si>
  <si>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</si>
  <si>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</si>
  <si>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</si>
  <si>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</si>
  <si>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</si>
  <si>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</si>
  <si>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</si>
  <si>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</si>
  <si>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</si>
  <si>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</si>
  <si>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</si>
  <si>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</si>
  <si>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北海道幕別町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</si>
  <si>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</si>
  <si>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</si>
  <si>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</si>
  <si>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</si>
  <si>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</si>
  <si>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</si>
  <si>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</si>
  <si>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</si>
  <si>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</si>
  <si>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</si>
  <si>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</si>
  <si>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</si>
  <si>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</si>
  <si>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</si>
  <si>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</si>
  <si>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</si>
  <si>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</si>
  <si>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</si>
  <si>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</si>
  <si>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</si>
  <si>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</si>
  <si>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</si>
  <si>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</si>
  <si>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</si>
  <si>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</si>
  <si>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</si>
  <si>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</si>
  <si>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</si>
  <si>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</si>
  <si>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</si>
  <si>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</si>
  <si>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</si>
  <si>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</si>
  <si>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</si>
  <si>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</si>
  <si>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</si>
  <si>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</si>
  <si>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</si>
  <si>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公共下水道特別会計</t>
    <phoneticPr fontId="5"/>
  </si>
  <si>
    <t>法非適用企業</t>
    <phoneticPr fontId="5"/>
  </si>
  <si>
    <t>個別排水処理特別会計</t>
    <phoneticPr fontId="5"/>
  </si>
  <si>
    <t>法非適用企業</t>
    <phoneticPr fontId="5"/>
  </si>
  <si>
    <t>農業集落排水特別会計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</si>
  <si>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</si>
  <si>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</si>
  <si>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</si>
  <si>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</si>
  <si>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</si>
  <si>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</si>
  <si>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</si>
  <si>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</si>
  <si>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</si>
  <si>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</si>
  <si>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</si>
  <si>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</si>
  <si>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</si>
  <si>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</si>
  <si>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</si>
  <si>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</si>
  <si>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</si>
  <si>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</si>
  <si>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</si>
  <si>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</si>
  <si>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</si>
  <si>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</si>
  <si>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</si>
  <si>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</si>
  <si>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</si>
  <si>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</si>
  <si>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</si>
  <si>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</si>
  <si>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</si>
  <si>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</si>
  <si>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</si>
  <si>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</si>
  <si>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</si>
  <si>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</si>
  <si>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</si>
  <si>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</si>
  <si>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</si>
  <si>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</si>
  <si>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</si>
  <si>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</si>
  <si>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</si>
  <si>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</si>
  <si>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</si>
  <si>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</si>
  <si>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</si>
  <si>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</si>
  <si>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</si>
  <si>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</si>
  <si>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</si>
  <si>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</si>
  <si>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</si>
  <si>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</si>
  <si>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</si>
  <si>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</si>
  <si>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</si>
  <si>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</si>
  <si>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</si>
  <si>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</si>
  <si>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</si>
  <si>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</si>
  <si>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</si>
  <si>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</si>
  <si>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</si>
  <si>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</si>
  <si>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</si>
  <si>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</si>
  <si>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</si>
  <si>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</si>
  <si>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個別排水処理特別会計</t>
    <phoneticPr fontId="5"/>
  </si>
  <si>
    <t>(Ｆ)</t>
    <phoneticPr fontId="5"/>
  </si>
  <si>
    <t>農業集落排水特別会計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</si>
  <si>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</si>
  <si>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</si>
  <si>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</si>
  <si>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</si>
  <si>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</si>
  <si>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</si>
  <si>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</si>
  <si>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</si>
  <si>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</si>
  <si>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</si>
  <si>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</si>
  <si>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</si>
  <si>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</si>
  <si>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</si>
  <si>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</si>
  <si>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</si>
  <si>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</si>
  <si>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</si>
  <si>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</si>
  <si>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</si>
  <si>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</si>
  <si>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</si>
  <si>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</si>
  <si>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</si>
  <si>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</si>
  <si>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</si>
  <si>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</si>
  <si>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</si>
  <si>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</si>
  <si>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</si>
  <si>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</si>
  <si>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</si>
  <si>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</si>
  <si>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</si>
  <si>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</si>
  <si>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</si>
  <si>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</si>
  <si>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</si>
  <si>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</si>
  <si>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</si>
  <si>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</si>
  <si>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</si>
  <si>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</si>
  <si>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</si>
  <si>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</si>
  <si>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</si>
  <si>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</si>
  <si>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</si>
  <si>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</si>
  <si>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</si>
  <si>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</si>
  <si>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</si>
  <si>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</si>
  <si>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</si>
  <si>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</si>
  <si>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</si>
  <si>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</si>
  <si>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</si>
  <si>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</si>
  <si>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</si>
  <si>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</si>
  <si>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</si>
  <si>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</si>
  <si>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</si>
  <si>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</si>
  <si>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</si>
  <si>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</si>
  <si>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</si>
  <si>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</si>
  <si>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</si>
  <si>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</si>
  <si>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</si>
  <si>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</si>
  <si>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</si>
  <si>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</si>
  <si>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</si>
  <si>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</si>
  <si>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</si>
  <si>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</si>
  <si>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</si>
  <si>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</si>
  <si>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</si>
  <si>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</si>
  <si>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</si>
  <si>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</si>
  <si>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2.23</t>
  </si>
  <si>
    <t>▲ 0.75</t>
  </si>
  <si>
    <t>▲ 1.00</t>
  </si>
  <si>
    <t>▲ 1.75</t>
  </si>
  <si>
    <t>水道事業会計</t>
  </si>
  <si>
    <t>一般会計</t>
  </si>
  <si>
    <t>介護保険特別会計</t>
  </si>
  <si>
    <t>国民健康保険特別会計</t>
  </si>
  <si>
    <t>簡易水道特別会計</t>
  </si>
  <si>
    <t>公共下水道特別会計</t>
  </si>
  <si>
    <t>個別排水処理特別会計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</si>
  <si>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</si>
  <si>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</si>
  <si>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</si>
  <si>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</si>
  <si>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</si>
  <si>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</si>
  <si>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</si>
  <si>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</si>
  <si>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</si>
  <si>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十勝中部広域水道企業団</t>
    <rPh sb="0" eb="11">
      <t>トカチチュウブ</t>
    </rPh>
    <phoneticPr fontId="1"/>
  </si>
  <si>
    <t>十勝圏複合事務組合</t>
    <rPh sb="0" eb="9">
      <t>トカチケン</t>
    </rPh>
    <phoneticPr fontId="1"/>
  </si>
  <si>
    <t>南十勝複合事務組合</t>
    <rPh sb="0" eb="9">
      <t>ミナミトカチ</t>
    </rPh>
    <phoneticPr fontId="1"/>
  </si>
  <si>
    <t>とかち広域消防事務組合</t>
    <rPh sb="3" eb="5">
      <t>コウイキ</t>
    </rPh>
    <rPh sb="5" eb="7">
      <t>ショウボウ</t>
    </rPh>
    <rPh sb="7" eb="9">
      <t>ジム</t>
    </rPh>
    <rPh sb="9" eb="11">
      <t>クミアイ</t>
    </rPh>
    <phoneticPr fontId="1"/>
  </si>
  <si>
    <t>幕別町地域振興公社</t>
    <rPh sb="0" eb="3">
      <t>マクベツチョウ</t>
    </rPh>
    <rPh sb="3" eb="5">
      <t>チイキ</t>
    </rPh>
    <rPh sb="5" eb="7">
      <t>シンコウ</t>
    </rPh>
    <rPh sb="7" eb="9">
      <t>コウシャ</t>
    </rPh>
    <phoneticPr fontId="2"/>
  </si>
  <si>
    <t>幕別町土地開発公社</t>
    <rPh sb="0" eb="3">
      <t>マクベツチョウ</t>
    </rPh>
    <rPh sb="3" eb="5">
      <t>トチ</t>
    </rPh>
    <rPh sb="5" eb="7">
      <t>カイハツ</t>
    </rPh>
    <rPh sb="7" eb="9">
      <t>コウシャ</t>
    </rPh>
    <phoneticPr fontId="2"/>
  </si>
  <si>
    <t>忠類振興公社</t>
    <rPh sb="0" eb="2">
      <t>チュウルイ</t>
    </rPh>
    <rPh sb="2" eb="4">
      <t>シンコウ</t>
    </rPh>
    <rPh sb="4" eb="6">
      <t>コウシャ</t>
    </rPh>
    <phoneticPr fontId="2"/>
  </si>
  <si>
    <t>幕別町農業振興公社</t>
    <rPh sb="0" eb="3">
      <t>マクベツチョウ</t>
    </rPh>
    <rPh sb="3" eb="5">
      <t>ノウギョウ</t>
    </rPh>
    <rPh sb="5" eb="7">
      <t>シンコウ</t>
    </rPh>
    <rPh sb="7" eb="9">
      <t>コウシャ</t>
    </rPh>
    <phoneticPr fontId="2"/>
  </si>
  <si>
    <t>○</t>
    <phoneticPr fontId="2"/>
  </si>
  <si>
    <t>まちづくり基金</t>
    <rPh sb="5" eb="7">
      <t>キキン</t>
    </rPh>
    <phoneticPr fontId="2"/>
  </si>
  <si>
    <t>庁舎建設基金</t>
    <rPh sb="0" eb="2">
      <t>チョウシャ</t>
    </rPh>
    <rPh sb="2" eb="4">
      <t>ケンセツ</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</si>
</sst>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78556</c:v>
                </c:pt>
                <c:pt idx="1">
                  <c:v>87924</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C890-4128-8DAC-9FC1B46BEE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82391</c:v>
                </c:pt>
                <c:pt idx="1">
                  <c:v>142930</c:v>
                </c:pt>
                <c:pt idx="2">
                  <c:v>123778</c:v>
                </c:pt>
                <c:pt idx="3">
                  <c:v>84545</c:v>
                </c:pt>
                <c:pt idx="4">
                  <c:v>70746</c:v>
                </c:pt>
              </c:numCache>
            </c:numRef>
          </c:val>
          <c:smooth val="0"/>
          <c:extLst xmlns:c16r2="http://schemas.microsoft.com/office/drawing/2015/06/chart">
            <c:ext xmlns:c16="http://schemas.microsoft.com/office/drawing/2014/chart" uri="{C3380CC4-5D6E-409C-BE32-E72D297353CC}">
              <c16:uniqueId val="{00000001-C890-4128-8DAC-9FC1B46BEE1C}"/>
            </c:ext>
          </c:extLst>
        </c:ser>
        <c:dLbls>
          <c:showLegendKey val="0"/>
          <c:showVal val="0"/>
          <c:showCatName val="0"/>
          <c:showSerName val="0"/>
          <c:showPercent val="0"/>
          <c:showBubbleSize val="0"/>
        </c:dLbls>
        <c:marker val="1"/>
        <c:smooth val="0"/>
        <c:axId val="451725952"/>
        <c:axId val="451727520"/>
      </c:lineChart>
      <c:catAx>
        <c:axId val="451725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727520"/>
        <c:crosses val="autoZero"/>
        <c:auto val="1"/>
        <c:lblAlgn val="ctr"/>
        <c:lblOffset val="100"/>
        <c:tickLblSkip val="1"/>
        <c:tickMarkSkip val="1"/>
        <c:noMultiLvlLbl val="0"/>
      </c:catAx>
      <c:valAx>
        <c:axId val="4517275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72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4.07</c:v>
                </c:pt>
                <c:pt idx="1">
                  <c:v>3.27</c:v>
                </c:pt>
                <c:pt idx="2">
                  <c:v>3.34</c:v>
                </c:pt>
                <c:pt idx="3">
                  <c:v>5.67</c:v>
                </c:pt>
                <c:pt idx="4">
                  <c:v>3.79</c:v>
                </c:pt>
              </c:numCache>
            </c:numRef>
          </c:val>
          <c:extLst xmlns:c16r2="http://schemas.microsoft.com/office/drawing/2015/06/chart">
            <c:ext xmlns:c16="http://schemas.microsoft.com/office/drawing/2014/chart" uri="{C3380CC4-5D6E-409C-BE32-E72D297353CC}">
              <c16:uniqueId val="{00000000-A5B4-4FEA-921C-254D213228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14.81</c:v>
                </c:pt>
                <c:pt idx="1">
                  <c:v>16.739999999999998</c:v>
                </c:pt>
                <c:pt idx="2">
                  <c:v>14.91</c:v>
                </c:pt>
                <c:pt idx="3">
                  <c:v>14.27</c:v>
                </c:pt>
                <c:pt idx="4">
                  <c:v>14.8</c:v>
                </c:pt>
              </c:numCache>
            </c:numRef>
          </c:val>
          <c:extLst xmlns:c16r2="http://schemas.microsoft.com/office/drawing/2015/06/chart">
            <c:ext xmlns:c16="http://schemas.microsoft.com/office/drawing/2014/chart" uri="{C3380CC4-5D6E-409C-BE32-E72D297353CC}">
              <c16:uniqueId val="{00000001-A5B4-4FEA-921C-254D21322816}"/>
            </c:ext>
          </c:extLst>
        </c:ser>
        <c:dLbls>
          <c:showLegendKey val="0"/>
          <c:showVal val="0"/>
          <c:showCatName val="0"/>
          <c:showSerName val="0"/>
          <c:showPercent val="0"/>
          <c:showBubbleSize val="0"/>
        </c:dLbls>
        <c:gapWidth val="250"/>
        <c:overlap val="100"/>
        <c:axId val="447793928"/>
        <c:axId val="585600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-2.23</c:v>
                </c:pt>
                <c:pt idx="1">
                  <c:v>-0.75</c:v>
                </c:pt>
                <c:pt idx="2">
                  <c:v>-1</c:v>
                </c:pt>
                <c:pt idx="3">
                  <c:v>1.01</c:v>
                </c:pt>
                <c:pt idx="4">
                  <c:v>-1.75</c:v>
                </c:pt>
              </c:numCache>
            </c:numRef>
          </c:val>
          <c:smooth val="0"/>
          <c:extLst xmlns:c16r2="http://schemas.microsoft.com/office/drawing/2015/06/chart">
            <c:ext xmlns:c16="http://schemas.microsoft.com/office/drawing/2014/chart" uri="{C3380CC4-5D6E-409C-BE32-E72D297353CC}">
              <c16:uniqueId val="{00000002-A5B4-4FEA-921C-254D21322816}"/>
            </c:ext>
          </c:extLst>
        </c:ser>
        <c:dLbls>
          <c:showLegendKey val="0"/>
          <c:showVal val="0"/>
          <c:showCatName val="0"/>
          <c:showSerName val="0"/>
          <c:showPercent val="0"/>
          <c:showBubbleSize val="0"/>
        </c:dLbls>
        <c:marker val="1"/>
        <c:smooth val="0"/>
        <c:axId val="447793928"/>
        <c:axId val="585600640"/>
      </c:lineChart>
      <c:catAx>
        <c:axId val="44779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5600640"/>
        <c:crosses val="autoZero"/>
        <c:auto val="1"/>
        <c:lblAlgn val="ctr"/>
        <c:lblOffset val="100"/>
        <c:tickLblSkip val="1"/>
        <c:tickMarkSkip val="1"/>
        <c:noMultiLvlLbl val="0"/>
      </c:catAx>
      <c:valAx>
        <c:axId val="58560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793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B270-44B0-B383-0B520756EF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70-44B0-B383-0B520756EFA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B270-44B0-B383-0B520756EFA4}"/>
            </c:ext>
          </c:extLst>
        </c:ser>
        <c:ser>
          <c:idx val="3"/>
          <c:order val="3"/>
          <c:tx>
            <c:strRef>
              <c:f>データシート!$A$30</c:f>
              <c:strCache>
                <c:ptCount val="1"/>
                <c:pt idx="0">
                  <c:v>個別排水処理特別会計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0.01</c:v>
                </c:pt>
                <c:pt idx="4">
                  <c:v>#N/A</c:v>
                </c:pt>
                <c:pt idx="5">
                  <c:v>0.03</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B270-44B0-B383-0B520756EFA4}"/>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0.13</c:v>
                </c:pt>
                <c:pt idx="4">
                  <c:v>#N/A</c:v>
                </c:pt>
                <c:pt idx="5">
                  <c:v>0.23</c:v>
                </c:pt>
                <c:pt idx="6">
                  <c:v>#N/A</c:v>
                </c:pt>
                <c:pt idx="7">
                  <c:v>0.11</c:v>
                </c:pt>
                <c:pt idx="8">
                  <c:v>#N/A</c:v>
                </c:pt>
                <c:pt idx="9">
                  <c:v>0.09</c:v>
                </c:pt>
              </c:numCache>
            </c:numRef>
          </c:val>
          <c:extLst xmlns:c16r2="http://schemas.microsoft.com/office/drawing/2015/06/chart">
            <c:ext xmlns:c16="http://schemas.microsoft.com/office/drawing/2014/chart" uri="{C3380CC4-5D6E-409C-BE32-E72D297353CC}">
              <c16:uniqueId val="{00000004-B270-44B0-B383-0B520756EFA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0.12</c:v>
                </c:pt>
                <c:pt idx="4">
                  <c:v>#N/A</c:v>
                </c:pt>
                <c:pt idx="5">
                  <c:v>7.0000000000000007E-2</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5-B270-44B0-B383-0B520756EFA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0.39</c:v>
                </c:pt>
                <c:pt idx="2">
                  <c:v>#N/A</c:v>
                </c:pt>
                <c:pt idx="3">
                  <c:v>0.42</c:v>
                </c:pt>
                <c:pt idx="4">
                  <c:v>#N/A</c:v>
                </c:pt>
                <c:pt idx="5">
                  <c:v>1.37</c:v>
                </c:pt>
                <c:pt idx="6">
                  <c:v>#N/A</c:v>
                </c:pt>
                <c:pt idx="7">
                  <c:v>0.88</c:v>
                </c:pt>
                <c:pt idx="8">
                  <c:v>#N/A</c:v>
                </c:pt>
                <c:pt idx="9">
                  <c:v>0.73</c:v>
                </c:pt>
              </c:numCache>
            </c:numRef>
          </c:val>
          <c:extLst xmlns:c16r2="http://schemas.microsoft.com/office/drawing/2015/06/chart">
            <c:ext xmlns:c16="http://schemas.microsoft.com/office/drawing/2014/chart" uri="{C3380CC4-5D6E-409C-BE32-E72D297353CC}">
              <c16:uniqueId val="{00000006-B270-44B0-B383-0B520756EFA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0.53</c:v>
                </c:pt>
                <c:pt idx="2">
                  <c:v>#N/A</c:v>
                </c:pt>
                <c:pt idx="3">
                  <c:v>1.03</c:v>
                </c:pt>
                <c:pt idx="4">
                  <c:v>#N/A</c:v>
                </c:pt>
                <c:pt idx="5">
                  <c:v>1.77</c:v>
                </c:pt>
                <c:pt idx="6">
                  <c:v>#N/A</c:v>
                </c:pt>
                <c:pt idx="7">
                  <c:v>0.26</c:v>
                </c:pt>
                <c:pt idx="8">
                  <c:v>#N/A</c:v>
                </c:pt>
                <c:pt idx="9">
                  <c:v>1.2</c:v>
                </c:pt>
              </c:numCache>
            </c:numRef>
          </c:val>
          <c:extLst xmlns:c16r2="http://schemas.microsoft.com/office/drawing/2015/06/chart">
            <c:ext xmlns:c16="http://schemas.microsoft.com/office/drawing/2014/chart" uri="{C3380CC4-5D6E-409C-BE32-E72D297353CC}">
              <c16:uniqueId val="{00000007-B270-44B0-B383-0B520756EFA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4.0599999999999996</c:v>
                </c:pt>
                <c:pt idx="2">
                  <c:v>#N/A</c:v>
                </c:pt>
                <c:pt idx="3">
                  <c:v>3.26</c:v>
                </c:pt>
                <c:pt idx="4">
                  <c:v>#N/A</c:v>
                </c:pt>
                <c:pt idx="5">
                  <c:v>3.34</c:v>
                </c:pt>
                <c:pt idx="6">
                  <c:v>#N/A</c:v>
                </c:pt>
                <c:pt idx="7">
                  <c:v>5.66</c:v>
                </c:pt>
                <c:pt idx="8">
                  <c:v>#N/A</c:v>
                </c:pt>
                <c:pt idx="9">
                  <c:v>3.79</c:v>
                </c:pt>
              </c:numCache>
            </c:numRef>
          </c:val>
          <c:extLst xmlns:c16r2="http://schemas.microsoft.com/office/drawing/2015/06/chart">
            <c:ext xmlns:c16="http://schemas.microsoft.com/office/drawing/2014/chart" uri="{C3380CC4-5D6E-409C-BE32-E72D297353CC}">
              <c16:uniqueId val="{00000008-B270-44B0-B383-0B520756EFA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11.29</c:v>
                </c:pt>
                <c:pt idx="2">
                  <c:v>#N/A</c:v>
                </c:pt>
                <c:pt idx="3">
                  <c:v>9.56</c:v>
                </c:pt>
                <c:pt idx="4">
                  <c:v>#N/A</c:v>
                </c:pt>
                <c:pt idx="5">
                  <c:v>7.34</c:v>
                </c:pt>
                <c:pt idx="6">
                  <c:v>#N/A</c:v>
                </c:pt>
                <c:pt idx="7">
                  <c:v>6.95</c:v>
                </c:pt>
                <c:pt idx="8">
                  <c:v>#N/A</c:v>
                </c:pt>
                <c:pt idx="9">
                  <c:v>6.64</c:v>
                </c:pt>
              </c:numCache>
            </c:numRef>
          </c:val>
          <c:extLst xmlns:c16r2="http://schemas.microsoft.com/office/drawing/2015/06/chart">
            <c:ext xmlns:c16="http://schemas.microsoft.com/office/drawing/2014/chart" uri="{C3380CC4-5D6E-409C-BE32-E72D297353CC}">
              <c16:uniqueId val="{00000009-B270-44B0-B383-0B520756EFA4}"/>
            </c:ext>
          </c:extLst>
        </c:ser>
        <c:dLbls>
          <c:showLegendKey val="0"/>
          <c:showVal val="0"/>
          <c:showCatName val="0"/>
          <c:showSerName val="0"/>
          <c:showPercent val="0"/>
          <c:showBubbleSize val="0"/>
        </c:dLbls>
        <c:gapWidth val="150"/>
        <c:overlap val="100"/>
        <c:axId val="585601424"/>
        <c:axId val="585601816"/>
      </c:barChart>
      <c:catAx>
        <c:axId val="58560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5601816"/>
        <c:crosses val="autoZero"/>
        <c:auto val="1"/>
        <c:lblAlgn val="ctr"/>
        <c:lblOffset val="100"/>
        <c:tickLblSkip val="1"/>
        <c:tickMarkSkip val="1"/>
        <c:noMultiLvlLbl val="0"/>
      </c:catAx>
      <c:valAx>
        <c:axId val="585601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560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1784</c:v>
                </c:pt>
                <c:pt idx="5">
                  <c:v>1753</c:v>
                </c:pt>
                <c:pt idx="8">
                  <c:v>1732</c:v>
                </c:pt>
                <c:pt idx="11">
                  <c:v>1680</c:v>
                </c:pt>
                <c:pt idx="14">
                  <c:v>1663</c:v>
                </c:pt>
              </c:numCache>
            </c:numRef>
          </c:val>
          <c:extLst xmlns:c16r2="http://schemas.microsoft.com/office/drawing/2015/06/chart">
            <c:ext xmlns:c16="http://schemas.microsoft.com/office/drawing/2014/chart" uri="{C3380CC4-5D6E-409C-BE32-E72D297353CC}">
              <c16:uniqueId val="{00000000-D7B5-43B4-B761-C229C26260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7B5-43B4-B761-C229C26260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154</c:v>
                </c:pt>
                <c:pt idx="3">
                  <c:v>153</c:v>
                </c:pt>
                <c:pt idx="6">
                  <c:v>152</c:v>
                </c:pt>
                <c:pt idx="9">
                  <c:v>36</c:v>
                </c:pt>
                <c:pt idx="12">
                  <c:v>35</c:v>
                </c:pt>
              </c:numCache>
            </c:numRef>
          </c:val>
          <c:extLst xmlns:c16r2="http://schemas.microsoft.com/office/drawing/2015/06/chart">
            <c:ext xmlns:c16="http://schemas.microsoft.com/office/drawing/2014/chart" uri="{C3380CC4-5D6E-409C-BE32-E72D297353CC}">
              <c16:uniqueId val="{00000002-D7B5-43B4-B761-C229C26260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35</c:v>
                </c:pt>
                <c:pt idx="6">
                  <c:v>11</c:v>
                </c:pt>
                <c:pt idx="9">
                  <c:v>10</c:v>
                </c:pt>
                <c:pt idx="12">
                  <c:v>10</c:v>
                </c:pt>
              </c:numCache>
            </c:numRef>
          </c:val>
          <c:extLst xmlns:c16r2="http://schemas.microsoft.com/office/drawing/2015/06/chart">
            <c:ext xmlns:c16="http://schemas.microsoft.com/office/drawing/2014/chart" uri="{C3380CC4-5D6E-409C-BE32-E72D297353CC}">
              <c16:uniqueId val="{00000003-D7B5-43B4-B761-C229C26260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632</c:v>
                </c:pt>
                <c:pt idx="3">
                  <c:v>676</c:v>
                </c:pt>
                <c:pt idx="6">
                  <c:v>615</c:v>
                </c:pt>
                <c:pt idx="9">
                  <c:v>601</c:v>
                </c:pt>
                <c:pt idx="12">
                  <c:v>579</c:v>
                </c:pt>
              </c:numCache>
            </c:numRef>
          </c:val>
          <c:extLst xmlns:c16r2="http://schemas.microsoft.com/office/drawing/2015/06/chart">
            <c:ext xmlns:c16="http://schemas.microsoft.com/office/drawing/2014/chart" uri="{C3380CC4-5D6E-409C-BE32-E72D297353CC}">
              <c16:uniqueId val="{00000004-D7B5-43B4-B761-C229C26260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B5-43B4-B761-C229C26260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7B5-43B4-B761-C229C26260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1994</c:v>
                </c:pt>
                <c:pt idx="3">
                  <c:v>1923</c:v>
                </c:pt>
                <c:pt idx="6">
                  <c:v>1922</c:v>
                </c:pt>
                <c:pt idx="9">
                  <c:v>1837</c:v>
                </c:pt>
                <c:pt idx="12">
                  <c:v>1734</c:v>
                </c:pt>
              </c:numCache>
            </c:numRef>
          </c:val>
          <c:extLst xmlns:c16r2="http://schemas.microsoft.com/office/drawing/2015/06/chart">
            <c:ext xmlns:c16="http://schemas.microsoft.com/office/drawing/2014/chart" uri="{C3380CC4-5D6E-409C-BE32-E72D297353CC}">
              <c16:uniqueId val="{00000007-D7B5-43B4-B761-C229C26260AF}"/>
            </c:ext>
          </c:extLst>
        </c:ser>
        <c:dLbls>
          <c:showLegendKey val="0"/>
          <c:showVal val="0"/>
          <c:showCatName val="0"/>
          <c:showSerName val="0"/>
          <c:showPercent val="0"/>
          <c:showBubbleSize val="0"/>
        </c:dLbls>
        <c:gapWidth val="100"/>
        <c:overlap val="100"/>
        <c:axId val="585602600"/>
        <c:axId val="585602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1031</c:v>
                </c:pt>
                <c:pt idx="2">
                  <c:v>#N/A</c:v>
                </c:pt>
                <c:pt idx="3">
                  <c:v>#N/A</c:v>
                </c:pt>
                <c:pt idx="4">
                  <c:v>1034</c:v>
                </c:pt>
                <c:pt idx="5">
                  <c:v>#N/A</c:v>
                </c:pt>
                <c:pt idx="6">
                  <c:v>#N/A</c:v>
                </c:pt>
                <c:pt idx="7">
                  <c:v>968</c:v>
                </c:pt>
                <c:pt idx="8">
                  <c:v>#N/A</c:v>
                </c:pt>
                <c:pt idx="9">
                  <c:v>#N/A</c:v>
                </c:pt>
                <c:pt idx="10">
                  <c:v>804</c:v>
                </c:pt>
                <c:pt idx="11">
                  <c:v>#N/A</c:v>
                </c:pt>
                <c:pt idx="12">
                  <c:v>#N/A</c:v>
                </c:pt>
                <c:pt idx="13">
                  <c:v>695</c:v>
                </c:pt>
                <c:pt idx="14">
                  <c:v>#N/A</c:v>
                </c:pt>
              </c:numCache>
            </c:numRef>
          </c:val>
          <c:smooth val="0"/>
          <c:extLst xmlns:c16r2="http://schemas.microsoft.com/office/drawing/2015/06/chart">
            <c:ext xmlns:c16="http://schemas.microsoft.com/office/drawing/2014/chart" uri="{C3380CC4-5D6E-409C-BE32-E72D297353CC}">
              <c16:uniqueId val="{00000008-D7B5-43B4-B761-C229C26260AF}"/>
            </c:ext>
          </c:extLst>
        </c:ser>
        <c:dLbls>
          <c:showLegendKey val="0"/>
          <c:showVal val="0"/>
          <c:showCatName val="0"/>
          <c:showSerName val="0"/>
          <c:showPercent val="0"/>
          <c:showBubbleSize val="0"/>
        </c:dLbls>
        <c:marker val="1"/>
        <c:smooth val="0"/>
        <c:axId val="585602600"/>
        <c:axId val="585602992"/>
      </c:lineChart>
      <c:catAx>
        <c:axId val="58560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5602992"/>
        <c:crosses val="autoZero"/>
        <c:auto val="1"/>
        <c:lblAlgn val="ctr"/>
        <c:lblOffset val="100"/>
        <c:tickLblSkip val="1"/>
        <c:tickMarkSkip val="1"/>
        <c:noMultiLvlLbl val="0"/>
      </c:catAx>
      <c:valAx>
        <c:axId val="58560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5602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16391</c:v>
                </c:pt>
                <c:pt idx="5">
                  <c:v>16559</c:v>
                </c:pt>
                <c:pt idx="8">
                  <c:v>17330</c:v>
                </c:pt>
                <c:pt idx="11">
                  <c:v>17317</c:v>
                </c:pt>
                <c:pt idx="14">
                  <c:v>16585</c:v>
                </c:pt>
              </c:numCache>
            </c:numRef>
          </c:val>
          <c:extLst xmlns:c16r2="http://schemas.microsoft.com/office/drawing/2015/06/chart">
            <c:ext xmlns:c16="http://schemas.microsoft.com/office/drawing/2014/chart" uri="{C3380CC4-5D6E-409C-BE32-E72D297353CC}">
              <c16:uniqueId val="{00000000-ED36-4468-A020-6650B90C35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1494</c:v>
                </c:pt>
                <c:pt idx="5">
                  <c:v>1357</c:v>
                </c:pt>
                <c:pt idx="8">
                  <c:v>1346</c:v>
                </c:pt>
                <c:pt idx="11">
                  <c:v>1312</c:v>
                </c:pt>
                <c:pt idx="14">
                  <c:v>1284</c:v>
                </c:pt>
              </c:numCache>
            </c:numRef>
          </c:val>
          <c:extLst xmlns:c16r2="http://schemas.microsoft.com/office/drawing/2015/06/chart">
            <c:ext xmlns:c16="http://schemas.microsoft.com/office/drawing/2014/chart" uri="{C3380CC4-5D6E-409C-BE32-E72D297353CC}">
              <c16:uniqueId val="{00000001-ED36-4468-A020-6650B90C35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3224</c:v>
                </c:pt>
                <c:pt idx="5">
                  <c:v>3049</c:v>
                </c:pt>
                <c:pt idx="8">
                  <c:v>2763</c:v>
                </c:pt>
                <c:pt idx="11">
                  <c:v>2513</c:v>
                </c:pt>
                <c:pt idx="14">
                  <c:v>2479</c:v>
                </c:pt>
              </c:numCache>
            </c:numRef>
          </c:val>
          <c:extLst xmlns:c16r2="http://schemas.microsoft.com/office/drawing/2015/06/chart">
            <c:ext xmlns:c16="http://schemas.microsoft.com/office/drawing/2014/chart" uri="{C3380CC4-5D6E-409C-BE32-E72D297353CC}">
              <c16:uniqueId val="{00000002-ED36-4468-A020-6650B90C35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D36-4468-A020-6650B90C35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D36-4468-A020-6650B90C35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564</c:v>
                </c:pt>
                <c:pt idx="3">
                  <c:v>538</c:v>
                </c:pt>
                <c:pt idx="6">
                  <c:v>347</c:v>
                </c:pt>
                <c:pt idx="9">
                  <c:v>287</c:v>
                </c:pt>
                <c:pt idx="12">
                  <c:v>283</c:v>
                </c:pt>
              </c:numCache>
            </c:numRef>
          </c:val>
          <c:extLst xmlns:c16r2="http://schemas.microsoft.com/office/drawing/2015/06/chart">
            <c:ext xmlns:c16="http://schemas.microsoft.com/office/drawing/2014/chart" uri="{C3380CC4-5D6E-409C-BE32-E72D297353CC}">
              <c16:uniqueId val="{00000005-ED36-4468-A020-6650B90C35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2136</c:v>
                </c:pt>
                <c:pt idx="3">
                  <c:v>1815</c:v>
                </c:pt>
                <c:pt idx="6">
                  <c:v>1826</c:v>
                </c:pt>
                <c:pt idx="9">
                  <c:v>1736</c:v>
                </c:pt>
                <c:pt idx="12">
                  <c:v>1702</c:v>
                </c:pt>
              </c:numCache>
            </c:numRef>
          </c:val>
          <c:extLst xmlns:c16r2="http://schemas.microsoft.com/office/drawing/2015/06/chart">
            <c:ext xmlns:c16="http://schemas.microsoft.com/office/drawing/2014/chart" uri="{C3380CC4-5D6E-409C-BE32-E72D297353CC}">
              <c16:uniqueId val="{00000006-ED36-4468-A020-6650B90C35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199</c:v>
                </c:pt>
                <c:pt idx="3">
                  <c:v>154</c:v>
                </c:pt>
                <c:pt idx="6">
                  <c:v>88</c:v>
                </c:pt>
                <c:pt idx="9">
                  <c:v>72</c:v>
                </c:pt>
                <c:pt idx="12">
                  <c:v>57</c:v>
                </c:pt>
              </c:numCache>
            </c:numRef>
          </c:val>
          <c:extLst xmlns:c16r2="http://schemas.microsoft.com/office/drawing/2015/06/chart">
            <c:ext xmlns:c16="http://schemas.microsoft.com/office/drawing/2014/chart" uri="{C3380CC4-5D6E-409C-BE32-E72D297353CC}">
              <c16:uniqueId val="{00000007-ED36-4468-A020-6650B90C35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9144</c:v>
                </c:pt>
                <c:pt idx="3">
                  <c:v>9075</c:v>
                </c:pt>
                <c:pt idx="6">
                  <c:v>8959</c:v>
                </c:pt>
                <c:pt idx="9">
                  <c:v>8378</c:v>
                </c:pt>
                <c:pt idx="12">
                  <c:v>7695</c:v>
                </c:pt>
              </c:numCache>
            </c:numRef>
          </c:val>
          <c:extLst xmlns:c16r2="http://schemas.microsoft.com/office/drawing/2015/06/chart">
            <c:ext xmlns:c16="http://schemas.microsoft.com/office/drawing/2014/chart" uri="{C3380CC4-5D6E-409C-BE32-E72D297353CC}">
              <c16:uniqueId val="{00000008-ED36-4468-A020-6650B90C35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427</c:v>
                </c:pt>
                <c:pt idx="3">
                  <c:v>295</c:v>
                </c:pt>
                <c:pt idx="6">
                  <c:v>160</c:v>
                </c:pt>
                <c:pt idx="9">
                  <c:v>136</c:v>
                </c:pt>
                <c:pt idx="12">
                  <c:v>112</c:v>
                </c:pt>
              </c:numCache>
            </c:numRef>
          </c:val>
          <c:extLst xmlns:c16r2="http://schemas.microsoft.com/office/drawing/2015/06/chart">
            <c:ext xmlns:c16="http://schemas.microsoft.com/office/drawing/2014/chart" uri="{C3380CC4-5D6E-409C-BE32-E72D297353CC}">
              <c16:uniqueId val="{00000009-ED36-4468-A020-6650B90C35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16883</c:v>
                </c:pt>
                <c:pt idx="3">
                  <c:v>18648</c:v>
                </c:pt>
                <c:pt idx="6">
                  <c:v>19140</c:v>
                </c:pt>
                <c:pt idx="9">
                  <c:v>18854</c:v>
                </c:pt>
                <c:pt idx="12">
                  <c:v>18271</c:v>
                </c:pt>
              </c:numCache>
            </c:numRef>
          </c:val>
          <c:extLst xmlns:c16r2="http://schemas.microsoft.com/office/drawing/2015/06/chart">
            <c:ext xmlns:c16="http://schemas.microsoft.com/office/drawing/2014/chart" uri="{C3380CC4-5D6E-409C-BE32-E72D297353CC}">
              <c16:uniqueId val="{0000000A-ED36-4468-A020-6650B90C3550}"/>
            </c:ext>
          </c:extLst>
        </c:ser>
        <c:dLbls>
          <c:showLegendKey val="0"/>
          <c:showVal val="0"/>
          <c:showCatName val="0"/>
          <c:showSerName val="0"/>
          <c:showPercent val="0"/>
          <c:showBubbleSize val="0"/>
        </c:dLbls>
        <c:gapWidth val="100"/>
        <c:overlap val="100"/>
        <c:axId val="590750800"/>
        <c:axId val="590751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8245</c:v>
                </c:pt>
                <c:pt idx="2">
                  <c:v>#N/A</c:v>
                </c:pt>
                <c:pt idx="3">
                  <c:v>#N/A</c:v>
                </c:pt>
                <c:pt idx="4">
                  <c:v>9560</c:v>
                </c:pt>
                <c:pt idx="5">
                  <c:v>#N/A</c:v>
                </c:pt>
                <c:pt idx="6">
                  <c:v>#N/A</c:v>
                </c:pt>
                <c:pt idx="7">
                  <c:v>9081</c:v>
                </c:pt>
                <c:pt idx="8">
                  <c:v>#N/A</c:v>
                </c:pt>
                <c:pt idx="9">
                  <c:v>#N/A</c:v>
                </c:pt>
                <c:pt idx="10">
                  <c:v>8321</c:v>
                </c:pt>
                <c:pt idx="11">
                  <c:v>#N/A</c:v>
                </c:pt>
                <c:pt idx="12">
                  <c:v>#N/A</c:v>
                </c:pt>
                <c:pt idx="13">
                  <c:v>7772</c:v>
                </c:pt>
                <c:pt idx="14">
                  <c:v>#N/A</c:v>
                </c:pt>
              </c:numCache>
            </c:numRef>
          </c:val>
          <c:smooth val="0"/>
          <c:extLst xmlns:c16r2="http://schemas.microsoft.com/office/drawing/2015/06/chart">
            <c:ext xmlns:c16="http://schemas.microsoft.com/office/drawing/2014/chart" uri="{C3380CC4-5D6E-409C-BE32-E72D297353CC}">
              <c16:uniqueId val="{0000000B-ED36-4468-A020-6650B90C3550}"/>
            </c:ext>
          </c:extLst>
        </c:ser>
        <c:dLbls>
          <c:showLegendKey val="0"/>
          <c:showVal val="0"/>
          <c:showCatName val="0"/>
          <c:showSerName val="0"/>
          <c:showPercent val="0"/>
          <c:showBubbleSize val="0"/>
        </c:dLbls>
        <c:marker val="1"/>
        <c:smooth val="0"/>
        <c:axId val="590750800"/>
        <c:axId val="590751192"/>
      </c:lineChart>
      <c:catAx>
        <c:axId val="59075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0751192"/>
        <c:crosses val="autoZero"/>
        <c:auto val="1"/>
        <c:lblAlgn val="ctr"/>
        <c:lblOffset val="100"/>
        <c:tickLblSkip val="1"/>
        <c:tickMarkSkip val="1"/>
        <c:noMultiLvlLbl val="0"/>
      </c:catAx>
      <c:valAx>
        <c:axId val="590751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75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1413</c:v>
                </c:pt>
                <c:pt idx="1">
                  <c:v>1334</c:v>
                </c:pt>
                <c:pt idx="2">
                  <c:v>1386</c:v>
                </c:pt>
              </c:numCache>
            </c:numRef>
          </c:val>
          <c:extLst xmlns:c16r2="http://schemas.microsoft.com/office/drawing/2015/06/chart">
            <c:ext xmlns:c16="http://schemas.microsoft.com/office/drawing/2014/chart" uri="{C3380CC4-5D6E-409C-BE32-E72D297353CC}">
              <c16:uniqueId val="{00000000-5F97-40A7-9334-3540CFBD33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276</c:v>
                </c:pt>
                <c:pt idx="1">
                  <c:v>177</c:v>
                </c:pt>
                <c:pt idx="2">
                  <c:v>178</c:v>
                </c:pt>
              </c:numCache>
            </c:numRef>
          </c:val>
          <c:extLst xmlns:c16r2="http://schemas.microsoft.com/office/drawing/2015/06/chart">
            <c:ext xmlns:c16="http://schemas.microsoft.com/office/drawing/2014/chart" uri="{C3380CC4-5D6E-409C-BE32-E72D297353CC}">
              <c16:uniqueId val="{00000001-5F97-40A7-9334-3540CFBD33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1751</c:v>
                </c:pt>
                <c:pt idx="1">
                  <c:v>1494</c:v>
                </c:pt>
                <c:pt idx="2">
                  <c:v>1387</c:v>
                </c:pt>
              </c:numCache>
            </c:numRef>
          </c:val>
          <c:extLst xmlns:c16r2="http://schemas.microsoft.com/office/drawing/2015/06/chart">
            <c:ext xmlns:c16="http://schemas.microsoft.com/office/drawing/2014/chart" uri="{C3380CC4-5D6E-409C-BE32-E72D297353CC}">
              <c16:uniqueId val="{00000002-5F97-40A7-9334-3540CFBD3384}"/>
            </c:ext>
          </c:extLst>
        </c:ser>
        <c:dLbls>
          <c:showLegendKey val="0"/>
          <c:showVal val="0"/>
          <c:showCatName val="0"/>
          <c:showSerName val="0"/>
          <c:showPercent val="0"/>
          <c:showBubbleSize val="0"/>
        </c:dLbls>
        <c:gapWidth val="120"/>
        <c:overlap val="100"/>
        <c:axId val="590752760"/>
        <c:axId val="590753152"/>
      </c:barChart>
      <c:catAx>
        <c:axId val="59075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0753152"/>
        <c:crosses val="autoZero"/>
        <c:auto val="1"/>
        <c:lblAlgn val="ctr"/>
        <c:lblOffset val="100"/>
        <c:tickLblSkip val="1"/>
        <c:tickMarkSkip val="1"/>
        <c:noMultiLvlLbl val="0"/>
      </c:catAx>
      <c:valAx>
        <c:axId val="590753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0752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実質公債費比率の分子については、元利償還金が大部分を占めるが、借入金額の抑制や繰上償還等により、確実に減少している。</a:t>
          </a:r>
        </a:p>
        <a:p>
          <a:r>
            <a:rPr kumimoji="1" lang="ja-JP" altLang="en-US" sz="1400">
              <a:latin typeface="ＭＳ ゴシック" pitchFamily="49" charset="-128"/>
              <a:ea typeface="ＭＳ ゴシック" pitchFamily="49" charset="-128"/>
            </a:rPr>
            <a:t>　公営企業債の元利償還金に対する繰入金はほぼ同程度で推移しているものの、下水道事業や簡易水道事業等に係る金額は依然として増加傾向にある。</a:t>
          </a:r>
        </a:p>
        <a:p>
          <a:r>
            <a:rPr kumimoji="1" lang="ja-JP" altLang="en-US" sz="1400">
              <a:latin typeface="ＭＳ ゴシック" pitchFamily="49" charset="-128"/>
              <a:ea typeface="ＭＳ ゴシック" pitchFamily="49" charset="-128"/>
            </a:rPr>
            <a:t>　また、算入公債費等については、依然として高い水準で推移している状況にあるが、交付税措置の大きい合併特例債や過疎対策事業債等によるものである。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実質公債費比率の算定に用いる満期一括償還地方債に係る減債基金の残高及び積立については該当なし。</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将来負担比率の分子で最も数値が大きいものが地方債の現在高である。新規発行債の抑制や繰上償還の実施により、徐々に数値は改善されている状況にあったが、平成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年度には新庁舎建設事業債の借入等により大幅に増となったため、今後においても引き続き、新規発行債の抑制や繰上償還など地方債の現在高の削減に努めていく。</a:t>
          </a:r>
        </a:p>
        <a:p>
          <a:r>
            <a:rPr kumimoji="1" lang="ja-JP" altLang="en-US" sz="1400">
              <a:latin typeface="ＭＳ ゴシック" pitchFamily="49" charset="-128"/>
              <a:ea typeface="ＭＳ ゴシック" pitchFamily="49" charset="-128"/>
            </a:rPr>
            <a:t>　また、公営企業債等繰入見込額についても依然として高い状況にあることから、今後も公営企業に対する繰出金を抑えるべく、事業の精査等に務めていく。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北海道幕別町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主にまちづくり基金における取り崩し額の増により、基金全体の平成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財政調整基金については、地方交付税等の財源の増加により、財源不足額が減少したことから、取り崩し額が減となっており、減債基金については公債費の償還に充当するため取り崩し額が前年度と同程度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である社会保障費をはじめとした扶助費の増や大型事業の償還に伴う公債費の増、各種公共施設の老朽化に伴う物件費や維持補修費の増嵩により財政の硬直化が進行しており、歳入面においても町税や地方交付税の減少など、今後もより一層の財源不足が懸念されることから、基金の積立や取り崩しは慎重に行わなければならず、一方で基金の有効活用についても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町の一体的かつ均衡ある発展を図りつつ、町民と協働で活力ある個性的なまちづくりを行うことを目的に設置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年度末で廃止</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町庁舎の建設資金に充てることを目的に設置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主にふるさと寄附での寄附金を積立しているが、積み立て分については子育て対策や農業振興など、まちづくりを推進するために必要な事業に充当している。充当額が増加したこと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主にふるさと寄附での寄附金を積立している状況であるが、これまでもまちづくりを推進するために多くの事業に充当しており、今後も基金の活用目的である町の一体的かつ均衡ある発展を図りつつ、町民と協働で活力あるまちづくりを行うことを目的に寄附者の意向に最大限に配慮しつつ計画的に活用していく。また、同基金は合併特例債を活用して造成した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百万円）も含まれており、社会情勢や住民ニーズの対応、今後のまちづくりの推進のため、取り崩しの時期や額、充当事業については慎重に検討していく必要がある。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年度末残高は、地方交付税の減や社会保障関係経費の増、公共施設等の老朽化対策等に係る経費の増などに伴う当初予算編成時の財源不足等に対応するため、毎年取り崩しを実施しており年々減少となっている。しか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年度末残高については、地方交付税等の財源の増加により、財源不足額が減少したことから、取り崩し額が減少し前年と比較して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財源不足等に対応するため毎年取り崩しを実施している状況であるが、経済事情の影響等による財源不足の補填財源や災害発生時の備えとして今後も計画的な積立を実施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減債基金の年度末残高は年々減少傾向にあるが、平成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年度決算後積立の実施により、前年度とほぼ同額となっている。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償還に充当するため例年取り崩しを実施している状況であるが、これまでに実施した新庁舎建設事業等大型建設事業にかかる公債費の償還が控えていることから、今後においても計画的に積立を実施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26,844
26,736
477.64
15,346,626
14,962,762
355,129
9,366,627
18,149,655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は景気低迷等により税収が伸び悩み、依然として歳入の多くは地方交付税に依存している状況であることから、さらなる歳出の削減に努めるとともに、使用料・手数料の見直しなどにより一般財源の確保に努め、財源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7055</xdr:rowOff>
    </xdr:from>
    <xdr:to>
      <xdr:col>23</xdr:col>
      <xdr:colOff>133350</xdr:colOff>
      <xdr:row>45</xdr:row>
      <xdr:rowOff>20461</xdr:rowOff>
    </xdr:to>
    <xdr:cxnSp macro="">
      <xdr:nvCxnSpPr>
        <xdr:cNvPr id="69" name="直線コネクタ 68"/>
        <xdr:cNvCxnSpPr/>
      </xdr:nvCxnSpPr>
      <xdr:spPr>
        <a:xfrm flipV="1">
          <a:off x="4114800" y="77223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20461</xdr:rowOff>
    </xdr:from>
    <xdr:to>
      <xdr:col>19</xdr:col>
      <xdr:colOff>133350</xdr:colOff>
      <xdr:row>45</xdr:row>
      <xdr:rowOff>20461</xdr:rowOff>
    </xdr:to>
    <xdr:cxnSp macro="">
      <xdr:nvCxnSpPr>
        <xdr:cNvPr id="72" name="直線コネクタ 71"/>
        <xdr:cNvCxnSpPr/>
      </xdr:nvCxnSpPr>
      <xdr:spPr>
        <a:xfrm>
          <a:off x="3225800" y="7735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20461</xdr:rowOff>
    </xdr:from>
    <xdr:to>
      <xdr:col>15</xdr:col>
      <xdr:colOff>82550</xdr:colOff>
      <xdr:row>45</xdr:row>
      <xdr:rowOff>33867</xdr:rowOff>
    </xdr:to>
    <xdr:cxnSp macro="">
      <xdr:nvCxnSpPr>
        <xdr:cNvPr id="75" name="直線コネクタ 74"/>
        <xdr:cNvCxnSpPr/>
      </xdr:nvCxnSpPr>
      <xdr:spPr>
        <a:xfrm flipV="1">
          <a:off x="2336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47272</xdr:rowOff>
    </xdr:to>
    <xdr:cxnSp macro="">
      <xdr:nvCxnSpPr>
        <xdr:cNvPr id="78" name="直線コネクタ 77"/>
        <xdr:cNvCxnSpPr/>
      </xdr:nvCxnSpPr>
      <xdr:spPr>
        <a:xfrm flipV="1">
          <a:off x="1447800" y="77491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127705</xdr:rowOff>
    </xdr:from>
    <xdr:to>
      <xdr:col>11</xdr:col>
      <xdr:colOff>82550</xdr:colOff>
      <xdr:row>45</xdr:row>
      <xdr:rowOff>57855</xdr:rowOff>
    </xdr:to>
    <xdr:sp macro="" textlink="">
      <xdr:nvSpPr>
        <xdr:cNvPr id="79" name="フローチャート: 判断 78"/>
        <xdr:cNvSpPr/>
      </xdr:nvSpPr>
      <xdr:spPr>
        <a:xfrm>
          <a:off x="2286000" y="76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68032</xdr:rowOff>
    </xdr:from>
    <xdr:ext cx="762000" cy="259045"/>
    <xdr:sp macro="" textlink="">
      <xdr:nvSpPr>
        <xdr:cNvPr id="80" name="テキスト ボックス 79"/>
        <xdr:cNvSpPr txBox="1"/>
      </xdr:nvSpPr>
      <xdr:spPr>
        <a:xfrm>
          <a:off x="1955800" y="74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87489</xdr:rowOff>
    </xdr:from>
    <xdr:to>
      <xdr:col>7</xdr:col>
      <xdr:colOff>31750</xdr:colOff>
      <xdr:row>45</xdr:row>
      <xdr:rowOff>17639</xdr:rowOff>
    </xdr:to>
    <xdr:sp macro="" textlink="">
      <xdr:nvSpPr>
        <xdr:cNvPr id="81" name="フローチャート: 判断 80"/>
        <xdr:cNvSpPr/>
      </xdr:nvSpPr>
      <xdr:spPr>
        <a:xfrm>
          <a:off x="1397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27816</xdr:rowOff>
    </xdr:from>
    <xdr:ext cx="762000" cy="259045"/>
    <xdr:sp macro="" textlink="">
      <xdr:nvSpPr>
        <xdr:cNvPr id="82" name="テキスト ボックス 81"/>
        <xdr:cNvSpPr txBox="1"/>
      </xdr:nvSpPr>
      <xdr:spPr>
        <a:xfrm>
          <a:off x="1066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127705</xdr:rowOff>
    </xdr:from>
    <xdr:to>
      <xdr:col>23</xdr:col>
      <xdr:colOff>184150</xdr:colOff>
      <xdr:row>45</xdr:row>
      <xdr:rowOff>57855</xdr:rowOff>
    </xdr:to>
    <xdr:sp macro="" textlink="">
      <xdr:nvSpPr>
        <xdr:cNvPr id="88" name="楕円 87"/>
        <xdr:cNvSpPr/>
      </xdr:nvSpPr>
      <xdr:spPr>
        <a:xfrm>
          <a:off x="49022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23582</xdr:rowOff>
    </xdr:from>
    <xdr:ext cx="762000" cy="259045"/>
    <xdr:sp macro="" textlink="">
      <xdr:nvSpPr>
        <xdr:cNvPr id="89" name="財政力該当値テキスト"/>
        <xdr:cNvSpPr txBox="1"/>
      </xdr:nvSpPr>
      <xdr:spPr>
        <a:xfrm>
          <a:off x="5041900" y="756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141111</xdr:rowOff>
    </xdr:from>
    <xdr:to>
      <xdr:col>19</xdr:col>
      <xdr:colOff>184150</xdr:colOff>
      <xdr:row>45</xdr:row>
      <xdr:rowOff>71261</xdr:rowOff>
    </xdr:to>
    <xdr:sp macro="" textlink="">
      <xdr:nvSpPr>
        <xdr:cNvPr id="90" name="楕円 89"/>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56038</xdr:rowOff>
    </xdr:from>
    <xdr:ext cx="736600" cy="259045"/>
    <xdr:sp macro="" textlink="">
      <xdr:nvSpPr>
        <xdr:cNvPr id="91" name="テキスト ボックス 90"/>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141111</xdr:rowOff>
    </xdr:from>
    <xdr:to>
      <xdr:col>15</xdr:col>
      <xdr:colOff>133350</xdr:colOff>
      <xdr:row>45</xdr:row>
      <xdr:rowOff>71261</xdr:rowOff>
    </xdr:to>
    <xdr:sp macro="" textlink="">
      <xdr:nvSpPr>
        <xdr:cNvPr id="92" name="楕円 91"/>
        <xdr:cNvSpPr/>
      </xdr:nvSpPr>
      <xdr:spPr>
        <a:xfrm>
          <a:off x="3175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56038</xdr:rowOff>
    </xdr:from>
    <xdr:ext cx="762000" cy="259045"/>
    <xdr:sp macro="" textlink="">
      <xdr:nvSpPr>
        <xdr:cNvPr id="93" name="テキスト ボックス 92"/>
        <xdr:cNvSpPr txBox="1"/>
      </xdr:nvSpPr>
      <xdr:spPr>
        <a:xfrm>
          <a:off x="2844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167922</xdr:rowOff>
    </xdr:from>
    <xdr:to>
      <xdr:col>7</xdr:col>
      <xdr:colOff>31750</xdr:colOff>
      <xdr:row>45</xdr:row>
      <xdr:rowOff>98072</xdr:rowOff>
    </xdr:to>
    <xdr:sp macro="" textlink="">
      <xdr:nvSpPr>
        <xdr:cNvPr id="96" name="楕円 95"/>
        <xdr:cNvSpPr/>
      </xdr:nvSpPr>
      <xdr:spPr>
        <a:xfrm>
          <a:off x="1397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82849</xdr:rowOff>
    </xdr:from>
    <xdr:ext cx="762000" cy="259045"/>
    <xdr:sp macro="" textlink="">
      <xdr:nvSpPr>
        <xdr:cNvPr id="97" name="テキスト ボックス 96"/>
        <xdr:cNvSpPr txBox="1"/>
      </xdr:nvSpPr>
      <xdr:spPr>
        <a:xfrm>
          <a:off x="1066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年度から実施している高利率の地方債の繰上償還等により、公債費の削減を図ることで数値は改善されており、平成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ただし、比率の内訳を見ると、物件費が</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％、人件費が</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％、公債費が</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％と続いている状況であり、引き続き経常経費の削減に努めていく。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40957</xdr:rowOff>
    </xdr:from>
    <xdr:to>
      <xdr:col>23</xdr:col>
      <xdr:colOff>133350</xdr:colOff>
      <xdr:row>61</xdr:row>
      <xdr:rowOff>65088</xdr:rowOff>
    </xdr:to>
    <xdr:cxnSp macro="">
      <xdr:nvCxnSpPr>
        <xdr:cNvPr id="128" name="直線コネクタ 127"/>
        <xdr:cNvCxnSpPr/>
      </xdr:nvCxnSpPr>
      <xdr:spPr>
        <a:xfrm flipV="1">
          <a:off x="4114800" y="1049940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61</xdr:row>
      <xdr:rowOff>65088</xdr:rowOff>
    </xdr:to>
    <xdr:cxnSp macro="">
      <xdr:nvCxnSpPr>
        <xdr:cNvPr id="131" name="直線コネクタ 130"/>
        <xdr:cNvCxnSpPr/>
      </xdr:nvCxnSpPr>
      <xdr:spPr>
        <a:xfrm>
          <a:off x="3225800" y="1039685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118428</xdr:rowOff>
    </xdr:from>
    <xdr:to>
      <xdr:col>15</xdr:col>
      <xdr:colOff>82550</xdr:colOff>
      <xdr:row>60</xdr:row>
      <xdr:rowOff>109855</xdr:rowOff>
    </xdr:to>
    <xdr:cxnSp macro="">
      <xdr:nvCxnSpPr>
        <xdr:cNvPr id="134" name="直線コネクタ 133"/>
        <xdr:cNvCxnSpPr/>
      </xdr:nvCxnSpPr>
      <xdr:spPr>
        <a:xfrm>
          <a:off x="2336800" y="10233978"/>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118428</xdr:rowOff>
    </xdr:from>
    <xdr:to>
      <xdr:col>11</xdr:col>
      <xdr:colOff>31750</xdr:colOff>
      <xdr:row>60</xdr:row>
      <xdr:rowOff>37465</xdr:rowOff>
    </xdr:to>
    <xdr:cxnSp macro="">
      <xdr:nvCxnSpPr>
        <xdr:cNvPr id="137" name="直線コネクタ 136"/>
        <xdr:cNvCxnSpPr/>
      </xdr:nvCxnSpPr>
      <xdr:spPr>
        <a:xfrm flipV="1">
          <a:off x="1447800" y="1023397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80645</xdr:rowOff>
    </xdr:from>
    <xdr:to>
      <xdr:col>11</xdr:col>
      <xdr:colOff>82550</xdr:colOff>
      <xdr:row>62</xdr:row>
      <xdr:rowOff>10795</xdr:rowOff>
    </xdr:to>
    <xdr:sp macro="" textlink="">
      <xdr:nvSpPr>
        <xdr:cNvPr id="138" name="フローチャート: 判断 137"/>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167022</xdr:rowOff>
    </xdr:from>
    <xdr:ext cx="762000" cy="259045"/>
    <xdr:sp macro="" textlink="">
      <xdr:nvSpPr>
        <xdr:cNvPr id="139" name="テキスト ボックス 138"/>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122872</xdr:rowOff>
    </xdr:from>
    <xdr:to>
      <xdr:col>7</xdr:col>
      <xdr:colOff>31750</xdr:colOff>
      <xdr:row>62</xdr:row>
      <xdr:rowOff>53022</xdr:rowOff>
    </xdr:to>
    <xdr:sp macro="" textlink="">
      <xdr:nvSpPr>
        <xdr:cNvPr id="140" name="フローチャート: 判断 139"/>
        <xdr:cNvSpPr/>
      </xdr:nvSpPr>
      <xdr:spPr>
        <a:xfrm>
          <a:off x="1397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37799</xdr:rowOff>
    </xdr:from>
    <xdr:ext cx="762000" cy="259045"/>
    <xdr:sp macro="" textlink="">
      <xdr:nvSpPr>
        <xdr:cNvPr id="141" name="テキスト ボックス 140"/>
        <xdr:cNvSpPr txBox="1"/>
      </xdr:nvSpPr>
      <xdr:spPr>
        <a:xfrm>
          <a:off x="1066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161607</xdr:rowOff>
    </xdr:from>
    <xdr:to>
      <xdr:col>23</xdr:col>
      <xdr:colOff>184150</xdr:colOff>
      <xdr:row>61</xdr:row>
      <xdr:rowOff>91757</xdr:rowOff>
    </xdr:to>
    <xdr:sp macro="" textlink="">
      <xdr:nvSpPr>
        <xdr:cNvPr id="147" name="楕円 146"/>
        <xdr:cNvSpPr/>
      </xdr:nvSpPr>
      <xdr:spPr>
        <a:xfrm>
          <a:off x="49022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6684</xdr:rowOff>
    </xdr:from>
    <xdr:ext cx="762000" cy="259045"/>
    <xdr:sp macro="" textlink="">
      <xdr:nvSpPr>
        <xdr:cNvPr id="148" name="財政構造の弾力性該当値テキスト"/>
        <xdr:cNvSpPr txBox="1"/>
      </xdr:nvSpPr>
      <xdr:spPr>
        <a:xfrm>
          <a:off x="5041900" y="1029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14288</xdr:rowOff>
    </xdr:from>
    <xdr:to>
      <xdr:col>19</xdr:col>
      <xdr:colOff>184150</xdr:colOff>
      <xdr:row>61</xdr:row>
      <xdr:rowOff>115888</xdr:rowOff>
    </xdr:to>
    <xdr:sp macro="" textlink="">
      <xdr:nvSpPr>
        <xdr:cNvPr id="149" name="楕円 148"/>
        <xdr:cNvSpPr/>
      </xdr:nvSpPr>
      <xdr:spPr>
        <a:xfrm>
          <a:off x="4064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126065</xdr:rowOff>
    </xdr:from>
    <xdr:ext cx="736600" cy="259045"/>
    <xdr:sp macro="" textlink="">
      <xdr:nvSpPr>
        <xdr:cNvPr id="150" name="テキスト ボックス 149"/>
        <xdr:cNvSpPr txBox="1"/>
      </xdr:nvSpPr>
      <xdr:spPr>
        <a:xfrm>
          <a:off x="3733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59055</xdr:rowOff>
    </xdr:from>
    <xdr:to>
      <xdr:col>15</xdr:col>
      <xdr:colOff>133350</xdr:colOff>
      <xdr:row>60</xdr:row>
      <xdr:rowOff>160655</xdr:rowOff>
    </xdr:to>
    <xdr:sp macro="" textlink="">
      <xdr:nvSpPr>
        <xdr:cNvPr id="151" name="楕円 150"/>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170832</xdr:rowOff>
    </xdr:from>
    <xdr:ext cx="762000" cy="259045"/>
    <xdr:sp macro="" textlink="">
      <xdr:nvSpPr>
        <xdr:cNvPr id="152" name="テキスト ボックス 151"/>
        <xdr:cNvSpPr txBox="1"/>
      </xdr:nvSpPr>
      <xdr:spPr>
        <a:xfrm>
          <a:off x="2844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67628</xdr:rowOff>
    </xdr:from>
    <xdr:to>
      <xdr:col>11</xdr:col>
      <xdr:colOff>82550</xdr:colOff>
      <xdr:row>59</xdr:row>
      <xdr:rowOff>169228</xdr:rowOff>
    </xdr:to>
    <xdr:sp macro="" textlink="">
      <xdr:nvSpPr>
        <xdr:cNvPr id="153" name="楕円 152"/>
        <xdr:cNvSpPr/>
      </xdr:nvSpPr>
      <xdr:spPr>
        <a:xfrm>
          <a:off x="22860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7955</xdr:rowOff>
    </xdr:from>
    <xdr:ext cx="762000" cy="259045"/>
    <xdr:sp macro="" textlink="">
      <xdr:nvSpPr>
        <xdr:cNvPr id="154" name="テキスト ボックス 153"/>
        <xdr:cNvSpPr txBox="1"/>
      </xdr:nvSpPr>
      <xdr:spPr>
        <a:xfrm>
          <a:off x="1955800" y="99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158115</xdr:rowOff>
    </xdr:from>
    <xdr:to>
      <xdr:col>7</xdr:col>
      <xdr:colOff>31750</xdr:colOff>
      <xdr:row>60</xdr:row>
      <xdr:rowOff>88265</xdr:rowOff>
    </xdr:to>
    <xdr:sp macro="" textlink="">
      <xdr:nvSpPr>
        <xdr:cNvPr id="155" name="楕円 154"/>
        <xdr:cNvSpPr/>
      </xdr:nvSpPr>
      <xdr:spPr>
        <a:xfrm>
          <a:off x="1397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98442</xdr:rowOff>
    </xdr:from>
    <xdr:ext cx="762000" cy="259045"/>
    <xdr:sp macro="" textlink="">
      <xdr:nvSpPr>
        <xdr:cNvPr id="156" name="テキスト ボックス 155"/>
        <xdr:cNvSpPr txBox="1"/>
      </xdr:nvSpPr>
      <xdr:spPr>
        <a:xfrm>
          <a:off x="1066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近年は、退職者不補充等により人件費総額の抑制を図るとともに、指定管理者制度の導入等によりコスト削減に努めた結果、類似団体平均程度の推移となっている。</a:t>
          </a:r>
        </a:p>
        <a:p>
          <a:r>
            <a:rPr kumimoji="1" lang="ja-JP" altLang="en-US" sz="1300">
              <a:latin typeface="ＭＳ Ｐゴシック" panose="020B0600070205080204" pitchFamily="50" charset="-128"/>
              <a:ea typeface="ＭＳ Ｐゴシック" panose="020B0600070205080204" pitchFamily="50" charset="-128"/>
            </a:rPr>
            <a:t>　今後も退職者不補充等により人件費の削減等に努める。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107775</xdr:rowOff>
    </xdr:from>
    <xdr:to>
      <xdr:col>23</xdr:col>
      <xdr:colOff>133350</xdr:colOff>
      <xdr:row>81</xdr:row>
      <xdr:rowOff>107806</xdr:rowOff>
    </xdr:to>
    <xdr:cxnSp macro="">
      <xdr:nvCxnSpPr>
        <xdr:cNvPr id="193" name="直線コネクタ 192"/>
        <xdr:cNvCxnSpPr/>
      </xdr:nvCxnSpPr>
      <xdr:spPr>
        <a:xfrm flipV="1">
          <a:off x="4114800" y="13995225"/>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94173</xdr:rowOff>
    </xdr:from>
    <xdr:to>
      <xdr:col>19</xdr:col>
      <xdr:colOff>133350</xdr:colOff>
      <xdr:row>81</xdr:row>
      <xdr:rowOff>107806</xdr:rowOff>
    </xdr:to>
    <xdr:cxnSp macro="">
      <xdr:nvCxnSpPr>
        <xdr:cNvPr id="196" name="直線コネクタ 195"/>
        <xdr:cNvCxnSpPr/>
      </xdr:nvCxnSpPr>
      <xdr:spPr>
        <a:xfrm>
          <a:off x="3225800" y="13981623"/>
          <a:ext cx="8890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70693</xdr:rowOff>
    </xdr:from>
    <xdr:to>
      <xdr:col>15</xdr:col>
      <xdr:colOff>82550</xdr:colOff>
      <xdr:row>81</xdr:row>
      <xdr:rowOff>94173</xdr:rowOff>
    </xdr:to>
    <xdr:cxnSp macro="">
      <xdr:nvCxnSpPr>
        <xdr:cNvPr id="199" name="直線コネクタ 198"/>
        <xdr:cNvCxnSpPr/>
      </xdr:nvCxnSpPr>
      <xdr:spPr>
        <a:xfrm>
          <a:off x="2336800" y="13958143"/>
          <a:ext cx="8890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60196</xdr:rowOff>
    </xdr:from>
    <xdr:to>
      <xdr:col>11</xdr:col>
      <xdr:colOff>31750</xdr:colOff>
      <xdr:row>81</xdr:row>
      <xdr:rowOff>70693</xdr:rowOff>
    </xdr:to>
    <xdr:cxnSp macro="">
      <xdr:nvCxnSpPr>
        <xdr:cNvPr id="202" name="直線コネクタ 201"/>
        <xdr:cNvCxnSpPr/>
      </xdr:nvCxnSpPr>
      <xdr:spPr>
        <a:xfrm>
          <a:off x="1447800" y="13947646"/>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33534</xdr:rowOff>
    </xdr:from>
    <xdr:to>
      <xdr:col>11</xdr:col>
      <xdr:colOff>82550</xdr:colOff>
      <xdr:row>81</xdr:row>
      <xdr:rowOff>135134</xdr:rowOff>
    </xdr:to>
    <xdr:sp macro="" textlink="">
      <xdr:nvSpPr>
        <xdr:cNvPr id="203" name="フローチャート: 判断 202"/>
        <xdr:cNvSpPr/>
      </xdr:nvSpPr>
      <xdr:spPr>
        <a:xfrm>
          <a:off x="2286000" y="1392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119911</xdr:rowOff>
    </xdr:from>
    <xdr:ext cx="762000" cy="259045"/>
    <xdr:sp macro="" textlink="">
      <xdr:nvSpPr>
        <xdr:cNvPr id="204" name="テキスト ボックス 203"/>
        <xdr:cNvSpPr txBox="1"/>
      </xdr:nvSpPr>
      <xdr:spPr>
        <a:xfrm>
          <a:off x="1955800" y="1400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xdr:rowOff>
    </xdr:from>
    <xdr:to>
      <xdr:col>7</xdr:col>
      <xdr:colOff>31750</xdr:colOff>
      <xdr:row>81</xdr:row>
      <xdr:rowOff>101659</xdr:rowOff>
    </xdr:to>
    <xdr:sp macro="" textlink="">
      <xdr:nvSpPr>
        <xdr:cNvPr id="205" name="フローチャート: 判断 204"/>
        <xdr:cNvSpPr/>
      </xdr:nvSpPr>
      <xdr:spPr>
        <a:xfrm>
          <a:off x="1397000" y="138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111836</xdr:rowOff>
    </xdr:from>
    <xdr:ext cx="762000" cy="259045"/>
    <xdr:sp macro="" textlink="">
      <xdr:nvSpPr>
        <xdr:cNvPr id="206" name="テキスト ボックス 205"/>
        <xdr:cNvSpPr txBox="1"/>
      </xdr:nvSpPr>
      <xdr:spPr>
        <a:xfrm>
          <a:off x="1066800" y="1365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56975</xdr:rowOff>
    </xdr:from>
    <xdr:to>
      <xdr:col>23</xdr:col>
      <xdr:colOff>184150</xdr:colOff>
      <xdr:row>81</xdr:row>
      <xdr:rowOff>158575</xdr:rowOff>
    </xdr:to>
    <xdr:sp macro="" textlink="">
      <xdr:nvSpPr>
        <xdr:cNvPr id="212" name="楕円 211"/>
        <xdr:cNvSpPr/>
      </xdr:nvSpPr>
      <xdr:spPr>
        <a:xfrm>
          <a:off x="4902200" y="139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29052</xdr:rowOff>
    </xdr:from>
    <xdr:ext cx="762000" cy="259045"/>
    <xdr:sp macro="" textlink="">
      <xdr:nvSpPr>
        <xdr:cNvPr id="213" name="人件費・物件費等の状況該当値テキスト"/>
        <xdr:cNvSpPr txBox="1"/>
      </xdr:nvSpPr>
      <xdr:spPr>
        <a:xfrm>
          <a:off x="5041900" y="1391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57006</xdr:rowOff>
    </xdr:from>
    <xdr:to>
      <xdr:col>19</xdr:col>
      <xdr:colOff>184150</xdr:colOff>
      <xdr:row>81</xdr:row>
      <xdr:rowOff>158606</xdr:rowOff>
    </xdr:to>
    <xdr:sp macro="" textlink="">
      <xdr:nvSpPr>
        <xdr:cNvPr id="214" name="楕円 213"/>
        <xdr:cNvSpPr/>
      </xdr:nvSpPr>
      <xdr:spPr>
        <a:xfrm>
          <a:off x="4064000" y="139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143383</xdr:rowOff>
    </xdr:from>
    <xdr:ext cx="736600" cy="259045"/>
    <xdr:sp macro="" textlink="">
      <xdr:nvSpPr>
        <xdr:cNvPr id="215" name="テキスト ボックス 214"/>
        <xdr:cNvSpPr txBox="1"/>
      </xdr:nvSpPr>
      <xdr:spPr>
        <a:xfrm>
          <a:off x="3733800" y="1403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43373</xdr:rowOff>
    </xdr:from>
    <xdr:to>
      <xdr:col>15</xdr:col>
      <xdr:colOff>133350</xdr:colOff>
      <xdr:row>81</xdr:row>
      <xdr:rowOff>144973</xdr:rowOff>
    </xdr:to>
    <xdr:sp macro="" textlink="">
      <xdr:nvSpPr>
        <xdr:cNvPr id="216" name="楕円 215"/>
        <xdr:cNvSpPr/>
      </xdr:nvSpPr>
      <xdr:spPr>
        <a:xfrm>
          <a:off x="3175000" y="139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129750</xdr:rowOff>
    </xdr:from>
    <xdr:ext cx="762000" cy="259045"/>
    <xdr:sp macro="" textlink="">
      <xdr:nvSpPr>
        <xdr:cNvPr id="217" name="テキスト ボックス 216"/>
        <xdr:cNvSpPr txBox="1"/>
      </xdr:nvSpPr>
      <xdr:spPr>
        <a:xfrm>
          <a:off x="2844800" y="140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19893</xdr:rowOff>
    </xdr:from>
    <xdr:to>
      <xdr:col>11</xdr:col>
      <xdr:colOff>82550</xdr:colOff>
      <xdr:row>81</xdr:row>
      <xdr:rowOff>121493</xdr:rowOff>
    </xdr:to>
    <xdr:sp macro="" textlink="">
      <xdr:nvSpPr>
        <xdr:cNvPr id="218" name="楕円 217"/>
        <xdr:cNvSpPr/>
      </xdr:nvSpPr>
      <xdr:spPr>
        <a:xfrm>
          <a:off x="2286000" y="139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131670</xdr:rowOff>
    </xdr:from>
    <xdr:ext cx="762000" cy="259045"/>
    <xdr:sp macro="" textlink="">
      <xdr:nvSpPr>
        <xdr:cNvPr id="219" name="テキスト ボックス 218"/>
        <xdr:cNvSpPr txBox="1"/>
      </xdr:nvSpPr>
      <xdr:spPr>
        <a:xfrm>
          <a:off x="1955800" y="1367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9396</xdr:rowOff>
    </xdr:from>
    <xdr:to>
      <xdr:col>7</xdr:col>
      <xdr:colOff>31750</xdr:colOff>
      <xdr:row>81</xdr:row>
      <xdr:rowOff>110996</xdr:rowOff>
    </xdr:to>
    <xdr:sp macro="" textlink="">
      <xdr:nvSpPr>
        <xdr:cNvPr id="220" name="楕円 219"/>
        <xdr:cNvSpPr/>
      </xdr:nvSpPr>
      <xdr:spPr>
        <a:xfrm>
          <a:off x="1397000" y="13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95773</xdr:rowOff>
    </xdr:from>
    <xdr:ext cx="762000" cy="259045"/>
    <xdr:sp macro="" textlink="">
      <xdr:nvSpPr>
        <xdr:cNvPr id="221" name="テキスト ボックス 220"/>
        <xdr:cNvSpPr txBox="1"/>
      </xdr:nvSpPr>
      <xdr:spPr>
        <a:xfrm>
          <a:off x="1066800" y="1398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指数の値が「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」を下回る状況が続いており適正な給与水準が維持されている。今後も引き続き、住民に理解が得られるよう給与の適正化に努めていく。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101600</xdr:rowOff>
    </xdr:to>
    <xdr:cxnSp macro="">
      <xdr:nvCxnSpPr>
        <xdr:cNvPr id="255" name="直線コネクタ 254"/>
        <xdr:cNvCxnSpPr/>
      </xdr:nvCxnSpPr>
      <xdr:spPr>
        <a:xfrm flipV="1">
          <a:off x="16179800" y="1473905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141816</xdr:rowOff>
    </xdr:to>
    <xdr:cxnSp macro="">
      <xdr:nvCxnSpPr>
        <xdr:cNvPr id="258" name="直線コネクタ 257"/>
        <xdr:cNvCxnSpPr/>
      </xdr:nvCxnSpPr>
      <xdr:spPr>
        <a:xfrm flipV="1">
          <a:off x="15290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141816</xdr:rowOff>
    </xdr:to>
    <xdr:cxnSp macro="">
      <xdr:nvCxnSpPr>
        <xdr:cNvPr id="261" name="直線コネクタ 260"/>
        <xdr:cNvCxnSpPr/>
      </xdr:nvCxnSpPr>
      <xdr:spPr>
        <a:xfrm>
          <a:off x="14401800" y="147256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7761</xdr:rowOff>
    </xdr:to>
    <xdr:cxnSp macro="">
      <xdr:nvCxnSpPr>
        <xdr:cNvPr id="264" name="直線コネクタ 263"/>
        <xdr:cNvCxnSpPr/>
      </xdr:nvCxnSpPr>
      <xdr:spPr>
        <a:xfrm flipV="1">
          <a:off x="13512800" y="1472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65" name="フローチャート: 判断 264"/>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66" name="テキスト ボックス 265"/>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4" name="楕円 273"/>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5" name="給与水準   （国との比較）該当値テキスト"/>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7" name="テキスト ボックス 276"/>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9" name="テキスト ボックス 278"/>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2" name="楕円 281"/>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3" name="テキスト ボックス 282"/>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これまで、行政組織のスリム化については、一定程度の効果があったところであり、類似団体との比較においても平均を下回ってきたところであるが、平成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年度より類似団体平均を上回った状況にあるため、今後も引き続き適正な職員配置や事務分掌の見直しに努めていく。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27215</xdr:rowOff>
    </xdr:from>
    <xdr:to>
      <xdr:col>81</xdr:col>
      <xdr:colOff>44450</xdr:colOff>
      <xdr:row>62</xdr:row>
      <xdr:rowOff>27215</xdr:rowOff>
    </xdr:to>
    <xdr:cxnSp macro="">
      <xdr:nvCxnSpPr>
        <xdr:cNvPr id="320" name="直線コネクタ 319"/>
        <xdr:cNvCxnSpPr/>
      </xdr:nvCxnSpPr>
      <xdr:spPr>
        <a:xfrm>
          <a:off x="16179800" y="1065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23767</xdr:rowOff>
    </xdr:from>
    <xdr:to>
      <xdr:col>77</xdr:col>
      <xdr:colOff>44450</xdr:colOff>
      <xdr:row>62</xdr:row>
      <xdr:rowOff>27215</xdr:rowOff>
    </xdr:to>
    <xdr:cxnSp macro="">
      <xdr:nvCxnSpPr>
        <xdr:cNvPr id="323" name="直線コネクタ 322"/>
        <xdr:cNvCxnSpPr/>
      </xdr:nvCxnSpPr>
      <xdr:spPr>
        <a:xfrm>
          <a:off x="15290800" y="1065366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3084</xdr:rowOff>
    </xdr:from>
    <xdr:to>
      <xdr:col>72</xdr:col>
      <xdr:colOff>203200</xdr:colOff>
      <xdr:row>62</xdr:row>
      <xdr:rowOff>23767</xdr:rowOff>
    </xdr:to>
    <xdr:cxnSp macro="">
      <xdr:nvCxnSpPr>
        <xdr:cNvPr id="326" name="直線コネクタ 325"/>
        <xdr:cNvCxnSpPr/>
      </xdr:nvCxnSpPr>
      <xdr:spPr>
        <a:xfrm>
          <a:off x="14401800" y="1063298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131445</xdr:rowOff>
    </xdr:from>
    <xdr:to>
      <xdr:col>68</xdr:col>
      <xdr:colOff>152400</xdr:colOff>
      <xdr:row>62</xdr:row>
      <xdr:rowOff>3084</xdr:rowOff>
    </xdr:to>
    <xdr:cxnSp macro="">
      <xdr:nvCxnSpPr>
        <xdr:cNvPr id="329" name="直線コネクタ 328"/>
        <xdr:cNvCxnSpPr/>
      </xdr:nvCxnSpPr>
      <xdr:spPr>
        <a:xfrm>
          <a:off x="13512800" y="10589895"/>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74749</xdr:rowOff>
    </xdr:from>
    <xdr:to>
      <xdr:col>68</xdr:col>
      <xdr:colOff>203200</xdr:colOff>
      <xdr:row>65</xdr:row>
      <xdr:rowOff>4899</xdr:rowOff>
    </xdr:to>
    <xdr:sp macro="" textlink="">
      <xdr:nvSpPr>
        <xdr:cNvPr id="330" name="フローチャート: 判断 329"/>
        <xdr:cNvSpPr/>
      </xdr:nvSpPr>
      <xdr:spPr>
        <a:xfrm>
          <a:off x="14351000" y="1104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161126</xdr:rowOff>
    </xdr:from>
    <xdr:ext cx="762000" cy="259045"/>
    <xdr:sp macro="" textlink="">
      <xdr:nvSpPr>
        <xdr:cNvPr id="331" name="テキスト ボックス 330"/>
        <xdr:cNvSpPr txBox="1"/>
      </xdr:nvSpPr>
      <xdr:spPr>
        <a:xfrm>
          <a:off x="14020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134166</xdr:rowOff>
    </xdr:from>
    <xdr:to>
      <xdr:col>64</xdr:col>
      <xdr:colOff>152400</xdr:colOff>
      <xdr:row>64</xdr:row>
      <xdr:rowOff>64316</xdr:rowOff>
    </xdr:to>
    <xdr:sp macro="" textlink="">
      <xdr:nvSpPr>
        <xdr:cNvPr id="332" name="フローチャート: 判断 331"/>
        <xdr:cNvSpPr/>
      </xdr:nvSpPr>
      <xdr:spPr>
        <a:xfrm>
          <a:off x="13462000" y="1093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49093</xdr:rowOff>
    </xdr:from>
    <xdr:ext cx="762000" cy="259045"/>
    <xdr:sp macro="" textlink="">
      <xdr:nvSpPr>
        <xdr:cNvPr id="333" name="テキスト ボックス 332"/>
        <xdr:cNvSpPr txBox="1"/>
      </xdr:nvSpPr>
      <xdr:spPr>
        <a:xfrm>
          <a:off x="13131800" y="110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147865</xdr:rowOff>
    </xdr:from>
    <xdr:to>
      <xdr:col>81</xdr:col>
      <xdr:colOff>95250</xdr:colOff>
      <xdr:row>62</xdr:row>
      <xdr:rowOff>78015</xdr:rowOff>
    </xdr:to>
    <xdr:sp macro="" textlink="">
      <xdr:nvSpPr>
        <xdr:cNvPr id="339" name="楕円 338"/>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119942</xdr:rowOff>
    </xdr:from>
    <xdr:ext cx="762000" cy="259045"/>
    <xdr:sp macro="" textlink="">
      <xdr:nvSpPr>
        <xdr:cNvPr id="340" name="定員管理の状況該当値テキスト"/>
        <xdr:cNvSpPr txBox="1"/>
      </xdr:nvSpPr>
      <xdr:spPr>
        <a:xfrm>
          <a:off x="17106900" y="105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147865</xdr:rowOff>
    </xdr:from>
    <xdr:to>
      <xdr:col>77</xdr:col>
      <xdr:colOff>95250</xdr:colOff>
      <xdr:row>62</xdr:row>
      <xdr:rowOff>78015</xdr:rowOff>
    </xdr:to>
    <xdr:sp macro="" textlink="">
      <xdr:nvSpPr>
        <xdr:cNvPr id="341" name="楕円 340"/>
        <xdr:cNvSpPr/>
      </xdr:nvSpPr>
      <xdr:spPr>
        <a:xfrm>
          <a:off x="16129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62792</xdr:rowOff>
    </xdr:from>
    <xdr:ext cx="736600" cy="259045"/>
    <xdr:sp macro="" textlink="">
      <xdr:nvSpPr>
        <xdr:cNvPr id="342" name="テキスト ボックス 341"/>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144417</xdr:rowOff>
    </xdr:from>
    <xdr:to>
      <xdr:col>73</xdr:col>
      <xdr:colOff>44450</xdr:colOff>
      <xdr:row>62</xdr:row>
      <xdr:rowOff>74567</xdr:rowOff>
    </xdr:to>
    <xdr:sp macro="" textlink="">
      <xdr:nvSpPr>
        <xdr:cNvPr id="343" name="楕円 342"/>
        <xdr:cNvSpPr/>
      </xdr:nvSpPr>
      <xdr:spPr>
        <a:xfrm>
          <a:off x="15240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44" name="テキスト ボックス 343"/>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123734</xdr:rowOff>
    </xdr:from>
    <xdr:to>
      <xdr:col>68</xdr:col>
      <xdr:colOff>203200</xdr:colOff>
      <xdr:row>62</xdr:row>
      <xdr:rowOff>53884</xdr:rowOff>
    </xdr:to>
    <xdr:sp macro="" textlink="">
      <xdr:nvSpPr>
        <xdr:cNvPr id="345" name="楕円 344"/>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64061</xdr:rowOff>
    </xdr:from>
    <xdr:ext cx="762000" cy="259045"/>
    <xdr:sp macro="" textlink="">
      <xdr:nvSpPr>
        <xdr:cNvPr id="346" name="テキスト ボックス 345"/>
        <xdr:cNvSpPr txBox="1"/>
      </xdr:nvSpPr>
      <xdr:spPr>
        <a:xfrm>
          <a:off x="14020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47" name="楕円 346"/>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20972</xdr:rowOff>
    </xdr:from>
    <xdr:ext cx="762000" cy="259045"/>
    <xdr:sp macro="" textlink="">
      <xdr:nvSpPr>
        <xdr:cNvPr id="348" name="テキスト ボックス 347"/>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類似団体と比較して数値が高い要因としては、平成７年度に実施した開基</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年事業の借入が多額であったこと、下水道事業に対し多額の繰出しを行っていること等が挙げられる。数値の改善策として、公債費負担適正化計画で普通建設事業に係る起債の借入を抑制、また公的資金及び縁故資金の繰上償還を実施しており、近年は徐々に数値は改善されている。</a:t>
          </a:r>
        </a:p>
        <a:p>
          <a:r>
            <a:rPr kumimoji="1" lang="ja-JP" altLang="en-US" sz="1300">
              <a:latin typeface="ＭＳ Ｐゴシック" panose="020B0600070205080204" pitchFamily="50" charset="-128"/>
              <a:ea typeface="ＭＳ Ｐゴシック" panose="020B0600070205080204" pitchFamily="50" charset="-128"/>
            </a:rPr>
            <a:t>　今後についても起債の借入額の抑制を進め、可能な限り交付税措置の大きい起債を充当し、引き続き数値の改善に努める。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43</xdr:row>
      <xdr:rowOff>27686</xdr:rowOff>
    </xdr:to>
    <xdr:cxnSp macro="">
      <xdr:nvCxnSpPr>
        <xdr:cNvPr id="380" name="直線コネクタ 379"/>
        <xdr:cNvCxnSpPr/>
      </xdr:nvCxnSpPr>
      <xdr:spPr>
        <a:xfrm flipV="1">
          <a:off x="16179800" y="726490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114554</xdr:rowOff>
    </xdr:to>
    <xdr:cxnSp macro="">
      <xdr:nvCxnSpPr>
        <xdr:cNvPr id="383" name="直線コネクタ 382"/>
        <xdr:cNvCxnSpPr/>
      </xdr:nvCxnSpPr>
      <xdr:spPr>
        <a:xfrm flipV="1">
          <a:off x="15290800" y="74000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44</xdr:row>
      <xdr:rowOff>1016</xdr:rowOff>
    </xdr:to>
    <xdr:cxnSp macro="">
      <xdr:nvCxnSpPr>
        <xdr:cNvPr id="386" name="直線コネクタ 385"/>
        <xdr:cNvCxnSpPr/>
      </xdr:nvCxnSpPr>
      <xdr:spPr>
        <a:xfrm flipV="1">
          <a:off x="14401800" y="74869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1016</xdr:rowOff>
    </xdr:from>
    <xdr:to>
      <xdr:col>68</xdr:col>
      <xdr:colOff>152400</xdr:colOff>
      <xdr:row>44</xdr:row>
      <xdr:rowOff>97536</xdr:rowOff>
    </xdr:to>
    <xdr:cxnSp macro="">
      <xdr:nvCxnSpPr>
        <xdr:cNvPr id="389" name="直線コネクタ 388"/>
        <xdr:cNvCxnSpPr/>
      </xdr:nvCxnSpPr>
      <xdr:spPr>
        <a:xfrm flipV="1">
          <a:off x="13512800" y="75448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136398</xdr:rowOff>
    </xdr:from>
    <xdr:to>
      <xdr:col>68</xdr:col>
      <xdr:colOff>203200</xdr:colOff>
      <xdr:row>42</xdr:row>
      <xdr:rowOff>66548</xdr:rowOff>
    </xdr:to>
    <xdr:sp macro="" textlink="">
      <xdr:nvSpPr>
        <xdr:cNvPr id="390" name="フローチャート: 判断 389"/>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76725</xdr:rowOff>
    </xdr:from>
    <xdr:ext cx="762000" cy="259045"/>
    <xdr:sp macro="" textlink="">
      <xdr:nvSpPr>
        <xdr:cNvPr id="391" name="テキスト ボックス 390"/>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2" name="フローチャート: 判断 391"/>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3" name="テキスト ボックス 392"/>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99" name="楕円 398"/>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400"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401" name="楕円 400"/>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402" name="テキスト ボックス 401"/>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403" name="楕円 402"/>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404" name="テキスト ボックス 403"/>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121666</xdr:rowOff>
    </xdr:from>
    <xdr:to>
      <xdr:col>68</xdr:col>
      <xdr:colOff>203200</xdr:colOff>
      <xdr:row>44</xdr:row>
      <xdr:rowOff>51816</xdr:rowOff>
    </xdr:to>
    <xdr:sp macro="" textlink="">
      <xdr:nvSpPr>
        <xdr:cNvPr id="405" name="楕円 404"/>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36593</xdr:rowOff>
    </xdr:from>
    <xdr:ext cx="762000" cy="259045"/>
    <xdr:sp macro="" textlink="">
      <xdr:nvSpPr>
        <xdr:cNvPr id="406" name="テキスト ボックス 405"/>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46736</xdr:rowOff>
    </xdr:from>
    <xdr:to>
      <xdr:col>64</xdr:col>
      <xdr:colOff>152400</xdr:colOff>
      <xdr:row>44</xdr:row>
      <xdr:rowOff>148336</xdr:rowOff>
    </xdr:to>
    <xdr:sp macro="" textlink="">
      <xdr:nvSpPr>
        <xdr:cNvPr id="407" name="楕円 406"/>
        <xdr:cNvSpPr/>
      </xdr:nvSpPr>
      <xdr:spPr>
        <a:xfrm>
          <a:off x="13462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133113</xdr:rowOff>
    </xdr:from>
    <xdr:ext cx="762000" cy="259045"/>
    <xdr:sp macro="" textlink="">
      <xdr:nvSpPr>
        <xdr:cNvPr id="408" name="テキスト ボックス 407"/>
        <xdr:cNvSpPr txBox="1"/>
      </xdr:nvSpPr>
      <xdr:spPr>
        <a:xfrm>
          <a:off x="13131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近年は地方債の現在高及び債務負担行為に基づく支出予定額が大きかったことから類似団体と比較しても大きく乖離している状況である。</a:t>
          </a:r>
        </a:p>
        <a:p>
          <a:r>
            <a:rPr kumimoji="1" lang="ja-JP" altLang="en-US" sz="1300">
              <a:latin typeface="ＭＳ Ｐゴシック" panose="020B0600070205080204" pitchFamily="50" charset="-128"/>
              <a:ea typeface="ＭＳ Ｐゴシック" panose="020B0600070205080204" pitchFamily="50" charset="-128"/>
            </a:rPr>
            <a:t>　年々数値は改善されてきたところではあるが、今後も、地方債の借入額の抑制、繰上償還の実施など、引き続き財政の健全化に努める。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21772</xdr:rowOff>
    </xdr:from>
    <xdr:to>
      <xdr:col>81</xdr:col>
      <xdr:colOff>44450</xdr:colOff>
      <xdr:row>20</xdr:row>
      <xdr:rowOff>107950</xdr:rowOff>
    </xdr:to>
    <xdr:cxnSp macro="">
      <xdr:nvCxnSpPr>
        <xdr:cNvPr id="444" name="直線コネクタ 443"/>
        <xdr:cNvCxnSpPr/>
      </xdr:nvCxnSpPr>
      <xdr:spPr>
        <a:xfrm flipV="1">
          <a:off x="16179800" y="3450772"/>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107950</xdr:rowOff>
    </xdr:from>
    <xdr:to>
      <xdr:col>77</xdr:col>
      <xdr:colOff>44450</xdr:colOff>
      <xdr:row>21</xdr:row>
      <xdr:rowOff>34169</xdr:rowOff>
    </xdr:to>
    <xdr:cxnSp macro="">
      <xdr:nvCxnSpPr>
        <xdr:cNvPr id="447" name="直線コネクタ 446"/>
        <xdr:cNvCxnSpPr/>
      </xdr:nvCxnSpPr>
      <xdr:spPr>
        <a:xfrm flipV="1">
          <a:off x="15290800" y="3536950"/>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34169</xdr:rowOff>
    </xdr:from>
    <xdr:to>
      <xdr:col>72</xdr:col>
      <xdr:colOff>203200</xdr:colOff>
      <xdr:row>21</xdr:row>
      <xdr:rowOff>80131</xdr:rowOff>
    </xdr:to>
    <xdr:cxnSp macro="">
      <xdr:nvCxnSpPr>
        <xdr:cNvPr id="450" name="直線コネクタ 449"/>
        <xdr:cNvCxnSpPr/>
      </xdr:nvCxnSpPr>
      <xdr:spPr>
        <a:xfrm flipV="1">
          <a:off x="14401800" y="36346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81522</xdr:rowOff>
    </xdr:from>
    <xdr:to>
      <xdr:col>68</xdr:col>
      <xdr:colOff>152400</xdr:colOff>
      <xdr:row>21</xdr:row>
      <xdr:rowOff>80131</xdr:rowOff>
    </xdr:to>
    <xdr:cxnSp macro="">
      <xdr:nvCxnSpPr>
        <xdr:cNvPr id="453" name="直線コネクタ 452"/>
        <xdr:cNvCxnSpPr/>
      </xdr:nvCxnSpPr>
      <xdr:spPr>
        <a:xfrm>
          <a:off x="13512800" y="3510522"/>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31690</xdr:rowOff>
    </xdr:from>
    <xdr:to>
      <xdr:col>68</xdr:col>
      <xdr:colOff>203200</xdr:colOff>
      <xdr:row>16</xdr:row>
      <xdr:rowOff>133290</xdr:rowOff>
    </xdr:to>
    <xdr:sp macro="" textlink="">
      <xdr:nvSpPr>
        <xdr:cNvPr id="454" name="フローチャート: 判断 453"/>
        <xdr:cNvSpPr/>
      </xdr:nvSpPr>
      <xdr:spPr>
        <a:xfrm>
          <a:off x="14351000" y="277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143467</xdr:rowOff>
    </xdr:from>
    <xdr:ext cx="762000" cy="259045"/>
    <xdr:sp macro="" textlink="">
      <xdr:nvSpPr>
        <xdr:cNvPr id="455" name="テキスト ボックス 454"/>
        <xdr:cNvSpPr txBox="1"/>
      </xdr:nvSpPr>
      <xdr:spPr>
        <a:xfrm>
          <a:off x="14020800" y="25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58118</xdr:rowOff>
    </xdr:from>
    <xdr:to>
      <xdr:col>64</xdr:col>
      <xdr:colOff>152400</xdr:colOff>
      <xdr:row>16</xdr:row>
      <xdr:rowOff>159718</xdr:rowOff>
    </xdr:to>
    <xdr:sp macro="" textlink="">
      <xdr:nvSpPr>
        <xdr:cNvPr id="456" name="フローチャート: 判断 455"/>
        <xdr:cNvSpPr/>
      </xdr:nvSpPr>
      <xdr:spPr>
        <a:xfrm>
          <a:off x="13462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169895</xdr:rowOff>
    </xdr:from>
    <xdr:ext cx="762000" cy="259045"/>
    <xdr:sp macro="" textlink="">
      <xdr:nvSpPr>
        <xdr:cNvPr id="457" name="テキスト ボックス 456"/>
        <xdr:cNvSpPr txBox="1"/>
      </xdr:nvSpPr>
      <xdr:spPr>
        <a:xfrm>
          <a:off x="13131800" y="257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142422</xdr:rowOff>
    </xdr:from>
    <xdr:to>
      <xdr:col>81</xdr:col>
      <xdr:colOff>95250</xdr:colOff>
      <xdr:row>20</xdr:row>
      <xdr:rowOff>72572</xdr:rowOff>
    </xdr:to>
    <xdr:sp macro="" textlink="">
      <xdr:nvSpPr>
        <xdr:cNvPr id="463" name="楕円 462"/>
        <xdr:cNvSpPr/>
      </xdr:nvSpPr>
      <xdr:spPr>
        <a:xfrm>
          <a:off x="16967200" y="339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114499</xdr:rowOff>
    </xdr:from>
    <xdr:ext cx="762000" cy="259045"/>
    <xdr:sp macro="" textlink="">
      <xdr:nvSpPr>
        <xdr:cNvPr id="464" name="将来負担の状況該当値テキスト"/>
        <xdr:cNvSpPr txBox="1"/>
      </xdr:nvSpPr>
      <xdr:spPr>
        <a:xfrm>
          <a:off x="17106900" y="337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57150</xdr:rowOff>
    </xdr:from>
    <xdr:to>
      <xdr:col>77</xdr:col>
      <xdr:colOff>95250</xdr:colOff>
      <xdr:row>20</xdr:row>
      <xdr:rowOff>158750</xdr:rowOff>
    </xdr:to>
    <xdr:sp macro="" textlink="">
      <xdr:nvSpPr>
        <xdr:cNvPr id="465" name="楕円 464"/>
        <xdr:cNvSpPr/>
      </xdr:nvSpPr>
      <xdr:spPr>
        <a:xfrm>
          <a:off x="16129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143527</xdr:rowOff>
    </xdr:from>
    <xdr:ext cx="736600" cy="259045"/>
    <xdr:sp macro="" textlink="">
      <xdr:nvSpPr>
        <xdr:cNvPr id="466" name="テキスト ボックス 465"/>
        <xdr:cNvSpPr txBox="1"/>
      </xdr:nvSpPr>
      <xdr:spPr>
        <a:xfrm>
          <a:off x="15798800" y="357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154819</xdr:rowOff>
    </xdr:from>
    <xdr:to>
      <xdr:col>73</xdr:col>
      <xdr:colOff>44450</xdr:colOff>
      <xdr:row>21</xdr:row>
      <xdr:rowOff>84969</xdr:rowOff>
    </xdr:to>
    <xdr:sp macro="" textlink="">
      <xdr:nvSpPr>
        <xdr:cNvPr id="467" name="楕円 466"/>
        <xdr:cNvSpPr/>
      </xdr:nvSpPr>
      <xdr:spPr>
        <a:xfrm>
          <a:off x="15240000" y="35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69746</xdr:rowOff>
    </xdr:from>
    <xdr:ext cx="762000" cy="259045"/>
    <xdr:sp macro="" textlink="">
      <xdr:nvSpPr>
        <xdr:cNvPr id="468" name="テキスト ボックス 467"/>
        <xdr:cNvSpPr txBox="1"/>
      </xdr:nvSpPr>
      <xdr:spPr>
        <a:xfrm>
          <a:off x="14909800" y="36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29331</xdr:rowOff>
    </xdr:from>
    <xdr:to>
      <xdr:col>68</xdr:col>
      <xdr:colOff>203200</xdr:colOff>
      <xdr:row>21</xdr:row>
      <xdr:rowOff>130931</xdr:rowOff>
    </xdr:to>
    <xdr:sp macro="" textlink="">
      <xdr:nvSpPr>
        <xdr:cNvPr id="469" name="楕円 468"/>
        <xdr:cNvSpPr/>
      </xdr:nvSpPr>
      <xdr:spPr>
        <a:xfrm>
          <a:off x="14351000" y="36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115708</xdr:rowOff>
    </xdr:from>
    <xdr:ext cx="762000" cy="259045"/>
    <xdr:sp macro="" textlink="">
      <xdr:nvSpPr>
        <xdr:cNvPr id="470" name="テキスト ボックス 469"/>
        <xdr:cNvSpPr txBox="1"/>
      </xdr:nvSpPr>
      <xdr:spPr>
        <a:xfrm>
          <a:off x="14020800" y="371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30722</xdr:rowOff>
    </xdr:from>
    <xdr:to>
      <xdr:col>64</xdr:col>
      <xdr:colOff>152400</xdr:colOff>
      <xdr:row>20</xdr:row>
      <xdr:rowOff>132322</xdr:rowOff>
    </xdr:to>
    <xdr:sp macro="" textlink="">
      <xdr:nvSpPr>
        <xdr:cNvPr id="471" name="楕円 470"/>
        <xdr:cNvSpPr/>
      </xdr:nvSpPr>
      <xdr:spPr>
        <a:xfrm>
          <a:off x="13462000" y="34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117099</xdr:rowOff>
    </xdr:from>
    <xdr:ext cx="762000" cy="259045"/>
    <xdr:sp macro="" textlink="">
      <xdr:nvSpPr>
        <xdr:cNvPr id="472" name="テキスト ボックス 471"/>
        <xdr:cNvSpPr txBox="1"/>
      </xdr:nvSpPr>
      <xdr:spPr>
        <a:xfrm>
          <a:off x="13131800" y="35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26,844
26,736
477.64
15,346,626
14,962,762
355,129
9,366,627
18,149,655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依然として低い状況にあるが、人口１人当たり人件費・物件費等決算額は、類似団体平均よりも上回っている状況であることから、今後も引き続き適正な職員配置や事務分掌の見直し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101854</xdr:rowOff>
    </xdr:to>
    <xdr:cxnSp macro="">
      <xdr:nvCxnSpPr>
        <xdr:cNvPr id="64" name="直線コネクタ 63"/>
        <xdr:cNvCxnSpPr/>
      </xdr:nvCxnSpPr>
      <xdr:spPr>
        <a:xfrm flipV="1">
          <a:off x="3987800" y="6084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101854</xdr:rowOff>
    </xdr:to>
    <xdr:cxnSp macro="">
      <xdr:nvCxnSpPr>
        <xdr:cNvPr id="67" name="直線コネクタ 66"/>
        <xdr:cNvCxnSpPr/>
      </xdr:nvCxnSpPr>
      <xdr:spPr>
        <a:xfrm>
          <a:off x="3098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35</xdr:row>
      <xdr:rowOff>92710</xdr:rowOff>
    </xdr:to>
    <xdr:cxnSp macro="">
      <xdr:nvCxnSpPr>
        <xdr:cNvPr id="70" name="直線コネクタ 69"/>
        <xdr:cNvCxnSpPr/>
      </xdr:nvCxnSpPr>
      <xdr:spPr>
        <a:xfrm>
          <a:off x="2209800" y="60614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74422</xdr:rowOff>
    </xdr:to>
    <xdr:cxnSp macro="">
      <xdr:nvCxnSpPr>
        <xdr:cNvPr id="73" name="直線コネクタ 72"/>
        <xdr:cNvCxnSpPr/>
      </xdr:nvCxnSpPr>
      <xdr:spPr>
        <a:xfrm flipV="1">
          <a:off x="1320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77" name="テキスト ボックス 76"/>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112793</xdr:rowOff>
    </xdr:from>
    <xdr:ext cx="762000" cy="259045"/>
    <xdr:sp macro="" textlink="">
      <xdr:nvSpPr>
        <xdr:cNvPr id="84" name="人件費該当値テキスト"/>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162831</xdr:rowOff>
    </xdr:from>
    <xdr:ext cx="736600" cy="259045"/>
    <xdr:sp macro="" textlink="">
      <xdr:nvSpPr>
        <xdr:cNvPr id="86" name="テキスト ボックス 85"/>
        <xdr:cNvSpPr txBox="1"/>
      </xdr:nvSpPr>
      <xdr:spPr>
        <a:xfrm>
          <a:off x="3606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88" name="テキスト ボックス 87"/>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xdr:rowOff>
    </xdr:from>
    <xdr:to>
      <xdr:col>11</xdr:col>
      <xdr:colOff>60325</xdr:colOff>
      <xdr:row>35</xdr:row>
      <xdr:rowOff>111506</xdr:rowOff>
    </xdr:to>
    <xdr:sp macro="" textlink="">
      <xdr:nvSpPr>
        <xdr:cNvPr id="89" name="楕円 88"/>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121683</xdr:rowOff>
    </xdr:from>
    <xdr:ext cx="762000" cy="259045"/>
    <xdr:sp macro="" textlink="">
      <xdr:nvSpPr>
        <xdr:cNvPr id="90" name="テキスト ボックス 89"/>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類似団体平均と比較すると、物件費に係る経常収支比率は、近年ほぼ同程度で推移していたが、平成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年度は業務委託の推進等による委託料の増等により、差が拡大している状況にある。</a:t>
          </a:r>
        </a:p>
        <a:p>
          <a:r>
            <a:rPr kumimoji="1" lang="ja-JP" altLang="en-US" sz="1300">
              <a:latin typeface="ＭＳ Ｐゴシック" panose="020B0600070205080204" pitchFamily="50" charset="-128"/>
              <a:ea typeface="ＭＳ Ｐゴシック" panose="020B0600070205080204" pitchFamily="50" charset="-128"/>
            </a:rPr>
            <a:t>　今後は事務事業の見直しを行い、総体的な経費削減に努める。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17</xdr:row>
      <xdr:rowOff>39370</xdr:rowOff>
    </xdr:to>
    <xdr:cxnSp macro="">
      <xdr:nvCxnSpPr>
        <xdr:cNvPr id="125" name="直線コネクタ 124"/>
        <xdr:cNvCxnSpPr/>
      </xdr:nvCxnSpPr>
      <xdr:spPr>
        <a:xfrm>
          <a:off x="15671800" y="2862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119380</xdr:rowOff>
    </xdr:to>
    <xdr:cxnSp macro="">
      <xdr:nvCxnSpPr>
        <xdr:cNvPr id="128" name="直線コネクタ 127"/>
        <xdr:cNvCxnSpPr/>
      </xdr:nvCxnSpPr>
      <xdr:spPr>
        <a:xfrm>
          <a:off x="14782800" y="280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66040</xdr:rowOff>
    </xdr:to>
    <xdr:cxnSp macro="">
      <xdr:nvCxnSpPr>
        <xdr:cNvPr id="131" name="直線コネクタ 130"/>
        <xdr:cNvCxnSpPr/>
      </xdr:nvCxnSpPr>
      <xdr:spPr>
        <a:xfrm>
          <a:off x="13893800" y="274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20320</xdr:rowOff>
    </xdr:to>
    <xdr:cxnSp macro="">
      <xdr:nvCxnSpPr>
        <xdr:cNvPr id="134" name="直線コネクタ 133"/>
        <xdr:cNvCxnSpPr/>
      </xdr:nvCxnSpPr>
      <xdr:spPr>
        <a:xfrm flipV="1">
          <a:off x="13004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148590</xdr:rowOff>
    </xdr:from>
    <xdr:to>
      <xdr:col>69</xdr:col>
      <xdr:colOff>142875</xdr:colOff>
      <xdr:row>14</xdr:row>
      <xdr:rowOff>78740</xdr:rowOff>
    </xdr:to>
    <xdr:sp macro="" textlink="">
      <xdr:nvSpPr>
        <xdr:cNvPr id="135" name="フローチャート: 判断 134"/>
        <xdr:cNvSpPr/>
      </xdr:nvSpPr>
      <xdr:spPr>
        <a:xfrm>
          <a:off x="13843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88917</xdr:rowOff>
    </xdr:from>
    <xdr:ext cx="762000" cy="259045"/>
    <xdr:sp macro="" textlink="">
      <xdr:nvSpPr>
        <xdr:cNvPr id="136" name="テキスト ボックス 135"/>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37" name="フローチャート: 判断 136"/>
        <xdr:cNvSpPr/>
      </xdr:nvSpPr>
      <xdr:spPr>
        <a:xfrm>
          <a:off x="12954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38" name="テキスト ボックス 137"/>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5"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7" name="テキスト ボックス 146"/>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101617</xdr:rowOff>
    </xdr:from>
    <xdr:ext cx="762000" cy="259045"/>
    <xdr:sp macro="" textlink="">
      <xdr:nvSpPr>
        <xdr:cNvPr id="149" name="テキスト ボックス 148"/>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51" name="テキスト ボックス 150"/>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53" name="テキスト ボックス 152"/>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扶助費に係る経常収支比率は、類似団体平均と同程度で推移しているところであるが、近年は障害者支援費の増等により、年々増加の傾向にある。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120650</xdr:rowOff>
    </xdr:to>
    <xdr:cxnSp macro="">
      <xdr:nvCxnSpPr>
        <xdr:cNvPr id="186" name="直線コネクタ 185"/>
        <xdr:cNvCxnSpPr/>
      </xdr:nvCxnSpPr>
      <xdr:spPr>
        <a:xfrm>
          <a:off x="3987800" y="955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0</xdr:rowOff>
    </xdr:to>
    <xdr:cxnSp macro="">
      <xdr:nvCxnSpPr>
        <xdr:cNvPr id="189" name="直線コネクタ 188"/>
        <xdr:cNvCxnSpPr/>
      </xdr:nvCxnSpPr>
      <xdr:spPr>
        <a:xfrm flipV="1">
          <a:off x="3098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56</xdr:row>
      <xdr:rowOff>0</xdr:rowOff>
    </xdr:to>
    <xdr:cxnSp macro="">
      <xdr:nvCxnSpPr>
        <xdr:cNvPr id="192" name="直線コネクタ 191"/>
        <xdr:cNvCxnSpPr/>
      </xdr:nvCxnSpPr>
      <xdr:spPr>
        <a:xfrm>
          <a:off x="2209800" y="952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95250</xdr:rowOff>
    </xdr:to>
    <xdr:cxnSp macro="">
      <xdr:nvCxnSpPr>
        <xdr:cNvPr id="195" name="直線コネクタ 194"/>
        <xdr:cNvCxnSpPr/>
      </xdr:nvCxnSpPr>
      <xdr:spPr>
        <a:xfrm>
          <a:off x="1320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139700</xdr:rowOff>
    </xdr:from>
    <xdr:to>
      <xdr:col>11</xdr:col>
      <xdr:colOff>60325</xdr:colOff>
      <xdr:row>55</xdr:row>
      <xdr:rowOff>69850</xdr:rowOff>
    </xdr:to>
    <xdr:sp macro="" textlink="">
      <xdr:nvSpPr>
        <xdr:cNvPr id="196" name="フローチャート: 判断 195"/>
        <xdr:cNvSpPr/>
      </xdr:nvSpPr>
      <xdr:spPr>
        <a:xfrm>
          <a:off x="2159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197" name="テキスト ボックス 196"/>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198" name="フローチャート: 判断 197"/>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199" name="テキスト ボックス 198"/>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5" name="楕円 204"/>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6"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7" name="楕円 206"/>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08" name="テキスト ボックス 207"/>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09" name="楕円 208"/>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0" name="テキスト ボックス 209"/>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1" name="楕円 210"/>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2" name="テキスト ボックス 211"/>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4" name="テキスト ボックス 213"/>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近年は下水道事業や簡易水道事業等の公営企業会計に対する繰出しや、国民健康保険等の社会保障事業への繰出しが増加している。</a:t>
          </a:r>
        </a:p>
        <a:p>
          <a:r>
            <a:rPr kumimoji="1" lang="ja-JP" altLang="en-US" sz="1300">
              <a:latin typeface="ＭＳ Ｐゴシック" panose="020B0600070205080204" pitchFamily="50" charset="-128"/>
              <a:ea typeface="ＭＳ Ｐゴシック" panose="020B0600070205080204" pitchFamily="50" charset="-128"/>
            </a:rPr>
            <a:t>　今後は、これらの事業においても事業の見直しや使用料等の見直しを図り、繰出金の削減に努める。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107950</xdr:rowOff>
    </xdr:to>
    <xdr:cxnSp macro="">
      <xdr:nvCxnSpPr>
        <xdr:cNvPr id="251" name="直線コネクタ 250"/>
        <xdr:cNvCxnSpPr/>
      </xdr:nvCxnSpPr>
      <xdr:spPr>
        <a:xfrm flipV="1">
          <a:off x="15671800" y="9785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107950</xdr:rowOff>
    </xdr:to>
    <xdr:cxnSp macro="">
      <xdr:nvCxnSpPr>
        <xdr:cNvPr id="254" name="直線コネクタ 253"/>
        <xdr:cNvCxnSpPr/>
      </xdr:nvCxnSpPr>
      <xdr:spPr>
        <a:xfrm>
          <a:off x="14782800" y="9690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88900</xdr:rowOff>
    </xdr:to>
    <xdr:cxnSp macro="">
      <xdr:nvCxnSpPr>
        <xdr:cNvPr id="257" name="直線コネクタ 256"/>
        <xdr:cNvCxnSpPr/>
      </xdr:nvCxnSpPr>
      <xdr:spPr>
        <a:xfrm>
          <a:off x="13893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69850</xdr:rowOff>
    </xdr:to>
    <xdr:cxnSp macro="">
      <xdr:nvCxnSpPr>
        <xdr:cNvPr id="260" name="直線コネクタ 259"/>
        <xdr:cNvCxnSpPr/>
      </xdr:nvCxnSpPr>
      <xdr:spPr>
        <a:xfrm flipV="1">
          <a:off x="13004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152400</xdr:rowOff>
    </xdr:from>
    <xdr:to>
      <xdr:col>65</xdr:col>
      <xdr:colOff>53975</xdr:colOff>
      <xdr:row>56</xdr:row>
      <xdr:rowOff>82550</xdr:rowOff>
    </xdr:to>
    <xdr:sp macro="" textlink="">
      <xdr:nvSpPr>
        <xdr:cNvPr id="263" name="フローチャート: 判断 262"/>
        <xdr:cNvSpPr/>
      </xdr:nvSpPr>
      <xdr:spPr>
        <a:xfrm>
          <a:off x="12954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92727</xdr:rowOff>
    </xdr:from>
    <xdr:ext cx="762000" cy="259045"/>
    <xdr:sp macro="" textlink="">
      <xdr:nvSpPr>
        <xdr:cNvPr id="264" name="テキスト ボックス 263"/>
        <xdr:cNvSpPr txBox="1"/>
      </xdr:nvSpPr>
      <xdr:spPr>
        <a:xfrm>
          <a:off x="12623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70" name="楕円 269"/>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macro="" textlink="">
      <xdr:nvSpPr>
        <xdr:cNvPr id="271" name="その他該当値テキスト"/>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8" name="楕円 277"/>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105427</xdr:rowOff>
    </xdr:from>
    <xdr:ext cx="762000" cy="259045"/>
    <xdr:sp macro="" textlink="">
      <xdr:nvSpPr>
        <xdr:cNvPr id="279" name="テキスト ボックス 278"/>
        <xdr:cNvSpPr txBox="1"/>
      </xdr:nvSpPr>
      <xdr:spPr>
        <a:xfrm>
          <a:off x="12623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類似団体平均と比較すると、補助費等に係る経常収支比率は同程度となっているが、今後も各種団体への補助金等の適正化に取り組むなど、経費の抑制に努める。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12700</xdr:rowOff>
    </xdr:to>
    <xdr:cxnSp macro="">
      <xdr:nvCxnSpPr>
        <xdr:cNvPr id="309" name="直線コネクタ 308"/>
        <xdr:cNvCxnSpPr/>
      </xdr:nvCxnSpPr>
      <xdr:spPr>
        <a:xfrm>
          <a:off x="15671800" y="61483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147574</xdr:rowOff>
    </xdr:to>
    <xdr:cxnSp macro="">
      <xdr:nvCxnSpPr>
        <xdr:cNvPr id="312" name="直線コネクタ 311"/>
        <xdr:cNvCxnSpPr/>
      </xdr:nvCxnSpPr>
      <xdr:spPr>
        <a:xfrm>
          <a:off x="14782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143002</xdr:rowOff>
    </xdr:to>
    <xdr:cxnSp macro="">
      <xdr:nvCxnSpPr>
        <xdr:cNvPr id="315" name="直線コネクタ 314"/>
        <xdr:cNvCxnSpPr/>
      </xdr:nvCxnSpPr>
      <xdr:spPr>
        <a:xfrm flipV="1">
          <a:off x="13893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143002</xdr:rowOff>
    </xdr:to>
    <xdr:cxnSp macro="">
      <xdr:nvCxnSpPr>
        <xdr:cNvPr id="318" name="直線コネクタ 317"/>
        <xdr:cNvCxnSpPr/>
      </xdr:nvCxnSpPr>
      <xdr:spPr>
        <a:xfrm>
          <a:off x="13004800" y="614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19" name="フローチャート: 判断 318"/>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0" name="テキスト ボックス 319"/>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8" name="楕円 327"/>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9"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30" name="楕円 329"/>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31" name="テキスト ボックス 330"/>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2" name="楕円 331"/>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3" name="テキスト ボックス 332"/>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4" name="楕円 333"/>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5" name="テキスト ボックス 334"/>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6" name="楕円 335"/>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7" name="テキスト ボックス 336"/>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年度から大きく上回った状況にある。しかし、新規発行債の抑制や繰上償還の実施等により、類似団体平均との差は年々縮小傾向にある。</a:t>
          </a:r>
        </a:p>
        <a:p>
          <a:r>
            <a:rPr kumimoji="1" lang="ja-JP" altLang="en-US" sz="1300">
              <a:latin typeface="ＭＳ Ｐゴシック" panose="020B0600070205080204" pitchFamily="50" charset="-128"/>
              <a:ea typeface="ＭＳ Ｐゴシック" panose="020B0600070205080204" pitchFamily="50" charset="-128"/>
            </a:rPr>
            <a:t>　今後も新規発行債を抑制するとともに、必要に応じて地方債の繰上償還を行うなど公債費の削減に努める。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96520</xdr:rowOff>
    </xdr:to>
    <xdr:cxnSp macro="">
      <xdr:nvCxnSpPr>
        <xdr:cNvPr id="370" name="直線コネクタ 369"/>
        <xdr:cNvCxnSpPr/>
      </xdr:nvCxnSpPr>
      <xdr:spPr>
        <a:xfrm flipV="1">
          <a:off x="3987800" y="13393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157480</xdr:rowOff>
    </xdr:to>
    <xdr:cxnSp macro="">
      <xdr:nvCxnSpPr>
        <xdr:cNvPr id="373" name="直線コネクタ 372"/>
        <xdr:cNvCxnSpPr/>
      </xdr:nvCxnSpPr>
      <xdr:spPr>
        <a:xfrm flipV="1">
          <a:off x="3098800" y="1346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157480</xdr:rowOff>
    </xdr:to>
    <xdr:cxnSp macro="">
      <xdr:nvCxnSpPr>
        <xdr:cNvPr id="376" name="直線コネクタ 375"/>
        <xdr:cNvCxnSpPr/>
      </xdr:nvCxnSpPr>
      <xdr:spPr>
        <a:xfrm>
          <a:off x="2209800" y="1350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24130</xdr:rowOff>
    </xdr:to>
    <xdr:cxnSp macro="">
      <xdr:nvCxnSpPr>
        <xdr:cNvPr id="379" name="直線コネクタ 378"/>
        <xdr:cNvCxnSpPr/>
      </xdr:nvCxnSpPr>
      <xdr:spPr>
        <a:xfrm flipV="1">
          <a:off x="1320800" y="1350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57150</xdr:rowOff>
    </xdr:from>
    <xdr:to>
      <xdr:col>11</xdr:col>
      <xdr:colOff>60325</xdr:colOff>
      <xdr:row>79</xdr:row>
      <xdr:rowOff>158750</xdr:rowOff>
    </xdr:to>
    <xdr:sp macro="" textlink="">
      <xdr:nvSpPr>
        <xdr:cNvPr id="380" name="フローチャート: 判断 379"/>
        <xdr:cNvSpPr/>
      </xdr:nvSpPr>
      <xdr:spPr>
        <a:xfrm>
          <a:off x="2159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81" name="テキスト ボックス 380"/>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82" name="フローチャート: 判断 381"/>
        <xdr:cNvSpPr/>
      </xdr:nvSpPr>
      <xdr:spPr>
        <a:xfrm>
          <a:off x="1270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83" name="テキスト ボックス 382"/>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89" name="楕円 388"/>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90"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1" name="楕円 390"/>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2" name="テキスト ボックス 391"/>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3" name="楕円 392"/>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4" name="テキスト ボックス 393"/>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5" name="楕円 394"/>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16527</xdr:rowOff>
    </xdr:from>
    <xdr:ext cx="762000" cy="259045"/>
    <xdr:sp macro="" textlink="">
      <xdr:nvSpPr>
        <xdr:cNvPr id="396" name="テキスト ボックス 395"/>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7" name="楕円 396"/>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85107</xdr:rowOff>
    </xdr:from>
    <xdr:ext cx="762000" cy="259045"/>
    <xdr:sp macro="" textlink="">
      <xdr:nvSpPr>
        <xdr:cNvPr id="398" name="テキスト ボックス 397"/>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類似団体平均と比較すると、公債費以外の経常収支比率は大きく下回っている状況であり、このことからも、経常収支比率に占める公債費の割合が大きいことが分かる。</a:t>
          </a:r>
        </a:p>
        <a:p>
          <a:r>
            <a:rPr kumimoji="1" lang="ja-JP" altLang="en-US" sz="1300">
              <a:latin typeface="ＭＳ Ｐゴシック" panose="020B0600070205080204" pitchFamily="50" charset="-128"/>
              <a:ea typeface="ＭＳ Ｐゴシック" panose="020B0600070205080204" pitchFamily="50" charset="-128"/>
            </a:rPr>
            <a:t>　今後も新規発行債を抑制するとともに、必要に応じて地方債の繰上償還を行うなど公債費の削減に努める。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75</xdr:row>
      <xdr:rowOff>115570</xdr:rowOff>
    </xdr:to>
    <xdr:cxnSp macro="">
      <xdr:nvCxnSpPr>
        <xdr:cNvPr id="429" name="直線コネクタ 428"/>
        <xdr:cNvCxnSpPr/>
      </xdr:nvCxnSpPr>
      <xdr:spPr>
        <a:xfrm>
          <a:off x="15671800" y="129468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75</xdr:row>
      <xdr:rowOff>88138</xdr:rowOff>
    </xdr:to>
    <xdr:cxnSp macro="">
      <xdr:nvCxnSpPr>
        <xdr:cNvPr id="432" name="直線コネクタ 431"/>
        <xdr:cNvCxnSpPr/>
      </xdr:nvCxnSpPr>
      <xdr:spPr>
        <a:xfrm>
          <a:off x="14782800" y="128143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21844</xdr:rowOff>
    </xdr:from>
    <xdr:to>
      <xdr:col>73</xdr:col>
      <xdr:colOff>180975</xdr:colOff>
      <xdr:row>74</xdr:row>
      <xdr:rowOff>127000</xdr:rowOff>
    </xdr:to>
    <xdr:cxnSp macro="">
      <xdr:nvCxnSpPr>
        <xdr:cNvPr id="435" name="直線コネクタ 434"/>
        <xdr:cNvCxnSpPr/>
      </xdr:nvCxnSpPr>
      <xdr:spPr>
        <a:xfrm>
          <a:off x="13893800" y="127091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21844</xdr:rowOff>
    </xdr:from>
    <xdr:to>
      <xdr:col>69</xdr:col>
      <xdr:colOff>92075</xdr:colOff>
      <xdr:row>74</xdr:row>
      <xdr:rowOff>49276</xdr:rowOff>
    </xdr:to>
    <xdr:cxnSp macro="">
      <xdr:nvCxnSpPr>
        <xdr:cNvPr id="438" name="直線コネクタ 437"/>
        <xdr:cNvCxnSpPr/>
      </xdr:nvCxnSpPr>
      <xdr:spPr>
        <a:xfrm flipV="1">
          <a:off x="13004800" y="12709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149352</xdr:rowOff>
    </xdr:from>
    <xdr:to>
      <xdr:col>69</xdr:col>
      <xdr:colOff>142875</xdr:colOff>
      <xdr:row>75</xdr:row>
      <xdr:rowOff>79502</xdr:rowOff>
    </xdr:to>
    <xdr:sp macro="" textlink="">
      <xdr:nvSpPr>
        <xdr:cNvPr id="439" name="フローチャート: 判断 438"/>
        <xdr:cNvSpPr/>
      </xdr:nvSpPr>
      <xdr:spPr>
        <a:xfrm>
          <a:off x="13843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64279</xdr:rowOff>
    </xdr:from>
    <xdr:ext cx="762000" cy="259045"/>
    <xdr:sp macro="" textlink="">
      <xdr:nvSpPr>
        <xdr:cNvPr id="440" name="テキスト ボックス 439"/>
        <xdr:cNvSpPr txBox="1"/>
      </xdr:nvSpPr>
      <xdr:spPr>
        <a:xfrm>
          <a:off x="13512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1" name="フローチャート: 判断 440"/>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91712</xdr:rowOff>
    </xdr:from>
    <xdr:ext cx="762000" cy="259045"/>
    <xdr:sp macro="" textlink="">
      <xdr:nvSpPr>
        <xdr:cNvPr id="442" name="テキスト ボックス 441"/>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8" name="楕円 447"/>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9"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50" name="楕円 449"/>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51" name="テキスト ボックス 450"/>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52" name="楕円 451"/>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53" name="テキスト ボックス 452"/>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142494</xdr:rowOff>
    </xdr:from>
    <xdr:to>
      <xdr:col>69</xdr:col>
      <xdr:colOff>142875</xdr:colOff>
      <xdr:row>74</xdr:row>
      <xdr:rowOff>72644</xdr:rowOff>
    </xdr:to>
    <xdr:sp macro="" textlink="">
      <xdr:nvSpPr>
        <xdr:cNvPr id="454" name="楕円 453"/>
        <xdr:cNvSpPr/>
      </xdr:nvSpPr>
      <xdr:spPr>
        <a:xfrm>
          <a:off x="13843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82821</xdr:rowOff>
    </xdr:from>
    <xdr:ext cx="762000" cy="259045"/>
    <xdr:sp macro="" textlink="">
      <xdr:nvSpPr>
        <xdr:cNvPr id="455" name="テキスト ボックス 454"/>
        <xdr:cNvSpPr txBox="1"/>
      </xdr:nvSpPr>
      <xdr:spPr>
        <a:xfrm>
          <a:off x="13512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169926</xdr:rowOff>
    </xdr:from>
    <xdr:to>
      <xdr:col>65</xdr:col>
      <xdr:colOff>53975</xdr:colOff>
      <xdr:row>74</xdr:row>
      <xdr:rowOff>100076</xdr:rowOff>
    </xdr:to>
    <xdr:sp macro="" textlink="">
      <xdr:nvSpPr>
        <xdr:cNvPr id="456" name="楕円 455"/>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110253</xdr:rowOff>
    </xdr:from>
    <xdr:ext cx="762000" cy="259045"/>
    <xdr:sp macro="" textlink="">
      <xdr:nvSpPr>
        <xdr:cNvPr id="457" name="テキスト ボックス 456"/>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144254</xdr:rowOff>
    </xdr:from>
    <xdr:to>
      <xdr:col>29</xdr:col>
      <xdr:colOff>127000</xdr:colOff>
      <xdr:row>15</xdr:row>
      <xdr:rowOff>9021</xdr:rowOff>
    </xdr:to>
    <xdr:cxnSp macro="">
      <xdr:nvCxnSpPr>
        <xdr:cNvPr id="52" name="直線コネクタ 51"/>
        <xdr:cNvCxnSpPr/>
      </xdr:nvCxnSpPr>
      <xdr:spPr bwMode="auto">
        <a:xfrm flipV="1">
          <a:off x="5003800" y="2592179"/>
          <a:ext cx="647700" cy="36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4661</xdr:rowOff>
    </xdr:from>
    <xdr:to>
      <xdr:col>26</xdr:col>
      <xdr:colOff>50800</xdr:colOff>
      <xdr:row>15</xdr:row>
      <xdr:rowOff>9021</xdr:rowOff>
    </xdr:to>
    <xdr:cxnSp macro="">
      <xdr:nvCxnSpPr>
        <xdr:cNvPr id="55" name="直線コネクタ 54"/>
        <xdr:cNvCxnSpPr/>
      </xdr:nvCxnSpPr>
      <xdr:spPr bwMode="auto">
        <a:xfrm>
          <a:off x="4305300" y="2624036"/>
          <a:ext cx="698500" cy="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4661</xdr:rowOff>
    </xdr:from>
    <xdr:to>
      <xdr:col>22</xdr:col>
      <xdr:colOff>114300</xdr:colOff>
      <xdr:row>15</xdr:row>
      <xdr:rowOff>42396</xdr:rowOff>
    </xdr:to>
    <xdr:cxnSp macro="">
      <xdr:nvCxnSpPr>
        <xdr:cNvPr id="58" name="直線コネクタ 57"/>
        <xdr:cNvCxnSpPr/>
      </xdr:nvCxnSpPr>
      <xdr:spPr bwMode="auto">
        <a:xfrm flipV="1">
          <a:off x="3606800" y="2624036"/>
          <a:ext cx="698500" cy="37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42396</xdr:rowOff>
    </xdr:from>
    <xdr:to>
      <xdr:col>18</xdr:col>
      <xdr:colOff>177800</xdr:colOff>
      <xdr:row>15</xdr:row>
      <xdr:rowOff>64668</xdr:rowOff>
    </xdr:to>
    <xdr:cxnSp macro="">
      <xdr:nvCxnSpPr>
        <xdr:cNvPr id="61" name="直線コネクタ 60"/>
        <xdr:cNvCxnSpPr/>
      </xdr:nvCxnSpPr>
      <xdr:spPr bwMode="auto">
        <a:xfrm flipV="1">
          <a:off x="2908300" y="2661771"/>
          <a:ext cx="698500" cy="22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140366</xdr:rowOff>
    </xdr:from>
    <xdr:to>
      <xdr:col>19</xdr:col>
      <xdr:colOff>38100</xdr:colOff>
      <xdr:row>14</xdr:row>
      <xdr:rowOff>70516</xdr:rowOff>
    </xdr:to>
    <xdr:sp macro="" textlink="">
      <xdr:nvSpPr>
        <xdr:cNvPr id="62" name="フローチャート: 判断 61"/>
        <xdr:cNvSpPr/>
      </xdr:nvSpPr>
      <xdr:spPr bwMode="auto">
        <a:xfrm>
          <a:off x="3556000" y="241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80693</xdr:rowOff>
    </xdr:from>
    <xdr:ext cx="762000" cy="259045"/>
    <xdr:sp macro="" textlink="">
      <xdr:nvSpPr>
        <xdr:cNvPr id="63" name="テキスト ボックス 62"/>
        <xdr:cNvSpPr txBox="1"/>
      </xdr:nvSpPr>
      <xdr:spPr>
        <a:xfrm>
          <a:off x="3225800" y="218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66708</xdr:rowOff>
    </xdr:from>
    <xdr:to>
      <xdr:col>15</xdr:col>
      <xdr:colOff>101600</xdr:colOff>
      <xdr:row>14</xdr:row>
      <xdr:rowOff>168308</xdr:rowOff>
    </xdr:to>
    <xdr:sp macro="" textlink="">
      <xdr:nvSpPr>
        <xdr:cNvPr id="64" name="フローチャート: 判断 63"/>
        <xdr:cNvSpPr/>
      </xdr:nvSpPr>
      <xdr:spPr bwMode="auto">
        <a:xfrm>
          <a:off x="2857500" y="2514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7035</xdr:rowOff>
    </xdr:from>
    <xdr:ext cx="762000" cy="259045"/>
    <xdr:sp macro="" textlink="">
      <xdr:nvSpPr>
        <xdr:cNvPr id="65" name="テキスト ボックス 64"/>
        <xdr:cNvSpPr txBox="1"/>
      </xdr:nvSpPr>
      <xdr:spPr>
        <a:xfrm>
          <a:off x="2527300" y="22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93454</xdr:rowOff>
    </xdr:from>
    <xdr:to>
      <xdr:col>29</xdr:col>
      <xdr:colOff>177800</xdr:colOff>
      <xdr:row>15</xdr:row>
      <xdr:rowOff>23604</xdr:rowOff>
    </xdr:to>
    <xdr:sp macro="" textlink="">
      <xdr:nvSpPr>
        <xdr:cNvPr id="71" name="楕円 70"/>
        <xdr:cNvSpPr/>
      </xdr:nvSpPr>
      <xdr:spPr bwMode="auto">
        <a:xfrm>
          <a:off x="5600700" y="254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109981</xdr:rowOff>
    </xdr:from>
    <xdr:ext cx="762000" cy="259045"/>
    <xdr:sp macro="" textlink="">
      <xdr:nvSpPr>
        <xdr:cNvPr id="72" name="人口1人当たり決算額の推移該当値テキスト130"/>
        <xdr:cNvSpPr txBox="1"/>
      </xdr:nvSpPr>
      <xdr:spPr>
        <a:xfrm>
          <a:off x="5740400" y="238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129671</xdr:rowOff>
    </xdr:from>
    <xdr:to>
      <xdr:col>26</xdr:col>
      <xdr:colOff>101600</xdr:colOff>
      <xdr:row>15</xdr:row>
      <xdr:rowOff>59821</xdr:rowOff>
    </xdr:to>
    <xdr:sp macro="" textlink="">
      <xdr:nvSpPr>
        <xdr:cNvPr id="73" name="楕円 72"/>
        <xdr:cNvSpPr/>
      </xdr:nvSpPr>
      <xdr:spPr bwMode="auto">
        <a:xfrm>
          <a:off x="4953000" y="257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69998</xdr:rowOff>
    </xdr:from>
    <xdr:ext cx="736600" cy="259045"/>
    <xdr:sp macro="" textlink="">
      <xdr:nvSpPr>
        <xdr:cNvPr id="74" name="テキスト ボックス 73"/>
        <xdr:cNvSpPr txBox="1"/>
      </xdr:nvSpPr>
      <xdr:spPr>
        <a:xfrm>
          <a:off x="4622800" y="234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125311</xdr:rowOff>
    </xdr:from>
    <xdr:to>
      <xdr:col>22</xdr:col>
      <xdr:colOff>165100</xdr:colOff>
      <xdr:row>15</xdr:row>
      <xdr:rowOff>55461</xdr:rowOff>
    </xdr:to>
    <xdr:sp macro="" textlink="">
      <xdr:nvSpPr>
        <xdr:cNvPr id="75" name="楕円 74"/>
        <xdr:cNvSpPr/>
      </xdr:nvSpPr>
      <xdr:spPr bwMode="auto">
        <a:xfrm>
          <a:off x="4254500" y="257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65638</xdr:rowOff>
    </xdr:from>
    <xdr:ext cx="762000" cy="259045"/>
    <xdr:sp macro="" textlink="">
      <xdr:nvSpPr>
        <xdr:cNvPr id="76" name="テキスト ボックス 75"/>
        <xdr:cNvSpPr txBox="1"/>
      </xdr:nvSpPr>
      <xdr:spPr>
        <a:xfrm>
          <a:off x="3924300" y="234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163046</xdr:rowOff>
    </xdr:from>
    <xdr:to>
      <xdr:col>19</xdr:col>
      <xdr:colOff>38100</xdr:colOff>
      <xdr:row>15</xdr:row>
      <xdr:rowOff>93196</xdr:rowOff>
    </xdr:to>
    <xdr:sp macro="" textlink="">
      <xdr:nvSpPr>
        <xdr:cNvPr id="77" name="楕円 76"/>
        <xdr:cNvSpPr/>
      </xdr:nvSpPr>
      <xdr:spPr bwMode="auto">
        <a:xfrm>
          <a:off x="3556000" y="261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77973</xdr:rowOff>
    </xdr:from>
    <xdr:ext cx="762000" cy="259045"/>
    <xdr:sp macro="" textlink="">
      <xdr:nvSpPr>
        <xdr:cNvPr id="78" name="テキスト ボックス 77"/>
        <xdr:cNvSpPr txBox="1"/>
      </xdr:nvSpPr>
      <xdr:spPr>
        <a:xfrm>
          <a:off x="3225800" y="269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13868</xdr:rowOff>
    </xdr:from>
    <xdr:to>
      <xdr:col>15</xdr:col>
      <xdr:colOff>101600</xdr:colOff>
      <xdr:row>15</xdr:row>
      <xdr:rowOff>115468</xdr:rowOff>
    </xdr:to>
    <xdr:sp macro="" textlink="">
      <xdr:nvSpPr>
        <xdr:cNvPr id="79" name="楕円 78"/>
        <xdr:cNvSpPr/>
      </xdr:nvSpPr>
      <xdr:spPr bwMode="auto">
        <a:xfrm>
          <a:off x="2857500" y="263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100245</xdr:rowOff>
    </xdr:from>
    <xdr:ext cx="762000" cy="259045"/>
    <xdr:sp macro="" textlink="">
      <xdr:nvSpPr>
        <xdr:cNvPr id="80" name="テキスト ボックス 79"/>
        <xdr:cNvSpPr txBox="1"/>
      </xdr:nvSpPr>
      <xdr:spPr>
        <a:xfrm>
          <a:off x="2527300" y="271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46370</xdr:rowOff>
    </xdr:from>
    <xdr:to>
      <xdr:col>29</xdr:col>
      <xdr:colOff>127000</xdr:colOff>
      <xdr:row>34</xdr:row>
      <xdr:rowOff>169650</xdr:rowOff>
    </xdr:to>
    <xdr:cxnSp macro="">
      <xdr:nvCxnSpPr>
        <xdr:cNvPr id="115" name="直線コネクタ 114"/>
        <xdr:cNvCxnSpPr/>
      </xdr:nvCxnSpPr>
      <xdr:spPr bwMode="auto">
        <a:xfrm>
          <a:off x="5003800" y="6313820"/>
          <a:ext cx="647700" cy="123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200642</xdr:rowOff>
    </xdr:from>
    <xdr:to>
      <xdr:col>26</xdr:col>
      <xdr:colOff>50800</xdr:colOff>
      <xdr:row>34</xdr:row>
      <xdr:rowOff>46370</xdr:rowOff>
    </xdr:to>
    <xdr:cxnSp macro="">
      <xdr:nvCxnSpPr>
        <xdr:cNvPr id="118" name="直線コネクタ 117"/>
        <xdr:cNvCxnSpPr/>
      </xdr:nvCxnSpPr>
      <xdr:spPr bwMode="auto">
        <a:xfrm>
          <a:off x="4305300" y="6125192"/>
          <a:ext cx="698500" cy="188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131474</xdr:rowOff>
    </xdr:from>
    <xdr:to>
      <xdr:col>22</xdr:col>
      <xdr:colOff>114300</xdr:colOff>
      <xdr:row>33</xdr:row>
      <xdr:rowOff>200642</xdr:rowOff>
    </xdr:to>
    <xdr:cxnSp macro="">
      <xdr:nvCxnSpPr>
        <xdr:cNvPr id="121" name="直線コネクタ 120"/>
        <xdr:cNvCxnSpPr/>
      </xdr:nvCxnSpPr>
      <xdr:spPr bwMode="auto">
        <a:xfrm>
          <a:off x="3606800" y="6056024"/>
          <a:ext cx="698500" cy="69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131474</xdr:rowOff>
    </xdr:from>
    <xdr:to>
      <xdr:col>18</xdr:col>
      <xdr:colOff>177800</xdr:colOff>
      <xdr:row>33</xdr:row>
      <xdr:rowOff>142741</xdr:rowOff>
    </xdr:to>
    <xdr:cxnSp macro="">
      <xdr:nvCxnSpPr>
        <xdr:cNvPr id="124" name="直線コネクタ 123"/>
        <xdr:cNvCxnSpPr/>
      </xdr:nvCxnSpPr>
      <xdr:spPr bwMode="auto">
        <a:xfrm flipV="1">
          <a:off x="2908300" y="6056024"/>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96284</xdr:rowOff>
    </xdr:from>
    <xdr:to>
      <xdr:col>19</xdr:col>
      <xdr:colOff>38100</xdr:colOff>
      <xdr:row>34</xdr:row>
      <xdr:rowOff>197884</xdr:rowOff>
    </xdr:to>
    <xdr:sp macro="" textlink="">
      <xdr:nvSpPr>
        <xdr:cNvPr id="125" name="フローチャート: 判断 124"/>
        <xdr:cNvSpPr/>
      </xdr:nvSpPr>
      <xdr:spPr bwMode="auto">
        <a:xfrm>
          <a:off x="3556000" y="636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182661</xdr:rowOff>
    </xdr:from>
    <xdr:ext cx="762000" cy="259045"/>
    <xdr:sp macro="" textlink="">
      <xdr:nvSpPr>
        <xdr:cNvPr id="126" name="テキスト ボックス 125"/>
        <xdr:cNvSpPr txBox="1"/>
      </xdr:nvSpPr>
      <xdr:spPr>
        <a:xfrm>
          <a:off x="3225800" y="64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142559</xdr:rowOff>
    </xdr:from>
    <xdr:to>
      <xdr:col>15</xdr:col>
      <xdr:colOff>101600</xdr:colOff>
      <xdr:row>34</xdr:row>
      <xdr:rowOff>244159</xdr:rowOff>
    </xdr:to>
    <xdr:sp macro="" textlink="">
      <xdr:nvSpPr>
        <xdr:cNvPr id="127" name="フローチャート: 判断 126"/>
        <xdr:cNvSpPr/>
      </xdr:nvSpPr>
      <xdr:spPr bwMode="auto">
        <a:xfrm>
          <a:off x="2857500" y="64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228937</xdr:rowOff>
    </xdr:from>
    <xdr:ext cx="762000" cy="259045"/>
    <xdr:sp macro="" textlink="">
      <xdr:nvSpPr>
        <xdr:cNvPr id="128" name="テキスト ボックス 127"/>
        <xdr:cNvSpPr txBox="1"/>
      </xdr:nvSpPr>
      <xdr:spPr>
        <a:xfrm>
          <a:off x="2527300" y="64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118850</xdr:rowOff>
    </xdr:from>
    <xdr:to>
      <xdr:col>29</xdr:col>
      <xdr:colOff>177800</xdr:colOff>
      <xdr:row>34</xdr:row>
      <xdr:rowOff>220450</xdr:rowOff>
    </xdr:to>
    <xdr:sp macro="" textlink="">
      <xdr:nvSpPr>
        <xdr:cNvPr id="134" name="楕円 133"/>
        <xdr:cNvSpPr/>
      </xdr:nvSpPr>
      <xdr:spPr bwMode="auto">
        <a:xfrm>
          <a:off x="5600700" y="638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306827</xdr:rowOff>
    </xdr:from>
    <xdr:ext cx="762000" cy="259045"/>
    <xdr:sp macro="" textlink="">
      <xdr:nvSpPr>
        <xdr:cNvPr id="135" name="人口1人当たり決算額の推移該当値テキスト445"/>
        <xdr:cNvSpPr txBox="1"/>
      </xdr:nvSpPr>
      <xdr:spPr>
        <a:xfrm>
          <a:off x="5740400" y="623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338470</xdr:rowOff>
    </xdr:from>
    <xdr:to>
      <xdr:col>26</xdr:col>
      <xdr:colOff>101600</xdr:colOff>
      <xdr:row>34</xdr:row>
      <xdr:rowOff>97170</xdr:rowOff>
    </xdr:to>
    <xdr:sp macro="" textlink="">
      <xdr:nvSpPr>
        <xdr:cNvPr id="136" name="楕円 135"/>
        <xdr:cNvSpPr/>
      </xdr:nvSpPr>
      <xdr:spPr bwMode="auto">
        <a:xfrm>
          <a:off x="4953000" y="626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107347</xdr:rowOff>
    </xdr:from>
    <xdr:ext cx="736600" cy="259045"/>
    <xdr:sp macro="" textlink="">
      <xdr:nvSpPr>
        <xdr:cNvPr id="137" name="テキスト ボックス 136"/>
        <xdr:cNvSpPr txBox="1"/>
      </xdr:nvSpPr>
      <xdr:spPr>
        <a:xfrm>
          <a:off x="4622800" y="603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149842</xdr:rowOff>
    </xdr:from>
    <xdr:to>
      <xdr:col>22</xdr:col>
      <xdr:colOff>165100</xdr:colOff>
      <xdr:row>33</xdr:row>
      <xdr:rowOff>251442</xdr:rowOff>
    </xdr:to>
    <xdr:sp macro="" textlink="">
      <xdr:nvSpPr>
        <xdr:cNvPr id="138" name="楕円 137"/>
        <xdr:cNvSpPr/>
      </xdr:nvSpPr>
      <xdr:spPr bwMode="auto">
        <a:xfrm>
          <a:off x="4254500" y="607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90169</xdr:rowOff>
    </xdr:from>
    <xdr:ext cx="762000" cy="259045"/>
    <xdr:sp macro="" textlink="">
      <xdr:nvSpPr>
        <xdr:cNvPr id="139" name="テキスト ボックス 138"/>
        <xdr:cNvSpPr txBox="1"/>
      </xdr:nvSpPr>
      <xdr:spPr>
        <a:xfrm>
          <a:off x="3924300" y="5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80674</xdr:rowOff>
    </xdr:from>
    <xdr:to>
      <xdr:col>19</xdr:col>
      <xdr:colOff>38100</xdr:colOff>
      <xdr:row>33</xdr:row>
      <xdr:rowOff>182274</xdr:rowOff>
    </xdr:to>
    <xdr:sp macro="" textlink="">
      <xdr:nvSpPr>
        <xdr:cNvPr id="140" name="楕円 139"/>
        <xdr:cNvSpPr/>
      </xdr:nvSpPr>
      <xdr:spPr bwMode="auto">
        <a:xfrm>
          <a:off x="3556000" y="6005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21001</xdr:rowOff>
    </xdr:from>
    <xdr:ext cx="762000" cy="259045"/>
    <xdr:sp macro="" textlink="">
      <xdr:nvSpPr>
        <xdr:cNvPr id="141" name="テキスト ボックス 140"/>
        <xdr:cNvSpPr txBox="1"/>
      </xdr:nvSpPr>
      <xdr:spPr>
        <a:xfrm>
          <a:off x="3225800" y="577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91941</xdr:rowOff>
    </xdr:from>
    <xdr:to>
      <xdr:col>15</xdr:col>
      <xdr:colOff>101600</xdr:colOff>
      <xdr:row>33</xdr:row>
      <xdr:rowOff>193541</xdr:rowOff>
    </xdr:to>
    <xdr:sp macro="" textlink="">
      <xdr:nvSpPr>
        <xdr:cNvPr id="142" name="楕円 141"/>
        <xdr:cNvSpPr/>
      </xdr:nvSpPr>
      <xdr:spPr bwMode="auto">
        <a:xfrm>
          <a:off x="2857500" y="601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32268</xdr:rowOff>
    </xdr:from>
    <xdr:ext cx="762000" cy="259045"/>
    <xdr:sp macro="" textlink="">
      <xdr:nvSpPr>
        <xdr:cNvPr id="143" name="テキスト ボックス 142"/>
        <xdr:cNvSpPr txBox="1"/>
      </xdr:nvSpPr>
      <xdr:spPr>
        <a:xfrm>
          <a:off x="2527300" y="578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26,844
26,736
477.64
15,346,626
14,962,762
355,129
9,366,627
18,149,655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142949</xdr:rowOff>
    </xdr:from>
    <xdr:to>
      <xdr:col>24</xdr:col>
      <xdr:colOff>63500</xdr:colOff>
      <xdr:row>34</xdr:row>
      <xdr:rowOff>156747</xdr:rowOff>
    </xdr:to>
    <xdr:cxnSp macro="">
      <xdr:nvCxnSpPr>
        <xdr:cNvPr id="63" name="直線コネクタ 62"/>
        <xdr:cNvCxnSpPr/>
      </xdr:nvCxnSpPr>
      <xdr:spPr>
        <a:xfrm>
          <a:off x="3797300" y="5972249"/>
          <a:ext cx="8382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141186</xdr:rowOff>
    </xdr:from>
    <xdr:to>
      <xdr:col>19</xdr:col>
      <xdr:colOff>177800</xdr:colOff>
      <xdr:row>34</xdr:row>
      <xdr:rowOff>142949</xdr:rowOff>
    </xdr:to>
    <xdr:cxnSp macro="">
      <xdr:nvCxnSpPr>
        <xdr:cNvPr id="66" name="直線コネクタ 65"/>
        <xdr:cNvCxnSpPr/>
      </xdr:nvCxnSpPr>
      <xdr:spPr>
        <a:xfrm>
          <a:off x="2908300" y="5970486"/>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141186</xdr:rowOff>
    </xdr:from>
    <xdr:to>
      <xdr:col>15</xdr:col>
      <xdr:colOff>50800</xdr:colOff>
      <xdr:row>35</xdr:row>
      <xdr:rowOff>8729</xdr:rowOff>
    </xdr:to>
    <xdr:cxnSp macro="">
      <xdr:nvCxnSpPr>
        <xdr:cNvPr id="69" name="直線コネクタ 68"/>
        <xdr:cNvCxnSpPr/>
      </xdr:nvCxnSpPr>
      <xdr:spPr>
        <a:xfrm flipV="1">
          <a:off x="2019300" y="5970486"/>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8729</xdr:rowOff>
    </xdr:from>
    <xdr:to>
      <xdr:col>10</xdr:col>
      <xdr:colOff>114300</xdr:colOff>
      <xdr:row>35</xdr:row>
      <xdr:rowOff>21938</xdr:rowOff>
    </xdr:to>
    <xdr:cxnSp macro="">
      <xdr:nvCxnSpPr>
        <xdr:cNvPr id="72" name="直線コネクタ 71"/>
        <xdr:cNvCxnSpPr/>
      </xdr:nvCxnSpPr>
      <xdr:spPr>
        <a:xfrm flipV="1">
          <a:off x="1130300" y="6009479"/>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20434</xdr:rowOff>
    </xdr:from>
    <xdr:to>
      <xdr:col>10</xdr:col>
      <xdr:colOff>165100</xdr:colOff>
      <xdr:row>32</xdr:row>
      <xdr:rowOff>122034</xdr:rowOff>
    </xdr:to>
    <xdr:sp macro="" textlink="">
      <xdr:nvSpPr>
        <xdr:cNvPr id="73" name="フローチャート: 判断 72"/>
        <xdr:cNvSpPr/>
      </xdr:nvSpPr>
      <xdr:spPr>
        <a:xfrm>
          <a:off x="1968500" y="550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138561</xdr:rowOff>
    </xdr:from>
    <xdr:ext cx="534377" cy="259045"/>
    <xdr:sp macro="" textlink="">
      <xdr:nvSpPr>
        <xdr:cNvPr id="74" name="テキスト ボックス 73"/>
        <xdr:cNvSpPr txBox="1"/>
      </xdr:nvSpPr>
      <xdr:spPr>
        <a:xfrm>
          <a:off x="1752111" y="528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118895</xdr:rowOff>
    </xdr:from>
    <xdr:to>
      <xdr:col>6</xdr:col>
      <xdr:colOff>38100</xdr:colOff>
      <xdr:row>33</xdr:row>
      <xdr:rowOff>49045</xdr:rowOff>
    </xdr:to>
    <xdr:sp macro="" textlink="">
      <xdr:nvSpPr>
        <xdr:cNvPr id="75" name="フローチャート: 判断 74"/>
        <xdr:cNvSpPr/>
      </xdr:nvSpPr>
      <xdr:spPr>
        <a:xfrm>
          <a:off x="1079500" y="560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65572</xdr:rowOff>
    </xdr:from>
    <xdr:ext cx="534377" cy="259045"/>
    <xdr:sp macro="" textlink="">
      <xdr:nvSpPr>
        <xdr:cNvPr id="76" name="テキスト ボックス 75"/>
        <xdr:cNvSpPr txBox="1"/>
      </xdr:nvSpPr>
      <xdr:spPr>
        <a:xfrm>
          <a:off x="863111" y="53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105947</xdr:rowOff>
    </xdr:from>
    <xdr:to>
      <xdr:col>24</xdr:col>
      <xdr:colOff>114300</xdr:colOff>
      <xdr:row>35</xdr:row>
      <xdr:rowOff>36097</xdr:rowOff>
    </xdr:to>
    <xdr:sp macro="" textlink="">
      <xdr:nvSpPr>
        <xdr:cNvPr id="82" name="楕円 81"/>
        <xdr:cNvSpPr/>
      </xdr:nvSpPr>
      <xdr:spPr>
        <a:xfrm>
          <a:off x="4584700" y="593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128824</xdr:rowOff>
    </xdr:from>
    <xdr:ext cx="534377" cy="259045"/>
    <xdr:sp macro="" textlink="">
      <xdr:nvSpPr>
        <xdr:cNvPr id="83" name="人件費該当値テキスト"/>
        <xdr:cNvSpPr txBox="1"/>
      </xdr:nvSpPr>
      <xdr:spPr>
        <a:xfrm>
          <a:off x="4686300" y="5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92149</xdr:rowOff>
    </xdr:from>
    <xdr:to>
      <xdr:col>20</xdr:col>
      <xdr:colOff>38100</xdr:colOff>
      <xdr:row>35</xdr:row>
      <xdr:rowOff>22299</xdr:rowOff>
    </xdr:to>
    <xdr:sp macro="" textlink="">
      <xdr:nvSpPr>
        <xdr:cNvPr id="84" name="楕円 83"/>
        <xdr:cNvSpPr/>
      </xdr:nvSpPr>
      <xdr:spPr>
        <a:xfrm>
          <a:off x="3746500" y="59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38826</xdr:rowOff>
    </xdr:from>
    <xdr:ext cx="534377" cy="259045"/>
    <xdr:sp macro="" textlink="">
      <xdr:nvSpPr>
        <xdr:cNvPr id="85" name="テキスト ボックス 84"/>
        <xdr:cNvSpPr txBox="1"/>
      </xdr:nvSpPr>
      <xdr:spPr>
        <a:xfrm>
          <a:off x="3530111" y="56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90386</xdr:rowOff>
    </xdr:from>
    <xdr:to>
      <xdr:col>15</xdr:col>
      <xdr:colOff>101600</xdr:colOff>
      <xdr:row>35</xdr:row>
      <xdr:rowOff>20536</xdr:rowOff>
    </xdr:to>
    <xdr:sp macro="" textlink="">
      <xdr:nvSpPr>
        <xdr:cNvPr id="86" name="楕円 85"/>
        <xdr:cNvSpPr/>
      </xdr:nvSpPr>
      <xdr:spPr>
        <a:xfrm>
          <a:off x="2857500" y="59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37063</xdr:rowOff>
    </xdr:from>
    <xdr:ext cx="534377" cy="259045"/>
    <xdr:sp macro="" textlink="">
      <xdr:nvSpPr>
        <xdr:cNvPr id="87" name="テキスト ボックス 86"/>
        <xdr:cNvSpPr txBox="1"/>
      </xdr:nvSpPr>
      <xdr:spPr>
        <a:xfrm>
          <a:off x="2641111" y="569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129379</xdr:rowOff>
    </xdr:from>
    <xdr:to>
      <xdr:col>10</xdr:col>
      <xdr:colOff>165100</xdr:colOff>
      <xdr:row>35</xdr:row>
      <xdr:rowOff>59529</xdr:rowOff>
    </xdr:to>
    <xdr:sp macro="" textlink="">
      <xdr:nvSpPr>
        <xdr:cNvPr id="88" name="楕円 87"/>
        <xdr:cNvSpPr/>
      </xdr:nvSpPr>
      <xdr:spPr>
        <a:xfrm>
          <a:off x="1968500" y="59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50656</xdr:rowOff>
    </xdr:from>
    <xdr:ext cx="534377" cy="259045"/>
    <xdr:sp macro="" textlink="">
      <xdr:nvSpPr>
        <xdr:cNvPr id="89" name="テキスト ボックス 88"/>
        <xdr:cNvSpPr txBox="1"/>
      </xdr:nvSpPr>
      <xdr:spPr>
        <a:xfrm>
          <a:off x="1752111" y="60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142588</xdr:rowOff>
    </xdr:from>
    <xdr:to>
      <xdr:col>6</xdr:col>
      <xdr:colOff>38100</xdr:colOff>
      <xdr:row>35</xdr:row>
      <xdr:rowOff>72738</xdr:rowOff>
    </xdr:to>
    <xdr:sp macro="" textlink="">
      <xdr:nvSpPr>
        <xdr:cNvPr id="90" name="楕円 89"/>
        <xdr:cNvSpPr/>
      </xdr:nvSpPr>
      <xdr:spPr>
        <a:xfrm>
          <a:off x="1079500" y="59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63865</xdr:rowOff>
    </xdr:from>
    <xdr:ext cx="534377" cy="259045"/>
    <xdr:sp macro="" textlink="">
      <xdr:nvSpPr>
        <xdr:cNvPr id="91" name="テキスト ボックス 90"/>
        <xdr:cNvSpPr txBox="1"/>
      </xdr:nvSpPr>
      <xdr:spPr>
        <a:xfrm>
          <a:off x="863111" y="60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149553</xdr:rowOff>
    </xdr:from>
    <xdr:to>
      <xdr:col>24</xdr:col>
      <xdr:colOff>63500</xdr:colOff>
      <xdr:row>57</xdr:row>
      <xdr:rowOff>158292</xdr:rowOff>
    </xdr:to>
    <xdr:cxnSp macro="">
      <xdr:nvCxnSpPr>
        <xdr:cNvPr id="122" name="直線コネクタ 121"/>
        <xdr:cNvCxnSpPr/>
      </xdr:nvCxnSpPr>
      <xdr:spPr>
        <a:xfrm flipV="1">
          <a:off x="3797300" y="9922203"/>
          <a:ext cx="838200" cy="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154595</xdr:rowOff>
    </xdr:from>
    <xdr:to>
      <xdr:col>19</xdr:col>
      <xdr:colOff>177800</xdr:colOff>
      <xdr:row>57</xdr:row>
      <xdr:rowOff>158292</xdr:rowOff>
    </xdr:to>
    <xdr:cxnSp macro="">
      <xdr:nvCxnSpPr>
        <xdr:cNvPr id="125" name="直線コネクタ 124"/>
        <xdr:cNvCxnSpPr/>
      </xdr:nvCxnSpPr>
      <xdr:spPr>
        <a:xfrm>
          <a:off x="2908300" y="9927245"/>
          <a:ext cx="889000" cy="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154595</xdr:rowOff>
    </xdr:from>
    <xdr:to>
      <xdr:col>15</xdr:col>
      <xdr:colOff>50800</xdr:colOff>
      <xdr:row>58</xdr:row>
      <xdr:rowOff>2657</xdr:rowOff>
    </xdr:to>
    <xdr:cxnSp macro="">
      <xdr:nvCxnSpPr>
        <xdr:cNvPr id="128" name="直線コネクタ 127"/>
        <xdr:cNvCxnSpPr/>
      </xdr:nvCxnSpPr>
      <xdr:spPr>
        <a:xfrm flipV="1">
          <a:off x="2019300" y="9927245"/>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2657</xdr:rowOff>
    </xdr:from>
    <xdr:to>
      <xdr:col>10</xdr:col>
      <xdr:colOff>114300</xdr:colOff>
      <xdr:row>58</xdr:row>
      <xdr:rowOff>14587</xdr:rowOff>
    </xdr:to>
    <xdr:cxnSp macro="">
      <xdr:nvCxnSpPr>
        <xdr:cNvPr id="131" name="直線コネクタ 130"/>
        <xdr:cNvCxnSpPr/>
      </xdr:nvCxnSpPr>
      <xdr:spPr>
        <a:xfrm flipV="1">
          <a:off x="1130300" y="9946757"/>
          <a:ext cx="889000" cy="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155831</xdr:rowOff>
    </xdr:from>
    <xdr:to>
      <xdr:col>10</xdr:col>
      <xdr:colOff>165100</xdr:colOff>
      <xdr:row>58</xdr:row>
      <xdr:rowOff>85981</xdr:rowOff>
    </xdr:to>
    <xdr:sp macro="" textlink="">
      <xdr:nvSpPr>
        <xdr:cNvPr id="132" name="フローチャート: 判断 131"/>
        <xdr:cNvSpPr/>
      </xdr:nvSpPr>
      <xdr:spPr>
        <a:xfrm>
          <a:off x="1968500" y="992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77108</xdr:rowOff>
    </xdr:from>
    <xdr:ext cx="534377" cy="259045"/>
    <xdr:sp macro="" textlink="">
      <xdr:nvSpPr>
        <xdr:cNvPr id="133" name="テキスト ボックス 132"/>
        <xdr:cNvSpPr txBox="1"/>
      </xdr:nvSpPr>
      <xdr:spPr>
        <a:xfrm>
          <a:off x="1752111" y="100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170275</xdr:rowOff>
    </xdr:from>
    <xdr:to>
      <xdr:col>6</xdr:col>
      <xdr:colOff>38100</xdr:colOff>
      <xdr:row>58</xdr:row>
      <xdr:rowOff>100425</xdr:rowOff>
    </xdr:to>
    <xdr:sp macro="" textlink="">
      <xdr:nvSpPr>
        <xdr:cNvPr id="134" name="フローチャート: 判断 133"/>
        <xdr:cNvSpPr/>
      </xdr:nvSpPr>
      <xdr:spPr>
        <a:xfrm>
          <a:off x="1079500" y="99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91552</xdr:rowOff>
    </xdr:from>
    <xdr:ext cx="534377" cy="259045"/>
    <xdr:sp macro="" textlink="">
      <xdr:nvSpPr>
        <xdr:cNvPr id="135" name="テキスト ボックス 134"/>
        <xdr:cNvSpPr txBox="1"/>
      </xdr:nvSpPr>
      <xdr:spPr>
        <a:xfrm>
          <a:off x="863111" y="100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98753</xdr:rowOff>
    </xdr:from>
    <xdr:to>
      <xdr:col>24</xdr:col>
      <xdr:colOff>114300</xdr:colOff>
      <xdr:row>58</xdr:row>
      <xdr:rowOff>28903</xdr:rowOff>
    </xdr:to>
    <xdr:sp macro="" textlink="">
      <xdr:nvSpPr>
        <xdr:cNvPr id="141" name="楕円 140"/>
        <xdr:cNvSpPr/>
      </xdr:nvSpPr>
      <xdr:spPr>
        <a:xfrm>
          <a:off x="4584700" y="98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121630</xdr:rowOff>
    </xdr:from>
    <xdr:ext cx="534377" cy="259045"/>
    <xdr:sp macro="" textlink="">
      <xdr:nvSpPr>
        <xdr:cNvPr id="142" name="物件費該当値テキスト"/>
        <xdr:cNvSpPr txBox="1"/>
      </xdr:nvSpPr>
      <xdr:spPr>
        <a:xfrm>
          <a:off x="4686300" y="972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107492</xdr:rowOff>
    </xdr:from>
    <xdr:to>
      <xdr:col>20</xdr:col>
      <xdr:colOff>38100</xdr:colOff>
      <xdr:row>58</xdr:row>
      <xdr:rowOff>37642</xdr:rowOff>
    </xdr:to>
    <xdr:sp macro="" textlink="">
      <xdr:nvSpPr>
        <xdr:cNvPr id="143" name="楕円 142"/>
        <xdr:cNvSpPr/>
      </xdr:nvSpPr>
      <xdr:spPr>
        <a:xfrm>
          <a:off x="3746500" y="98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54169</xdr:rowOff>
    </xdr:from>
    <xdr:ext cx="534377" cy="259045"/>
    <xdr:sp macro="" textlink="">
      <xdr:nvSpPr>
        <xdr:cNvPr id="144" name="テキスト ボックス 143"/>
        <xdr:cNvSpPr txBox="1"/>
      </xdr:nvSpPr>
      <xdr:spPr>
        <a:xfrm>
          <a:off x="3530111" y="965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103795</xdr:rowOff>
    </xdr:from>
    <xdr:to>
      <xdr:col>15</xdr:col>
      <xdr:colOff>101600</xdr:colOff>
      <xdr:row>58</xdr:row>
      <xdr:rowOff>33945</xdr:rowOff>
    </xdr:to>
    <xdr:sp macro="" textlink="">
      <xdr:nvSpPr>
        <xdr:cNvPr id="145" name="楕円 144"/>
        <xdr:cNvSpPr/>
      </xdr:nvSpPr>
      <xdr:spPr>
        <a:xfrm>
          <a:off x="2857500" y="98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50472</xdr:rowOff>
    </xdr:from>
    <xdr:ext cx="534377" cy="259045"/>
    <xdr:sp macro="" textlink="">
      <xdr:nvSpPr>
        <xdr:cNvPr id="146" name="テキスト ボックス 145"/>
        <xdr:cNvSpPr txBox="1"/>
      </xdr:nvSpPr>
      <xdr:spPr>
        <a:xfrm>
          <a:off x="2641111" y="96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123307</xdr:rowOff>
    </xdr:from>
    <xdr:to>
      <xdr:col>10</xdr:col>
      <xdr:colOff>165100</xdr:colOff>
      <xdr:row>58</xdr:row>
      <xdr:rowOff>53457</xdr:rowOff>
    </xdr:to>
    <xdr:sp macro="" textlink="">
      <xdr:nvSpPr>
        <xdr:cNvPr id="147" name="楕円 146"/>
        <xdr:cNvSpPr/>
      </xdr:nvSpPr>
      <xdr:spPr>
        <a:xfrm>
          <a:off x="1968500" y="989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69984</xdr:rowOff>
    </xdr:from>
    <xdr:ext cx="534377" cy="259045"/>
    <xdr:sp macro="" textlink="">
      <xdr:nvSpPr>
        <xdr:cNvPr id="148" name="テキスト ボックス 147"/>
        <xdr:cNvSpPr txBox="1"/>
      </xdr:nvSpPr>
      <xdr:spPr>
        <a:xfrm>
          <a:off x="1752111" y="967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135237</xdr:rowOff>
    </xdr:from>
    <xdr:to>
      <xdr:col>6</xdr:col>
      <xdr:colOff>38100</xdr:colOff>
      <xdr:row>58</xdr:row>
      <xdr:rowOff>65387</xdr:rowOff>
    </xdr:to>
    <xdr:sp macro="" textlink="">
      <xdr:nvSpPr>
        <xdr:cNvPr id="149" name="楕円 148"/>
        <xdr:cNvSpPr/>
      </xdr:nvSpPr>
      <xdr:spPr>
        <a:xfrm>
          <a:off x="1079500" y="99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81914</xdr:rowOff>
    </xdr:from>
    <xdr:ext cx="534377" cy="259045"/>
    <xdr:sp macro="" textlink="">
      <xdr:nvSpPr>
        <xdr:cNvPr id="150" name="テキスト ボックス 149"/>
        <xdr:cNvSpPr txBox="1"/>
      </xdr:nvSpPr>
      <xdr:spPr>
        <a:xfrm>
          <a:off x="863111" y="968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135661</xdr:rowOff>
    </xdr:from>
    <xdr:to>
      <xdr:col>24</xdr:col>
      <xdr:colOff>63500</xdr:colOff>
      <xdr:row>71</xdr:row>
      <xdr:rowOff>171018</xdr:rowOff>
    </xdr:to>
    <xdr:cxnSp macro="">
      <xdr:nvCxnSpPr>
        <xdr:cNvPr id="179" name="直線コネクタ 178"/>
        <xdr:cNvCxnSpPr/>
      </xdr:nvCxnSpPr>
      <xdr:spPr>
        <a:xfrm>
          <a:off x="3797300" y="12137161"/>
          <a:ext cx="838200" cy="20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135661</xdr:rowOff>
    </xdr:from>
    <xdr:to>
      <xdr:col>19</xdr:col>
      <xdr:colOff>177800</xdr:colOff>
      <xdr:row>72</xdr:row>
      <xdr:rowOff>138405</xdr:rowOff>
    </xdr:to>
    <xdr:cxnSp macro="">
      <xdr:nvCxnSpPr>
        <xdr:cNvPr id="182" name="直線コネクタ 181"/>
        <xdr:cNvCxnSpPr/>
      </xdr:nvCxnSpPr>
      <xdr:spPr>
        <a:xfrm flipV="1">
          <a:off x="2908300" y="12137161"/>
          <a:ext cx="889000" cy="3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72720</xdr:rowOff>
    </xdr:from>
    <xdr:to>
      <xdr:col>15</xdr:col>
      <xdr:colOff>50800</xdr:colOff>
      <xdr:row>72</xdr:row>
      <xdr:rowOff>138405</xdr:rowOff>
    </xdr:to>
    <xdr:cxnSp macro="">
      <xdr:nvCxnSpPr>
        <xdr:cNvPr id="185" name="直線コネクタ 184"/>
        <xdr:cNvCxnSpPr/>
      </xdr:nvCxnSpPr>
      <xdr:spPr>
        <a:xfrm>
          <a:off x="2019300" y="12417120"/>
          <a:ext cx="889000" cy="6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128118</xdr:rowOff>
    </xdr:from>
    <xdr:to>
      <xdr:col>10</xdr:col>
      <xdr:colOff>114300</xdr:colOff>
      <xdr:row>72</xdr:row>
      <xdr:rowOff>72720</xdr:rowOff>
    </xdr:to>
    <xdr:cxnSp macro="">
      <xdr:nvCxnSpPr>
        <xdr:cNvPr id="188" name="直線コネクタ 187"/>
        <xdr:cNvCxnSpPr/>
      </xdr:nvCxnSpPr>
      <xdr:spPr>
        <a:xfrm>
          <a:off x="1130300" y="12301068"/>
          <a:ext cx="889000" cy="1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137592</xdr:rowOff>
    </xdr:from>
    <xdr:to>
      <xdr:col>10</xdr:col>
      <xdr:colOff>165100</xdr:colOff>
      <xdr:row>76</xdr:row>
      <xdr:rowOff>67742</xdr:rowOff>
    </xdr:to>
    <xdr:sp macro="" textlink="">
      <xdr:nvSpPr>
        <xdr:cNvPr id="189" name="フローチャート: 判断 188"/>
        <xdr:cNvSpPr/>
      </xdr:nvSpPr>
      <xdr:spPr>
        <a:xfrm>
          <a:off x="1968500" y="129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58869</xdr:rowOff>
    </xdr:from>
    <xdr:ext cx="469744" cy="259045"/>
    <xdr:sp macro="" textlink="">
      <xdr:nvSpPr>
        <xdr:cNvPr id="190" name="テキスト ボックス 189"/>
        <xdr:cNvSpPr txBox="1"/>
      </xdr:nvSpPr>
      <xdr:spPr>
        <a:xfrm>
          <a:off x="1784428" y="1308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9500</xdr:rowOff>
    </xdr:from>
    <xdr:to>
      <xdr:col>6</xdr:col>
      <xdr:colOff>38100</xdr:colOff>
      <xdr:row>76</xdr:row>
      <xdr:rowOff>111100</xdr:rowOff>
    </xdr:to>
    <xdr:sp macro="" textlink="">
      <xdr:nvSpPr>
        <xdr:cNvPr id="191" name="フローチャート: 判断 190"/>
        <xdr:cNvSpPr/>
      </xdr:nvSpPr>
      <xdr:spPr>
        <a:xfrm>
          <a:off x="1079500" y="130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102227</xdr:rowOff>
    </xdr:from>
    <xdr:ext cx="469744" cy="259045"/>
    <xdr:sp macro="" textlink="">
      <xdr:nvSpPr>
        <xdr:cNvPr id="192" name="テキスト ボックス 191"/>
        <xdr:cNvSpPr txBox="1"/>
      </xdr:nvSpPr>
      <xdr:spPr>
        <a:xfrm>
          <a:off x="895428" y="1313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120218</xdr:rowOff>
    </xdr:from>
    <xdr:to>
      <xdr:col>24</xdr:col>
      <xdr:colOff>114300</xdr:colOff>
      <xdr:row>72</xdr:row>
      <xdr:rowOff>50368</xdr:rowOff>
    </xdr:to>
    <xdr:sp macro="" textlink="">
      <xdr:nvSpPr>
        <xdr:cNvPr id="198" name="楕円 197"/>
        <xdr:cNvSpPr/>
      </xdr:nvSpPr>
      <xdr:spPr>
        <a:xfrm>
          <a:off x="4584700" y="122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143095</xdr:rowOff>
    </xdr:from>
    <xdr:ext cx="534377" cy="259045"/>
    <xdr:sp macro="" textlink="">
      <xdr:nvSpPr>
        <xdr:cNvPr id="199" name="維持補修費該当値テキスト"/>
        <xdr:cNvSpPr txBox="1"/>
      </xdr:nvSpPr>
      <xdr:spPr>
        <a:xfrm>
          <a:off x="4686300" y="121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84861</xdr:rowOff>
    </xdr:from>
    <xdr:to>
      <xdr:col>20</xdr:col>
      <xdr:colOff>38100</xdr:colOff>
      <xdr:row>71</xdr:row>
      <xdr:rowOff>15011</xdr:rowOff>
    </xdr:to>
    <xdr:sp macro="" textlink="">
      <xdr:nvSpPr>
        <xdr:cNvPr id="200" name="楕円 199"/>
        <xdr:cNvSpPr/>
      </xdr:nvSpPr>
      <xdr:spPr>
        <a:xfrm>
          <a:off x="3746500" y="120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31538</xdr:rowOff>
    </xdr:from>
    <xdr:ext cx="534377" cy="259045"/>
    <xdr:sp macro="" textlink="">
      <xdr:nvSpPr>
        <xdr:cNvPr id="201" name="テキスト ボックス 200"/>
        <xdr:cNvSpPr txBox="1"/>
      </xdr:nvSpPr>
      <xdr:spPr>
        <a:xfrm>
          <a:off x="3530111" y="1186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87605</xdr:rowOff>
    </xdr:from>
    <xdr:to>
      <xdr:col>15</xdr:col>
      <xdr:colOff>101600</xdr:colOff>
      <xdr:row>73</xdr:row>
      <xdr:rowOff>17755</xdr:rowOff>
    </xdr:to>
    <xdr:sp macro="" textlink="">
      <xdr:nvSpPr>
        <xdr:cNvPr id="202" name="楕円 201"/>
        <xdr:cNvSpPr/>
      </xdr:nvSpPr>
      <xdr:spPr>
        <a:xfrm>
          <a:off x="2857500" y="1243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34282</xdr:rowOff>
    </xdr:from>
    <xdr:ext cx="534377" cy="259045"/>
    <xdr:sp macro="" textlink="">
      <xdr:nvSpPr>
        <xdr:cNvPr id="203" name="テキスト ボックス 202"/>
        <xdr:cNvSpPr txBox="1"/>
      </xdr:nvSpPr>
      <xdr:spPr>
        <a:xfrm>
          <a:off x="2641111" y="1220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21920</xdr:rowOff>
    </xdr:from>
    <xdr:to>
      <xdr:col>10</xdr:col>
      <xdr:colOff>165100</xdr:colOff>
      <xdr:row>72</xdr:row>
      <xdr:rowOff>123520</xdr:rowOff>
    </xdr:to>
    <xdr:sp macro="" textlink="">
      <xdr:nvSpPr>
        <xdr:cNvPr id="204" name="楕円 203"/>
        <xdr:cNvSpPr/>
      </xdr:nvSpPr>
      <xdr:spPr>
        <a:xfrm>
          <a:off x="1968500" y="123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140047</xdr:rowOff>
    </xdr:from>
    <xdr:ext cx="534377" cy="259045"/>
    <xdr:sp macro="" textlink="">
      <xdr:nvSpPr>
        <xdr:cNvPr id="205" name="テキスト ボックス 204"/>
        <xdr:cNvSpPr txBox="1"/>
      </xdr:nvSpPr>
      <xdr:spPr>
        <a:xfrm>
          <a:off x="1752111" y="1214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77318</xdr:rowOff>
    </xdr:from>
    <xdr:to>
      <xdr:col>6</xdr:col>
      <xdr:colOff>38100</xdr:colOff>
      <xdr:row>72</xdr:row>
      <xdr:rowOff>7468</xdr:rowOff>
    </xdr:to>
    <xdr:sp macro="" textlink="">
      <xdr:nvSpPr>
        <xdr:cNvPr id="206" name="楕円 205"/>
        <xdr:cNvSpPr/>
      </xdr:nvSpPr>
      <xdr:spPr>
        <a:xfrm>
          <a:off x="1079500" y="122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23995</xdr:rowOff>
    </xdr:from>
    <xdr:ext cx="534377" cy="259045"/>
    <xdr:sp macro="" textlink="">
      <xdr:nvSpPr>
        <xdr:cNvPr id="207" name="テキスト ボックス 206"/>
        <xdr:cNvSpPr txBox="1"/>
      </xdr:nvSpPr>
      <xdr:spPr>
        <a:xfrm>
          <a:off x="863111" y="120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62091</xdr:rowOff>
    </xdr:from>
    <xdr:to>
      <xdr:col>24</xdr:col>
      <xdr:colOff>63500</xdr:colOff>
      <xdr:row>95</xdr:row>
      <xdr:rowOff>72016</xdr:rowOff>
    </xdr:to>
    <xdr:cxnSp macro="">
      <xdr:nvCxnSpPr>
        <xdr:cNvPr id="237" name="直線コネクタ 236"/>
        <xdr:cNvCxnSpPr/>
      </xdr:nvCxnSpPr>
      <xdr:spPr>
        <a:xfrm>
          <a:off x="3797300" y="16349841"/>
          <a:ext cx="8382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60128</xdr:rowOff>
    </xdr:from>
    <xdr:to>
      <xdr:col>19</xdr:col>
      <xdr:colOff>177800</xdr:colOff>
      <xdr:row>95</xdr:row>
      <xdr:rowOff>62091</xdr:rowOff>
    </xdr:to>
    <xdr:cxnSp macro="">
      <xdr:nvCxnSpPr>
        <xdr:cNvPr id="240" name="直線コネクタ 239"/>
        <xdr:cNvCxnSpPr/>
      </xdr:nvCxnSpPr>
      <xdr:spPr>
        <a:xfrm>
          <a:off x="2908300" y="16347878"/>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60128</xdr:rowOff>
    </xdr:from>
    <xdr:to>
      <xdr:col>15</xdr:col>
      <xdr:colOff>50800</xdr:colOff>
      <xdr:row>96</xdr:row>
      <xdr:rowOff>4787</xdr:rowOff>
    </xdr:to>
    <xdr:cxnSp macro="">
      <xdr:nvCxnSpPr>
        <xdr:cNvPr id="243" name="直線コネクタ 242"/>
        <xdr:cNvCxnSpPr/>
      </xdr:nvCxnSpPr>
      <xdr:spPr>
        <a:xfrm flipV="1">
          <a:off x="2019300" y="16347878"/>
          <a:ext cx="889000" cy="11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4787</xdr:rowOff>
    </xdr:from>
    <xdr:to>
      <xdr:col>10</xdr:col>
      <xdr:colOff>114300</xdr:colOff>
      <xdr:row>96</xdr:row>
      <xdr:rowOff>51022</xdr:rowOff>
    </xdr:to>
    <xdr:cxnSp macro="">
      <xdr:nvCxnSpPr>
        <xdr:cNvPr id="246" name="直線コネクタ 245"/>
        <xdr:cNvCxnSpPr/>
      </xdr:nvCxnSpPr>
      <xdr:spPr>
        <a:xfrm flipV="1">
          <a:off x="1130300" y="16463987"/>
          <a:ext cx="889000" cy="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168587</xdr:rowOff>
    </xdr:from>
    <xdr:to>
      <xdr:col>10</xdr:col>
      <xdr:colOff>165100</xdr:colOff>
      <xdr:row>96</xdr:row>
      <xdr:rowOff>98737</xdr:rowOff>
    </xdr:to>
    <xdr:sp macro="" textlink="">
      <xdr:nvSpPr>
        <xdr:cNvPr id="247" name="フローチャート: 判断 246"/>
        <xdr:cNvSpPr/>
      </xdr:nvSpPr>
      <xdr:spPr>
        <a:xfrm>
          <a:off x="1968500" y="1645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89864</xdr:rowOff>
    </xdr:from>
    <xdr:ext cx="534377" cy="259045"/>
    <xdr:sp macro="" textlink="">
      <xdr:nvSpPr>
        <xdr:cNvPr id="248" name="テキスト ボックス 247"/>
        <xdr:cNvSpPr txBox="1"/>
      </xdr:nvSpPr>
      <xdr:spPr>
        <a:xfrm>
          <a:off x="1752111" y="165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27884</xdr:rowOff>
    </xdr:from>
    <xdr:to>
      <xdr:col>6</xdr:col>
      <xdr:colOff>38100</xdr:colOff>
      <xdr:row>96</xdr:row>
      <xdr:rowOff>129484</xdr:rowOff>
    </xdr:to>
    <xdr:sp macro="" textlink="">
      <xdr:nvSpPr>
        <xdr:cNvPr id="249" name="フローチャート: 判断 248"/>
        <xdr:cNvSpPr/>
      </xdr:nvSpPr>
      <xdr:spPr>
        <a:xfrm>
          <a:off x="1079500" y="164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120611</xdr:rowOff>
    </xdr:from>
    <xdr:ext cx="534377" cy="259045"/>
    <xdr:sp macro="" textlink="">
      <xdr:nvSpPr>
        <xdr:cNvPr id="250" name="テキスト ボックス 249"/>
        <xdr:cNvSpPr txBox="1"/>
      </xdr:nvSpPr>
      <xdr:spPr>
        <a:xfrm>
          <a:off x="863111" y="165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21216</xdr:rowOff>
    </xdr:from>
    <xdr:to>
      <xdr:col>24</xdr:col>
      <xdr:colOff>114300</xdr:colOff>
      <xdr:row>95</xdr:row>
      <xdr:rowOff>122816</xdr:rowOff>
    </xdr:to>
    <xdr:sp macro="" textlink="">
      <xdr:nvSpPr>
        <xdr:cNvPr id="256" name="楕円 255"/>
        <xdr:cNvSpPr/>
      </xdr:nvSpPr>
      <xdr:spPr>
        <a:xfrm>
          <a:off x="4584700" y="163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44093</xdr:rowOff>
    </xdr:from>
    <xdr:ext cx="534377" cy="259045"/>
    <xdr:sp macro="" textlink="">
      <xdr:nvSpPr>
        <xdr:cNvPr id="257" name="扶助費該当値テキスト"/>
        <xdr:cNvSpPr txBox="1"/>
      </xdr:nvSpPr>
      <xdr:spPr>
        <a:xfrm>
          <a:off x="4686300" y="161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11291</xdr:rowOff>
    </xdr:from>
    <xdr:to>
      <xdr:col>20</xdr:col>
      <xdr:colOff>38100</xdr:colOff>
      <xdr:row>95</xdr:row>
      <xdr:rowOff>112891</xdr:rowOff>
    </xdr:to>
    <xdr:sp macro="" textlink="">
      <xdr:nvSpPr>
        <xdr:cNvPr id="258" name="楕円 257"/>
        <xdr:cNvSpPr/>
      </xdr:nvSpPr>
      <xdr:spPr>
        <a:xfrm>
          <a:off x="3746500" y="162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129418</xdr:rowOff>
    </xdr:from>
    <xdr:ext cx="534377" cy="259045"/>
    <xdr:sp macro="" textlink="">
      <xdr:nvSpPr>
        <xdr:cNvPr id="259" name="テキスト ボックス 258"/>
        <xdr:cNvSpPr txBox="1"/>
      </xdr:nvSpPr>
      <xdr:spPr>
        <a:xfrm>
          <a:off x="3530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9328</xdr:rowOff>
    </xdr:from>
    <xdr:to>
      <xdr:col>15</xdr:col>
      <xdr:colOff>101600</xdr:colOff>
      <xdr:row>95</xdr:row>
      <xdr:rowOff>110928</xdr:rowOff>
    </xdr:to>
    <xdr:sp macro="" textlink="">
      <xdr:nvSpPr>
        <xdr:cNvPr id="260" name="楕円 259"/>
        <xdr:cNvSpPr/>
      </xdr:nvSpPr>
      <xdr:spPr>
        <a:xfrm>
          <a:off x="2857500" y="162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127455</xdr:rowOff>
    </xdr:from>
    <xdr:ext cx="534377" cy="259045"/>
    <xdr:sp macro="" textlink="">
      <xdr:nvSpPr>
        <xdr:cNvPr id="261" name="テキスト ボックス 260"/>
        <xdr:cNvSpPr txBox="1"/>
      </xdr:nvSpPr>
      <xdr:spPr>
        <a:xfrm>
          <a:off x="2641111" y="1607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125437</xdr:rowOff>
    </xdr:from>
    <xdr:to>
      <xdr:col>10</xdr:col>
      <xdr:colOff>165100</xdr:colOff>
      <xdr:row>96</xdr:row>
      <xdr:rowOff>55587</xdr:rowOff>
    </xdr:to>
    <xdr:sp macro="" textlink="">
      <xdr:nvSpPr>
        <xdr:cNvPr id="262" name="楕円 261"/>
        <xdr:cNvSpPr/>
      </xdr:nvSpPr>
      <xdr:spPr>
        <a:xfrm>
          <a:off x="1968500" y="164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72114</xdr:rowOff>
    </xdr:from>
    <xdr:ext cx="534377" cy="259045"/>
    <xdr:sp macro="" textlink="">
      <xdr:nvSpPr>
        <xdr:cNvPr id="263" name="テキスト ボックス 262"/>
        <xdr:cNvSpPr txBox="1"/>
      </xdr:nvSpPr>
      <xdr:spPr>
        <a:xfrm>
          <a:off x="1752111" y="1618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222</xdr:rowOff>
    </xdr:from>
    <xdr:to>
      <xdr:col>6</xdr:col>
      <xdr:colOff>38100</xdr:colOff>
      <xdr:row>96</xdr:row>
      <xdr:rowOff>101822</xdr:rowOff>
    </xdr:to>
    <xdr:sp macro="" textlink="">
      <xdr:nvSpPr>
        <xdr:cNvPr id="264" name="楕円 263"/>
        <xdr:cNvSpPr/>
      </xdr:nvSpPr>
      <xdr:spPr>
        <a:xfrm>
          <a:off x="1079500" y="164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118349</xdr:rowOff>
    </xdr:from>
    <xdr:ext cx="534377" cy="259045"/>
    <xdr:sp macro="" textlink="">
      <xdr:nvSpPr>
        <xdr:cNvPr id="265" name="テキスト ボックス 264"/>
        <xdr:cNvSpPr txBox="1"/>
      </xdr:nvSpPr>
      <xdr:spPr>
        <a:xfrm>
          <a:off x="863111" y="162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70042</xdr:rowOff>
    </xdr:from>
    <xdr:to>
      <xdr:col>55</xdr:col>
      <xdr:colOff>0</xdr:colOff>
      <xdr:row>35</xdr:row>
      <xdr:rowOff>98345</xdr:rowOff>
    </xdr:to>
    <xdr:cxnSp macro="">
      <xdr:nvCxnSpPr>
        <xdr:cNvPr id="296" name="直線コネクタ 295"/>
        <xdr:cNvCxnSpPr/>
      </xdr:nvCxnSpPr>
      <xdr:spPr>
        <a:xfrm>
          <a:off x="9639300" y="6070792"/>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58808</xdr:rowOff>
    </xdr:from>
    <xdr:to>
      <xdr:col>50</xdr:col>
      <xdr:colOff>114300</xdr:colOff>
      <xdr:row>35</xdr:row>
      <xdr:rowOff>70042</xdr:rowOff>
    </xdr:to>
    <xdr:cxnSp macro="">
      <xdr:nvCxnSpPr>
        <xdr:cNvPr id="299" name="直線コネクタ 298"/>
        <xdr:cNvCxnSpPr/>
      </xdr:nvCxnSpPr>
      <xdr:spPr>
        <a:xfrm>
          <a:off x="8750300" y="6059558"/>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15755</xdr:rowOff>
    </xdr:from>
    <xdr:to>
      <xdr:col>45</xdr:col>
      <xdr:colOff>177800</xdr:colOff>
      <xdr:row>35</xdr:row>
      <xdr:rowOff>58808</xdr:rowOff>
    </xdr:to>
    <xdr:cxnSp macro="">
      <xdr:nvCxnSpPr>
        <xdr:cNvPr id="302" name="直線コネクタ 301"/>
        <xdr:cNvCxnSpPr/>
      </xdr:nvCxnSpPr>
      <xdr:spPr>
        <a:xfrm>
          <a:off x="7861300" y="5845055"/>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15755</xdr:rowOff>
    </xdr:from>
    <xdr:to>
      <xdr:col>41</xdr:col>
      <xdr:colOff>50800</xdr:colOff>
      <xdr:row>35</xdr:row>
      <xdr:rowOff>54726</xdr:rowOff>
    </xdr:to>
    <xdr:cxnSp macro="">
      <xdr:nvCxnSpPr>
        <xdr:cNvPr id="305" name="直線コネクタ 304"/>
        <xdr:cNvCxnSpPr/>
      </xdr:nvCxnSpPr>
      <xdr:spPr>
        <a:xfrm flipV="1">
          <a:off x="6972300" y="5845055"/>
          <a:ext cx="889000" cy="2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136645</xdr:rowOff>
    </xdr:from>
    <xdr:to>
      <xdr:col>41</xdr:col>
      <xdr:colOff>101600</xdr:colOff>
      <xdr:row>34</xdr:row>
      <xdr:rowOff>66795</xdr:rowOff>
    </xdr:to>
    <xdr:sp macro="" textlink="">
      <xdr:nvSpPr>
        <xdr:cNvPr id="306" name="フローチャート: 判断 305"/>
        <xdr:cNvSpPr/>
      </xdr:nvSpPr>
      <xdr:spPr>
        <a:xfrm>
          <a:off x="7810500" y="579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57922</xdr:rowOff>
    </xdr:from>
    <xdr:ext cx="534377" cy="259045"/>
    <xdr:sp macro="" textlink="">
      <xdr:nvSpPr>
        <xdr:cNvPr id="307" name="テキスト ボックス 306"/>
        <xdr:cNvSpPr txBox="1"/>
      </xdr:nvSpPr>
      <xdr:spPr>
        <a:xfrm>
          <a:off x="7594111" y="588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88780</xdr:rowOff>
    </xdr:from>
    <xdr:to>
      <xdr:col>36</xdr:col>
      <xdr:colOff>165100</xdr:colOff>
      <xdr:row>36</xdr:row>
      <xdr:rowOff>18930</xdr:rowOff>
    </xdr:to>
    <xdr:sp macro="" textlink="">
      <xdr:nvSpPr>
        <xdr:cNvPr id="308" name="フローチャート: 判断 307"/>
        <xdr:cNvSpPr/>
      </xdr:nvSpPr>
      <xdr:spPr>
        <a:xfrm>
          <a:off x="6921500" y="608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10057</xdr:rowOff>
    </xdr:from>
    <xdr:ext cx="534377" cy="259045"/>
    <xdr:sp macro="" textlink="">
      <xdr:nvSpPr>
        <xdr:cNvPr id="309" name="テキスト ボックス 308"/>
        <xdr:cNvSpPr txBox="1"/>
      </xdr:nvSpPr>
      <xdr:spPr>
        <a:xfrm>
          <a:off x="6705111" y="61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47545</xdr:rowOff>
    </xdr:from>
    <xdr:to>
      <xdr:col>55</xdr:col>
      <xdr:colOff>50800</xdr:colOff>
      <xdr:row>35</xdr:row>
      <xdr:rowOff>149145</xdr:rowOff>
    </xdr:to>
    <xdr:sp macro="" textlink="">
      <xdr:nvSpPr>
        <xdr:cNvPr id="315" name="楕円 314"/>
        <xdr:cNvSpPr/>
      </xdr:nvSpPr>
      <xdr:spPr>
        <a:xfrm>
          <a:off x="10426700" y="60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70422</xdr:rowOff>
    </xdr:from>
    <xdr:ext cx="534377" cy="259045"/>
    <xdr:sp macro="" textlink="">
      <xdr:nvSpPr>
        <xdr:cNvPr id="316" name="補助費等該当値テキスト"/>
        <xdr:cNvSpPr txBox="1"/>
      </xdr:nvSpPr>
      <xdr:spPr>
        <a:xfrm>
          <a:off x="10528300" y="589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19242</xdr:rowOff>
    </xdr:from>
    <xdr:to>
      <xdr:col>50</xdr:col>
      <xdr:colOff>165100</xdr:colOff>
      <xdr:row>35</xdr:row>
      <xdr:rowOff>120842</xdr:rowOff>
    </xdr:to>
    <xdr:sp macro="" textlink="">
      <xdr:nvSpPr>
        <xdr:cNvPr id="317" name="楕円 316"/>
        <xdr:cNvSpPr/>
      </xdr:nvSpPr>
      <xdr:spPr>
        <a:xfrm>
          <a:off x="9588500" y="601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137369</xdr:rowOff>
    </xdr:from>
    <xdr:ext cx="534377" cy="259045"/>
    <xdr:sp macro="" textlink="">
      <xdr:nvSpPr>
        <xdr:cNvPr id="318" name="テキスト ボックス 317"/>
        <xdr:cNvSpPr txBox="1"/>
      </xdr:nvSpPr>
      <xdr:spPr>
        <a:xfrm>
          <a:off x="9372111" y="57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8008</xdr:rowOff>
    </xdr:from>
    <xdr:to>
      <xdr:col>46</xdr:col>
      <xdr:colOff>38100</xdr:colOff>
      <xdr:row>35</xdr:row>
      <xdr:rowOff>109608</xdr:rowOff>
    </xdr:to>
    <xdr:sp macro="" textlink="">
      <xdr:nvSpPr>
        <xdr:cNvPr id="319" name="楕円 318"/>
        <xdr:cNvSpPr/>
      </xdr:nvSpPr>
      <xdr:spPr>
        <a:xfrm>
          <a:off x="8699500" y="60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126135</xdr:rowOff>
    </xdr:from>
    <xdr:ext cx="534377" cy="259045"/>
    <xdr:sp macro="" textlink="">
      <xdr:nvSpPr>
        <xdr:cNvPr id="320" name="テキスト ボックス 319"/>
        <xdr:cNvSpPr txBox="1"/>
      </xdr:nvSpPr>
      <xdr:spPr>
        <a:xfrm>
          <a:off x="8483111" y="578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136405</xdr:rowOff>
    </xdr:from>
    <xdr:to>
      <xdr:col>41</xdr:col>
      <xdr:colOff>101600</xdr:colOff>
      <xdr:row>34</xdr:row>
      <xdr:rowOff>66555</xdr:rowOff>
    </xdr:to>
    <xdr:sp macro="" textlink="">
      <xdr:nvSpPr>
        <xdr:cNvPr id="321" name="楕円 320"/>
        <xdr:cNvSpPr/>
      </xdr:nvSpPr>
      <xdr:spPr>
        <a:xfrm>
          <a:off x="7810500" y="579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83082</xdr:rowOff>
    </xdr:from>
    <xdr:ext cx="534377" cy="259045"/>
    <xdr:sp macro="" textlink="">
      <xdr:nvSpPr>
        <xdr:cNvPr id="322" name="テキスト ボックス 321"/>
        <xdr:cNvSpPr txBox="1"/>
      </xdr:nvSpPr>
      <xdr:spPr>
        <a:xfrm>
          <a:off x="7594111" y="556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3926</xdr:rowOff>
    </xdr:from>
    <xdr:to>
      <xdr:col>36</xdr:col>
      <xdr:colOff>165100</xdr:colOff>
      <xdr:row>35</xdr:row>
      <xdr:rowOff>105526</xdr:rowOff>
    </xdr:to>
    <xdr:sp macro="" textlink="">
      <xdr:nvSpPr>
        <xdr:cNvPr id="323" name="楕円 322"/>
        <xdr:cNvSpPr/>
      </xdr:nvSpPr>
      <xdr:spPr>
        <a:xfrm>
          <a:off x="6921500" y="60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122053</xdr:rowOff>
    </xdr:from>
    <xdr:ext cx="534377" cy="259045"/>
    <xdr:sp macro="" textlink="">
      <xdr:nvSpPr>
        <xdr:cNvPr id="324" name="テキスト ボックス 323"/>
        <xdr:cNvSpPr txBox="1"/>
      </xdr:nvSpPr>
      <xdr:spPr>
        <a:xfrm>
          <a:off x="6705111" y="57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86017</xdr:rowOff>
    </xdr:from>
    <xdr:to>
      <xdr:col>55</xdr:col>
      <xdr:colOff>0</xdr:colOff>
      <xdr:row>56</xdr:row>
      <xdr:rowOff>19716</xdr:rowOff>
    </xdr:to>
    <xdr:cxnSp macro="">
      <xdr:nvCxnSpPr>
        <xdr:cNvPr id="353" name="直線コネクタ 352"/>
        <xdr:cNvCxnSpPr/>
      </xdr:nvCxnSpPr>
      <xdr:spPr>
        <a:xfrm>
          <a:off x="9639300" y="9515767"/>
          <a:ext cx="838200" cy="10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129962</xdr:rowOff>
    </xdr:from>
    <xdr:to>
      <xdr:col>50</xdr:col>
      <xdr:colOff>114300</xdr:colOff>
      <xdr:row>55</xdr:row>
      <xdr:rowOff>86017</xdr:rowOff>
    </xdr:to>
    <xdr:cxnSp macro="">
      <xdr:nvCxnSpPr>
        <xdr:cNvPr id="356" name="直線コネクタ 355"/>
        <xdr:cNvCxnSpPr/>
      </xdr:nvCxnSpPr>
      <xdr:spPr>
        <a:xfrm>
          <a:off x="8750300" y="9216812"/>
          <a:ext cx="889000" cy="29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155473</xdr:rowOff>
    </xdr:from>
    <xdr:to>
      <xdr:col>45</xdr:col>
      <xdr:colOff>177800</xdr:colOff>
      <xdr:row>53</xdr:row>
      <xdr:rowOff>129962</xdr:rowOff>
    </xdr:to>
    <xdr:cxnSp macro="">
      <xdr:nvCxnSpPr>
        <xdr:cNvPr id="359" name="直線コネクタ 358"/>
        <xdr:cNvCxnSpPr/>
      </xdr:nvCxnSpPr>
      <xdr:spPr>
        <a:xfrm>
          <a:off x="7861300" y="9070873"/>
          <a:ext cx="889000" cy="1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155473</xdr:rowOff>
    </xdr:from>
    <xdr:to>
      <xdr:col>41</xdr:col>
      <xdr:colOff>50800</xdr:colOff>
      <xdr:row>55</xdr:row>
      <xdr:rowOff>102431</xdr:rowOff>
    </xdr:to>
    <xdr:cxnSp macro="">
      <xdr:nvCxnSpPr>
        <xdr:cNvPr id="362" name="直線コネクタ 361"/>
        <xdr:cNvCxnSpPr/>
      </xdr:nvCxnSpPr>
      <xdr:spPr>
        <a:xfrm flipV="1">
          <a:off x="6972300" y="9070873"/>
          <a:ext cx="889000" cy="4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9469</xdr:rowOff>
    </xdr:from>
    <xdr:to>
      <xdr:col>41</xdr:col>
      <xdr:colOff>101600</xdr:colOff>
      <xdr:row>55</xdr:row>
      <xdr:rowOff>111069</xdr:rowOff>
    </xdr:to>
    <xdr:sp macro="" textlink="">
      <xdr:nvSpPr>
        <xdr:cNvPr id="363" name="フローチャート: 判断 362"/>
        <xdr:cNvSpPr/>
      </xdr:nvSpPr>
      <xdr:spPr>
        <a:xfrm>
          <a:off x="7810500" y="943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102196</xdr:rowOff>
    </xdr:from>
    <xdr:ext cx="534377" cy="259045"/>
    <xdr:sp macro="" textlink="">
      <xdr:nvSpPr>
        <xdr:cNvPr id="364" name="テキスト ボックス 363"/>
        <xdr:cNvSpPr txBox="1"/>
      </xdr:nvSpPr>
      <xdr:spPr>
        <a:xfrm>
          <a:off x="7594111" y="953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80853</xdr:rowOff>
    </xdr:from>
    <xdr:to>
      <xdr:col>36</xdr:col>
      <xdr:colOff>165100</xdr:colOff>
      <xdr:row>56</xdr:row>
      <xdr:rowOff>11003</xdr:rowOff>
    </xdr:to>
    <xdr:sp macro="" textlink="">
      <xdr:nvSpPr>
        <xdr:cNvPr id="365" name="フローチャート: 判断 364"/>
        <xdr:cNvSpPr/>
      </xdr:nvSpPr>
      <xdr:spPr>
        <a:xfrm>
          <a:off x="6921500" y="951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2130</xdr:rowOff>
    </xdr:from>
    <xdr:ext cx="534377" cy="259045"/>
    <xdr:sp macro="" textlink="">
      <xdr:nvSpPr>
        <xdr:cNvPr id="366" name="テキスト ボックス 365"/>
        <xdr:cNvSpPr txBox="1"/>
      </xdr:nvSpPr>
      <xdr:spPr>
        <a:xfrm>
          <a:off x="6705111" y="96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140366</xdr:rowOff>
    </xdr:from>
    <xdr:to>
      <xdr:col>55</xdr:col>
      <xdr:colOff>50800</xdr:colOff>
      <xdr:row>56</xdr:row>
      <xdr:rowOff>70516</xdr:rowOff>
    </xdr:to>
    <xdr:sp macro="" textlink="">
      <xdr:nvSpPr>
        <xdr:cNvPr id="372" name="楕円 371"/>
        <xdr:cNvSpPr/>
      </xdr:nvSpPr>
      <xdr:spPr>
        <a:xfrm>
          <a:off x="10426700" y="95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163243</xdr:rowOff>
    </xdr:from>
    <xdr:ext cx="534377" cy="259045"/>
    <xdr:sp macro="" textlink="">
      <xdr:nvSpPr>
        <xdr:cNvPr id="373" name="普通建設事業費該当値テキスト"/>
        <xdr:cNvSpPr txBox="1"/>
      </xdr:nvSpPr>
      <xdr:spPr>
        <a:xfrm>
          <a:off x="10528300" y="94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35217</xdr:rowOff>
    </xdr:from>
    <xdr:to>
      <xdr:col>50</xdr:col>
      <xdr:colOff>165100</xdr:colOff>
      <xdr:row>55</xdr:row>
      <xdr:rowOff>136817</xdr:rowOff>
    </xdr:to>
    <xdr:sp macro="" textlink="">
      <xdr:nvSpPr>
        <xdr:cNvPr id="374" name="楕円 373"/>
        <xdr:cNvSpPr/>
      </xdr:nvSpPr>
      <xdr:spPr>
        <a:xfrm>
          <a:off x="9588500" y="94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153344</xdr:rowOff>
    </xdr:from>
    <xdr:ext cx="534377" cy="259045"/>
    <xdr:sp macro="" textlink="">
      <xdr:nvSpPr>
        <xdr:cNvPr id="375" name="テキスト ボックス 374"/>
        <xdr:cNvSpPr txBox="1"/>
      </xdr:nvSpPr>
      <xdr:spPr>
        <a:xfrm>
          <a:off x="9372111" y="92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79162</xdr:rowOff>
    </xdr:from>
    <xdr:to>
      <xdr:col>46</xdr:col>
      <xdr:colOff>38100</xdr:colOff>
      <xdr:row>54</xdr:row>
      <xdr:rowOff>9312</xdr:rowOff>
    </xdr:to>
    <xdr:sp macro="" textlink="">
      <xdr:nvSpPr>
        <xdr:cNvPr id="376" name="楕円 375"/>
        <xdr:cNvSpPr/>
      </xdr:nvSpPr>
      <xdr:spPr>
        <a:xfrm>
          <a:off x="8699500" y="91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25839</xdr:rowOff>
    </xdr:from>
    <xdr:ext cx="599010" cy="259045"/>
    <xdr:sp macro="" textlink="">
      <xdr:nvSpPr>
        <xdr:cNvPr id="377" name="テキスト ボックス 376"/>
        <xdr:cNvSpPr txBox="1"/>
      </xdr:nvSpPr>
      <xdr:spPr>
        <a:xfrm>
          <a:off x="8450795" y="894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104673</xdr:rowOff>
    </xdr:from>
    <xdr:to>
      <xdr:col>41</xdr:col>
      <xdr:colOff>101600</xdr:colOff>
      <xdr:row>53</xdr:row>
      <xdr:rowOff>34823</xdr:rowOff>
    </xdr:to>
    <xdr:sp macro="" textlink="">
      <xdr:nvSpPr>
        <xdr:cNvPr id="378" name="楕円 377"/>
        <xdr:cNvSpPr/>
      </xdr:nvSpPr>
      <xdr:spPr>
        <a:xfrm>
          <a:off x="7810500" y="90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51350</xdr:rowOff>
    </xdr:from>
    <xdr:ext cx="599010" cy="259045"/>
    <xdr:sp macro="" textlink="">
      <xdr:nvSpPr>
        <xdr:cNvPr id="379" name="テキスト ボックス 378"/>
        <xdr:cNvSpPr txBox="1"/>
      </xdr:nvSpPr>
      <xdr:spPr>
        <a:xfrm>
          <a:off x="7561795" y="879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51631</xdr:rowOff>
    </xdr:from>
    <xdr:to>
      <xdr:col>36</xdr:col>
      <xdr:colOff>165100</xdr:colOff>
      <xdr:row>55</xdr:row>
      <xdr:rowOff>153231</xdr:rowOff>
    </xdr:to>
    <xdr:sp macro="" textlink="">
      <xdr:nvSpPr>
        <xdr:cNvPr id="380" name="楕円 379"/>
        <xdr:cNvSpPr/>
      </xdr:nvSpPr>
      <xdr:spPr>
        <a:xfrm>
          <a:off x="6921500" y="94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169758</xdr:rowOff>
    </xdr:from>
    <xdr:ext cx="534377" cy="259045"/>
    <xdr:sp macro="" textlink="">
      <xdr:nvSpPr>
        <xdr:cNvPr id="381" name="テキスト ボックス 380"/>
        <xdr:cNvSpPr txBox="1"/>
      </xdr:nvSpPr>
      <xdr:spPr>
        <a:xfrm>
          <a:off x="6705111" y="92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7089</xdr:rowOff>
    </xdr:from>
    <xdr:to>
      <xdr:col>55</xdr:col>
      <xdr:colOff>0</xdr:colOff>
      <xdr:row>77</xdr:row>
      <xdr:rowOff>103995</xdr:rowOff>
    </xdr:to>
    <xdr:cxnSp macro="">
      <xdr:nvCxnSpPr>
        <xdr:cNvPr id="412" name="直線コネクタ 411"/>
        <xdr:cNvCxnSpPr/>
      </xdr:nvCxnSpPr>
      <xdr:spPr>
        <a:xfrm>
          <a:off x="9639300" y="13208739"/>
          <a:ext cx="838200" cy="9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35959</xdr:rowOff>
    </xdr:from>
    <xdr:to>
      <xdr:col>50</xdr:col>
      <xdr:colOff>114300</xdr:colOff>
      <xdr:row>77</xdr:row>
      <xdr:rowOff>7089</xdr:rowOff>
    </xdr:to>
    <xdr:cxnSp macro="">
      <xdr:nvCxnSpPr>
        <xdr:cNvPr id="415" name="直線コネクタ 414"/>
        <xdr:cNvCxnSpPr/>
      </xdr:nvCxnSpPr>
      <xdr:spPr>
        <a:xfrm>
          <a:off x="8750300" y="12723259"/>
          <a:ext cx="889000" cy="48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61661</xdr:rowOff>
    </xdr:from>
    <xdr:to>
      <xdr:col>45</xdr:col>
      <xdr:colOff>177800</xdr:colOff>
      <xdr:row>74</xdr:row>
      <xdr:rowOff>35959</xdr:rowOff>
    </xdr:to>
    <xdr:cxnSp macro="">
      <xdr:nvCxnSpPr>
        <xdr:cNvPr id="418" name="直線コネクタ 417"/>
        <xdr:cNvCxnSpPr/>
      </xdr:nvCxnSpPr>
      <xdr:spPr>
        <a:xfrm>
          <a:off x="7861300" y="12406061"/>
          <a:ext cx="889000" cy="3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61661</xdr:rowOff>
    </xdr:from>
    <xdr:to>
      <xdr:col>41</xdr:col>
      <xdr:colOff>50800</xdr:colOff>
      <xdr:row>78</xdr:row>
      <xdr:rowOff>124</xdr:rowOff>
    </xdr:to>
    <xdr:cxnSp macro="">
      <xdr:nvCxnSpPr>
        <xdr:cNvPr id="421" name="直線コネクタ 420"/>
        <xdr:cNvCxnSpPr/>
      </xdr:nvCxnSpPr>
      <xdr:spPr>
        <a:xfrm flipV="1">
          <a:off x="6972300" y="12406061"/>
          <a:ext cx="889000" cy="96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888</xdr:rowOff>
    </xdr:from>
    <xdr:to>
      <xdr:col>41</xdr:col>
      <xdr:colOff>101600</xdr:colOff>
      <xdr:row>77</xdr:row>
      <xdr:rowOff>102488</xdr:rowOff>
    </xdr:to>
    <xdr:sp macro="" textlink="">
      <xdr:nvSpPr>
        <xdr:cNvPr id="422" name="フローチャート: 判断 421"/>
        <xdr:cNvSpPr/>
      </xdr:nvSpPr>
      <xdr:spPr>
        <a:xfrm>
          <a:off x="7810500" y="1320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93615</xdr:rowOff>
    </xdr:from>
    <xdr:ext cx="534377" cy="259045"/>
    <xdr:sp macro="" textlink="">
      <xdr:nvSpPr>
        <xdr:cNvPr id="423" name="テキスト ボックス 422"/>
        <xdr:cNvSpPr txBox="1"/>
      </xdr:nvSpPr>
      <xdr:spPr>
        <a:xfrm>
          <a:off x="7594111" y="1329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17218</xdr:rowOff>
    </xdr:from>
    <xdr:to>
      <xdr:col>36</xdr:col>
      <xdr:colOff>165100</xdr:colOff>
      <xdr:row>78</xdr:row>
      <xdr:rowOff>118818</xdr:rowOff>
    </xdr:to>
    <xdr:sp macro="" textlink="">
      <xdr:nvSpPr>
        <xdr:cNvPr id="424" name="フローチャート: 判断 423"/>
        <xdr:cNvSpPr/>
      </xdr:nvSpPr>
      <xdr:spPr>
        <a:xfrm>
          <a:off x="6921500" y="1339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109945</xdr:rowOff>
    </xdr:from>
    <xdr:ext cx="534377" cy="259045"/>
    <xdr:sp macro="" textlink="">
      <xdr:nvSpPr>
        <xdr:cNvPr id="425" name="テキスト ボックス 424"/>
        <xdr:cNvSpPr txBox="1"/>
      </xdr:nvSpPr>
      <xdr:spPr>
        <a:xfrm>
          <a:off x="6705111" y="1348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53195</xdr:rowOff>
    </xdr:from>
    <xdr:to>
      <xdr:col>55</xdr:col>
      <xdr:colOff>50800</xdr:colOff>
      <xdr:row>77</xdr:row>
      <xdr:rowOff>154795</xdr:rowOff>
    </xdr:to>
    <xdr:sp macro="" textlink="">
      <xdr:nvSpPr>
        <xdr:cNvPr id="431" name="楕円 430"/>
        <xdr:cNvSpPr/>
      </xdr:nvSpPr>
      <xdr:spPr>
        <a:xfrm>
          <a:off x="10426700" y="132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76072</xdr:rowOff>
    </xdr:from>
    <xdr:ext cx="534377" cy="259045"/>
    <xdr:sp macro="" textlink="">
      <xdr:nvSpPr>
        <xdr:cNvPr id="432" name="普通建設事業費 （ うち新規整備　）該当値テキスト"/>
        <xdr:cNvSpPr txBox="1"/>
      </xdr:nvSpPr>
      <xdr:spPr>
        <a:xfrm>
          <a:off x="10528300" y="1310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127739</xdr:rowOff>
    </xdr:from>
    <xdr:to>
      <xdr:col>50</xdr:col>
      <xdr:colOff>165100</xdr:colOff>
      <xdr:row>77</xdr:row>
      <xdr:rowOff>57889</xdr:rowOff>
    </xdr:to>
    <xdr:sp macro="" textlink="">
      <xdr:nvSpPr>
        <xdr:cNvPr id="433" name="楕円 432"/>
        <xdr:cNvSpPr/>
      </xdr:nvSpPr>
      <xdr:spPr>
        <a:xfrm>
          <a:off x="9588500" y="1315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74417</xdr:rowOff>
    </xdr:from>
    <xdr:ext cx="534377" cy="259045"/>
    <xdr:sp macro="" textlink="">
      <xdr:nvSpPr>
        <xdr:cNvPr id="434" name="テキスト ボックス 433"/>
        <xdr:cNvSpPr txBox="1"/>
      </xdr:nvSpPr>
      <xdr:spPr>
        <a:xfrm>
          <a:off x="9372111" y="1293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156609</xdr:rowOff>
    </xdr:from>
    <xdr:to>
      <xdr:col>46</xdr:col>
      <xdr:colOff>38100</xdr:colOff>
      <xdr:row>74</xdr:row>
      <xdr:rowOff>86759</xdr:rowOff>
    </xdr:to>
    <xdr:sp macro="" textlink="">
      <xdr:nvSpPr>
        <xdr:cNvPr id="435" name="楕円 434"/>
        <xdr:cNvSpPr/>
      </xdr:nvSpPr>
      <xdr:spPr>
        <a:xfrm>
          <a:off x="8699500" y="126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103286</xdr:rowOff>
    </xdr:from>
    <xdr:ext cx="534377" cy="259045"/>
    <xdr:sp macro="" textlink="">
      <xdr:nvSpPr>
        <xdr:cNvPr id="436" name="テキスト ボックス 435"/>
        <xdr:cNvSpPr txBox="1"/>
      </xdr:nvSpPr>
      <xdr:spPr>
        <a:xfrm>
          <a:off x="8483111" y="124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10861</xdr:rowOff>
    </xdr:from>
    <xdr:to>
      <xdr:col>41</xdr:col>
      <xdr:colOff>101600</xdr:colOff>
      <xdr:row>72</xdr:row>
      <xdr:rowOff>112461</xdr:rowOff>
    </xdr:to>
    <xdr:sp macro="" textlink="">
      <xdr:nvSpPr>
        <xdr:cNvPr id="437" name="楕円 436"/>
        <xdr:cNvSpPr/>
      </xdr:nvSpPr>
      <xdr:spPr>
        <a:xfrm>
          <a:off x="7810500" y="123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128988</xdr:rowOff>
    </xdr:from>
    <xdr:ext cx="599010" cy="259045"/>
    <xdr:sp macro="" textlink="">
      <xdr:nvSpPr>
        <xdr:cNvPr id="438" name="テキスト ボックス 437"/>
        <xdr:cNvSpPr txBox="1"/>
      </xdr:nvSpPr>
      <xdr:spPr>
        <a:xfrm>
          <a:off x="7561795" y="1213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120774</xdr:rowOff>
    </xdr:from>
    <xdr:to>
      <xdr:col>36</xdr:col>
      <xdr:colOff>165100</xdr:colOff>
      <xdr:row>78</xdr:row>
      <xdr:rowOff>50924</xdr:rowOff>
    </xdr:to>
    <xdr:sp macro="" textlink="">
      <xdr:nvSpPr>
        <xdr:cNvPr id="439" name="楕円 438"/>
        <xdr:cNvSpPr/>
      </xdr:nvSpPr>
      <xdr:spPr>
        <a:xfrm>
          <a:off x="6921500" y="133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67451</xdr:rowOff>
    </xdr:from>
    <xdr:ext cx="534377" cy="259045"/>
    <xdr:sp macro="" textlink="">
      <xdr:nvSpPr>
        <xdr:cNvPr id="440" name="テキスト ボックス 439"/>
        <xdr:cNvSpPr txBox="1"/>
      </xdr:nvSpPr>
      <xdr:spPr>
        <a:xfrm>
          <a:off x="6705111" y="1309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100470</xdr:rowOff>
    </xdr:from>
    <xdr:to>
      <xdr:col>55</xdr:col>
      <xdr:colOff>0</xdr:colOff>
      <xdr:row>97</xdr:row>
      <xdr:rowOff>115164</xdr:rowOff>
    </xdr:to>
    <xdr:cxnSp macro="">
      <xdr:nvCxnSpPr>
        <xdr:cNvPr id="469" name="直線コネクタ 468"/>
        <xdr:cNvCxnSpPr/>
      </xdr:nvCxnSpPr>
      <xdr:spPr>
        <a:xfrm>
          <a:off x="9639300" y="16731120"/>
          <a:ext cx="8382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100470</xdr:rowOff>
    </xdr:from>
    <xdr:to>
      <xdr:col>50</xdr:col>
      <xdr:colOff>114300</xdr:colOff>
      <xdr:row>97</xdr:row>
      <xdr:rowOff>116536</xdr:rowOff>
    </xdr:to>
    <xdr:cxnSp macro="">
      <xdr:nvCxnSpPr>
        <xdr:cNvPr id="472" name="直線コネクタ 471"/>
        <xdr:cNvCxnSpPr/>
      </xdr:nvCxnSpPr>
      <xdr:spPr>
        <a:xfrm flipV="1">
          <a:off x="8750300" y="16731120"/>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116536</xdr:rowOff>
    </xdr:from>
    <xdr:to>
      <xdr:col>45</xdr:col>
      <xdr:colOff>177800</xdr:colOff>
      <xdr:row>97</xdr:row>
      <xdr:rowOff>135623</xdr:rowOff>
    </xdr:to>
    <xdr:cxnSp macro="">
      <xdr:nvCxnSpPr>
        <xdr:cNvPr id="475" name="直線コネクタ 474"/>
        <xdr:cNvCxnSpPr/>
      </xdr:nvCxnSpPr>
      <xdr:spPr>
        <a:xfrm flipV="1">
          <a:off x="7861300" y="16747186"/>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132893</xdr:rowOff>
    </xdr:from>
    <xdr:to>
      <xdr:col>41</xdr:col>
      <xdr:colOff>50800</xdr:colOff>
      <xdr:row>97</xdr:row>
      <xdr:rowOff>135623</xdr:rowOff>
    </xdr:to>
    <xdr:cxnSp macro="">
      <xdr:nvCxnSpPr>
        <xdr:cNvPr id="478" name="直線コネクタ 477"/>
        <xdr:cNvCxnSpPr/>
      </xdr:nvCxnSpPr>
      <xdr:spPr>
        <a:xfrm>
          <a:off x="6972300" y="16763543"/>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11404</xdr:rowOff>
    </xdr:from>
    <xdr:to>
      <xdr:col>41</xdr:col>
      <xdr:colOff>101600</xdr:colOff>
      <xdr:row>96</xdr:row>
      <xdr:rowOff>113004</xdr:rowOff>
    </xdr:to>
    <xdr:sp macro="" textlink="">
      <xdr:nvSpPr>
        <xdr:cNvPr id="479" name="フローチャート: 判断 478"/>
        <xdr:cNvSpPr/>
      </xdr:nvSpPr>
      <xdr:spPr>
        <a:xfrm>
          <a:off x="7810500" y="164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129531</xdr:rowOff>
    </xdr:from>
    <xdr:ext cx="534377" cy="259045"/>
    <xdr:sp macro="" textlink="">
      <xdr:nvSpPr>
        <xdr:cNvPr id="480" name="テキスト ボックス 479"/>
        <xdr:cNvSpPr txBox="1"/>
      </xdr:nvSpPr>
      <xdr:spPr>
        <a:xfrm>
          <a:off x="7594111" y="162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77560</xdr:rowOff>
    </xdr:from>
    <xdr:to>
      <xdr:col>36</xdr:col>
      <xdr:colOff>165100</xdr:colOff>
      <xdr:row>96</xdr:row>
      <xdr:rowOff>7710</xdr:rowOff>
    </xdr:to>
    <xdr:sp macro="" textlink="">
      <xdr:nvSpPr>
        <xdr:cNvPr id="481" name="フローチャート: 判断 480"/>
        <xdr:cNvSpPr/>
      </xdr:nvSpPr>
      <xdr:spPr>
        <a:xfrm>
          <a:off x="6921500" y="163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24237</xdr:rowOff>
    </xdr:from>
    <xdr:ext cx="534377" cy="259045"/>
    <xdr:sp macro="" textlink="">
      <xdr:nvSpPr>
        <xdr:cNvPr id="482" name="テキスト ボックス 481"/>
        <xdr:cNvSpPr txBox="1"/>
      </xdr:nvSpPr>
      <xdr:spPr>
        <a:xfrm>
          <a:off x="6705111" y="16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64364</xdr:rowOff>
    </xdr:from>
    <xdr:to>
      <xdr:col>55</xdr:col>
      <xdr:colOff>50800</xdr:colOff>
      <xdr:row>97</xdr:row>
      <xdr:rowOff>165964</xdr:rowOff>
    </xdr:to>
    <xdr:sp macro="" textlink="">
      <xdr:nvSpPr>
        <xdr:cNvPr id="488" name="楕円 487"/>
        <xdr:cNvSpPr/>
      </xdr:nvSpPr>
      <xdr:spPr>
        <a:xfrm>
          <a:off x="10426700" y="166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42791</xdr:rowOff>
    </xdr:from>
    <xdr:ext cx="534377" cy="259045"/>
    <xdr:sp macro="" textlink="">
      <xdr:nvSpPr>
        <xdr:cNvPr id="489" name="普通建設事業費 （ うち更新整備　）該当値テキスト"/>
        <xdr:cNvSpPr txBox="1"/>
      </xdr:nvSpPr>
      <xdr:spPr>
        <a:xfrm>
          <a:off x="10528300" y="1667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49670</xdr:rowOff>
    </xdr:from>
    <xdr:to>
      <xdr:col>50</xdr:col>
      <xdr:colOff>165100</xdr:colOff>
      <xdr:row>97</xdr:row>
      <xdr:rowOff>151270</xdr:rowOff>
    </xdr:to>
    <xdr:sp macro="" textlink="">
      <xdr:nvSpPr>
        <xdr:cNvPr id="490" name="楕円 489"/>
        <xdr:cNvSpPr/>
      </xdr:nvSpPr>
      <xdr:spPr>
        <a:xfrm>
          <a:off x="9588500" y="166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142397</xdr:rowOff>
    </xdr:from>
    <xdr:ext cx="534377" cy="259045"/>
    <xdr:sp macro="" textlink="">
      <xdr:nvSpPr>
        <xdr:cNvPr id="491" name="テキスト ボックス 490"/>
        <xdr:cNvSpPr txBox="1"/>
      </xdr:nvSpPr>
      <xdr:spPr>
        <a:xfrm>
          <a:off x="9372111" y="167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65736</xdr:rowOff>
    </xdr:from>
    <xdr:to>
      <xdr:col>46</xdr:col>
      <xdr:colOff>38100</xdr:colOff>
      <xdr:row>97</xdr:row>
      <xdr:rowOff>167336</xdr:rowOff>
    </xdr:to>
    <xdr:sp macro="" textlink="">
      <xdr:nvSpPr>
        <xdr:cNvPr id="492" name="楕円 491"/>
        <xdr:cNvSpPr/>
      </xdr:nvSpPr>
      <xdr:spPr>
        <a:xfrm>
          <a:off x="8699500" y="166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158463</xdr:rowOff>
    </xdr:from>
    <xdr:ext cx="534377" cy="259045"/>
    <xdr:sp macro="" textlink="">
      <xdr:nvSpPr>
        <xdr:cNvPr id="493" name="テキスト ボックス 492"/>
        <xdr:cNvSpPr txBox="1"/>
      </xdr:nvSpPr>
      <xdr:spPr>
        <a:xfrm>
          <a:off x="8483111" y="167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84823</xdr:rowOff>
    </xdr:from>
    <xdr:to>
      <xdr:col>41</xdr:col>
      <xdr:colOff>101600</xdr:colOff>
      <xdr:row>98</xdr:row>
      <xdr:rowOff>14973</xdr:rowOff>
    </xdr:to>
    <xdr:sp macro="" textlink="">
      <xdr:nvSpPr>
        <xdr:cNvPr id="494" name="楕円 493"/>
        <xdr:cNvSpPr/>
      </xdr:nvSpPr>
      <xdr:spPr>
        <a:xfrm>
          <a:off x="7810500" y="167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6100</xdr:rowOff>
    </xdr:from>
    <xdr:ext cx="534377" cy="259045"/>
    <xdr:sp macro="" textlink="">
      <xdr:nvSpPr>
        <xdr:cNvPr id="495" name="テキスト ボックス 494"/>
        <xdr:cNvSpPr txBox="1"/>
      </xdr:nvSpPr>
      <xdr:spPr>
        <a:xfrm>
          <a:off x="7594111" y="168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82093</xdr:rowOff>
    </xdr:from>
    <xdr:to>
      <xdr:col>36</xdr:col>
      <xdr:colOff>165100</xdr:colOff>
      <xdr:row>98</xdr:row>
      <xdr:rowOff>12243</xdr:rowOff>
    </xdr:to>
    <xdr:sp macro="" textlink="">
      <xdr:nvSpPr>
        <xdr:cNvPr id="496" name="楕円 495"/>
        <xdr:cNvSpPr/>
      </xdr:nvSpPr>
      <xdr:spPr>
        <a:xfrm>
          <a:off x="6921500" y="167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3370</xdr:rowOff>
    </xdr:from>
    <xdr:ext cx="534377" cy="259045"/>
    <xdr:sp macro="" textlink="">
      <xdr:nvSpPr>
        <xdr:cNvPr id="497" name="テキスト ボックス 496"/>
        <xdr:cNvSpPr txBox="1"/>
      </xdr:nvSpPr>
      <xdr:spPr>
        <a:xfrm>
          <a:off x="6705111" y="168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1279</xdr:rowOff>
    </xdr:from>
    <xdr:to>
      <xdr:col>85</xdr:col>
      <xdr:colOff>127000</xdr:colOff>
      <xdr:row>39</xdr:row>
      <xdr:rowOff>36719</xdr:rowOff>
    </xdr:to>
    <xdr:cxnSp macro="">
      <xdr:nvCxnSpPr>
        <xdr:cNvPr id="526" name="直線コネクタ 525"/>
        <xdr:cNvCxnSpPr/>
      </xdr:nvCxnSpPr>
      <xdr:spPr>
        <a:xfrm>
          <a:off x="15481300" y="6687829"/>
          <a:ext cx="838200" cy="3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1279</xdr:rowOff>
    </xdr:from>
    <xdr:to>
      <xdr:col>81</xdr:col>
      <xdr:colOff>50800</xdr:colOff>
      <xdr:row>39</xdr:row>
      <xdr:rowOff>18276</xdr:rowOff>
    </xdr:to>
    <xdr:cxnSp macro="">
      <xdr:nvCxnSpPr>
        <xdr:cNvPr id="529" name="直線コネクタ 528"/>
        <xdr:cNvCxnSpPr/>
      </xdr:nvCxnSpPr>
      <xdr:spPr>
        <a:xfrm flipV="1">
          <a:off x="14592300" y="6687829"/>
          <a:ext cx="889000" cy="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18276</xdr:rowOff>
    </xdr:from>
    <xdr:to>
      <xdr:col>76</xdr:col>
      <xdr:colOff>114300</xdr:colOff>
      <xdr:row>39</xdr:row>
      <xdr:rowOff>43642</xdr:rowOff>
    </xdr:to>
    <xdr:cxnSp macro="">
      <xdr:nvCxnSpPr>
        <xdr:cNvPr id="532" name="直線コネクタ 531"/>
        <xdr:cNvCxnSpPr/>
      </xdr:nvCxnSpPr>
      <xdr:spPr>
        <a:xfrm flipV="1">
          <a:off x="13703300" y="6704826"/>
          <a:ext cx="889000" cy="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4" name="テキスト ボックス 533"/>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43642</xdr:rowOff>
    </xdr:from>
    <xdr:to>
      <xdr:col>71</xdr:col>
      <xdr:colOff>177800</xdr:colOff>
      <xdr:row>39</xdr:row>
      <xdr:rowOff>44450</xdr:rowOff>
    </xdr:to>
    <xdr:cxnSp macro="">
      <xdr:nvCxnSpPr>
        <xdr:cNvPr id="535" name="直線コネクタ 534"/>
        <xdr:cNvCxnSpPr/>
      </xdr:nvCxnSpPr>
      <xdr:spPr>
        <a:xfrm flipV="1">
          <a:off x="12814300" y="6730192"/>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150649</xdr:rowOff>
    </xdr:from>
    <xdr:to>
      <xdr:col>72</xdr:col>
      <xdr:colOff>38100</xdr:colOff>
      <xdr:row>39</xdr:row>
      <xdr:rowOff>80799</xdr:rowOff>
    </xdr:to>
    <xdr:sp macro="" textlink="">
      <xdr:nvSpPr>
        <xdr:cNvPr id="536" name="フローチャート: 判断 535"/>
        <xdr:cNvSpPr/>
      </xdr:nvSpPr>
      <xdr:spPr>
        <a:xfrm>
          <a:off x="13652500" y="666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97326</xdr:rowOff>
    </xdr:from>
    <xdr:ext cx="469744" cy="259045"/>
    <xdr:sp macro="" textlink="">
      <xdr:nvSpPr>
        <xdr:cNvPr id="537" name="テキスト ボックス 536"/>
        <xdr:cNvSpPr txBox="1"/>
      </xdr:nvSpPr>
      <xdr:spPr>
        <a:xfrm>
          <a:off x="13468428" y="64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154931</xdr:rowOff>
    </xdr:from>
    <xdr:to>
      <xdr:col>67</xdr:col>
      <xdr:colOff>101600</xdr:colOff>
      <xdr:row>39</xdr:row>
      <xdr:rowOff>85081</xdr:rowOff>
    </xdr:to>
    <xdr:sp macro="" textlink="">
      <xdr:nvSpPr>
        <xdr:cNvPr id="538" name="フローチャート: 判断 537"/>
        <xdr:cNvSpPr/>
      </xdr:nvSpPr>
      <xdr:spPr>
        <a:xfrm>
          <a:off x="12763500" y="66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101608</xdr:rowOff>
    </xdr:from>
    <xdr:ext cx="469744" cy="259045"/>
    <xdr:sp macro="" textlink="">
      <xdr:nvSpPr>
        <xdr:cNvPr id="539" name="テキスト ボックス 538"/>
        <xdr:cNvSpPr txBox="1"/>
      </xdr:nvSpPr>
      <xdr:spPr>
        <a:xfrm>
          <a:off x="12579428" y="644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157369</xdr:rowOff>
    </xdr:from>
    <xdr:to>
      <xdr:col>85</xdr:col>
      <xdr:colOff>177800</xdr:colOff>
      <xdr:row>39</xdr:row>
      <xdr:rowOff>87519</xdr:rowOff>
    </xdr:to>
    <xdr:sp macro="" textlink="">
      <xdr:nvSpPr>
        <xdr:cNvPr id="545" name="楕円 544"/>
        <xdr:cNvSpPr/>
      </xdr:nvSpPr>
      <xdr:spPr>
        <a:xfrm>
          <a:off x="16268700" y="66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116746</xdr:rowOff>
    </xdr:from>
    <xdr:ext cx="469744" cy="259045"/>
    <xdr:sp macro="" textlink="">
      <xdr:nvSpPr>
        <xdr:cNvPr id="546" name="災害復旧事業費該当値テキスト"/>
        <xdr:cNvSpPr txBox="1"/>
      </xdr:nvSpPr>
      <xdr:spPr>
        <a:xfrm>
          <a:off x="16370300" y="646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121929</xdr:rowOff>
    </xdr:from>
    <xdr:to>
      <xdr:col>81</xdr:col>
      <xdr:colOff>101600</xdr:colOff>
      <xdr:row>39</xdr:row>
      <xdr:rowOff>52079</xdr:rowOff>
    </xdr:to>
    <xdr:sp macro="" textlink="">
      <xdr:nvSpPr>
        <xdr:cNvPr id="547" name="楕円 546"/>
        <xdr:cNvSpPr/>
      </xdr:nvSpPr>
      <xdr:spPr>
        <a:xfrm>
          <a:off x="15430500" y="66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68606</xdr:rowOff>
    </xdr:from>
    <xdr:ext cx="534377" cy="259045"/>
    <xdr:sp macro="" textlink="">
      <xdr:nvSpPr>
        <xdr:cNvPr id="548" name="テキスト ボックス 547"/>
        <xdr:cNvSpPr txBox="1"/>
      </xdr:nvSpPr>
      <xdr:spPr>
        <a:xfrm>
          <a:off x="15214111" y="641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138926</xdr:rowOff>
    </xdr:from>
    <xdr:to>
      <xdr:col>76</xdr:col>
      <xdr:colOff>165100</xdr:colOff>
      <xdr:row>39</xdr:row>
      <xdr:rowOff>69076</xdr:rowOff>
    </xdr:to>
    <xdr:sp macro="" textlink="">
      <xdr:nvSpPr>
        <xdr:cNvPr id="549" name="楕円 548"/>
        <xdr:cNvSpPr/>
      </xdr:nvSpPr>
      <xdr:spPr>
        <a:xfrm>
          <a:off x="14541500" y="66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85602</xdr:rowOff>
    </xdr:from>
    <xdr:ext cx="469744" cy="259045"/>
    <xdr:sp macro="" textlink="">
      <xdr:nvSpPr>
        <xdr:cNvPr id="550" name="テキスト ボックス 549"/>
        <xdr:cNvSpPr txBox="1"/>
      </xdr:nvSpPr>
      <xdr:spPr>
        <a:xfrm>
          <a:off x="14357428" y="642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164292</xdr:rowOff>
    </xdr:from>
    <xdr:to>
      <xdr:col>72</xdr:col>
      <xdr:colOff>38100</xdr:colOff>
      <xdr:row>39</xdr:row>
      <xdr:rowOff>94442</xdr:rowOff>
    </xdr:to>
    <xdr:sp macro="" textlink="">
      <xdr:nvSpPr>
        <xdr:cNvPr id="551" name="楕円 550"/>
        <xdr:cNvSpPr/>
      </xdr:nvSpPr>
      <xdr:spPr>
        <a:xfrm>
          <a:off x="13652500" y="66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85569</xdr:rowOff>
    </xdr:from>
    <xdr:ext cx="378565" cy="259045"/>
    <xdr:sp macro="" textlink="">
      <xdr:nvSpPr>
        <xdr:cNvPr id="552" name="テキスト ボックス 551"/>
        <xdr:cNvSpPr txBox="1"/>
      </xdr:nvSpPr>
      <xdr:spPr>
        <a:xfrm>
          <a:off x="13514017" y="6772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154597</xdr:rowOff>
    </xdr:from>
    <xdr:to>
      <xdr:col>85</xdr:col>
      <xdr:colOff>127000</xdr:colOff>
      <xdr:row>74</xdr:row>
      <xdr:rowOff>20447</xdr:rowOff>
    </xdr:to>
    <xdr:cxnSp macro="">
      <xdr:nvCxnSpPr>
        <xdr:cNvPr id="632" name="直線コネクタ 631"/>
        <xdr:cNvCxnSpPr/>
      </xdr:nvCxnSpPr>
      <xdr:spPr>
        <a:xfrm>
          <a:off x="15481300" y="12670447"/>
          <a:ext cx="8382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130619</xdr:rowOff>
    </xdr:from>
    <xdr:to>
      <xdr:col>81</xdr:col>
      <xdr:colOff>50800</xdr:colOff>
      <xdr:row>73</xdr:row>
      <xdr:rowOff>154597</xdr:rowOff>
    </xdr:to>
    <xdr:cxnSp macro="">
      <xdr:nvCxnSpPr>
        <xdr:cNvPr id="635" name="直線コネクタ 634"/>
        <xdr:cNvCxnSpPr/>
      </xdr:nvCxnSpPr>
      <xdr:spPr>
        <a:xfrm>
          <a:off x="14592300" y="12646469"/>
          <a:ext cx="8890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130619</xdr:rowOff>
    </xdr:from>
    <xdr:to>
      <xdr:col>76</xdr:col>
      <xdr:colOff>114300</xdr:colOff>
      <xdr:row>74</xdr:row>
      <xdr:rowOff>11087</xdr:rowOff>
    </xdr:to>
    <xdr:cxnSp macro="">
      <xdr:nvCxnSpPr>
        <xdr:cNvPr id="638" name="直線コネクタ 637"/>
        <xdr:cNvCxnSpPr/>
      </xdr:nvCxnSpPr>
      <xdr:spPr>
        <a:xfrm flipV="1">
          <a:off x="13703300" y="12646469"/>
          <a:ext cx="889000" cy="5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157696</xdr:rowOff>
    </xdr:from>
    <xdr:to>
      <xdr:col>71</xdr:col>
      <xdr:colOff>177800</xdr:colOff>
      <xdr:row>74</xdr:row>
      <xdr:rowOff>11087</xdr:rowOff>
    </xdr:to>
    <xdr:cxnSp macro="">
      <xdr:nvCxnSpPr>
        <xdr:cNvPr id="641" name="直線コネクタ 640"/>
        <xdr:cNvCxnSpPr/>
      </xdr:nvCxnSpPr>
      <xdr:spPr>
        <a:xfrm>
          <a:off x="12814300" y="12673546"/>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40691</xdr:rowOff>
    </xdr:from>
    <xdr:to>
      <xdr:col>72</xdr:col>
      <xdr:colOff>38100</xdr:colOff>
      <xdr:row>73</xdr:row>
      <xdr:rowOff>142291</xdr:rowOff>
    </xdr:to>
    <xdr:sp macro="" textlink="">
      <xdr:nvSpPr>
        <xdr:cNvPr id="642" name="フローチャート: 判断 641"/>
        <xdr:cNvSpPr/>
      </xdr:nvSpPr>
      <xdr:spPr>
        <a:xfrm>
          <a:off x="13652500" y="125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158818</xdr:rowOff>
    </xdr:from>
    <xdr:ext cx="534377" cy="259045"/>
    <xdr:sp macro="" textlink="">
      <xdr:nvSpPr>
        <xdr:cNvPr id="643" name="テキスト ボックス 642"/>
        <xdr:cNvSpPr txBox="1"/>
      </xdr:nvSpPr>
      <xdr:spPr>
        <a:xfrm>
          <a:off x="13436111" y="123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110477</xdr:rowOff>
    </xdr:from>
    <xdr:to>
      <xdr:col>67</xdr:col>
      <xdr:colOff>101600</xdr:colOff>
      <xdr:row>74</xdr:row>
      <xdr:rowOff>40627</xdr:rowOff>
    </xdr:to>
    <xdr:sp macro="" textlink="">
      <xdr:nvSpPr>
        <xdr:cNvPr id="644" name="フローチャート: 判断 643"/>
        <xdr:cNvSpPr/>
      </xdr:nvSpPr>
      <xdr:spPr>
        <a:xfrm>
          <a:off x="12763500" y="1262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31754</xdr:rowOff>
    </xdr:from>
    <xdr:ext cx="534377" cy="259045"/>
    <xdr:sp macro="" textlink="">
      <xdr:nvSpPr>
        <xdr:cNvPr id="645" name="テキスト ボックス 644"/>
        <xdr:cNvSpPr txBox="1"/>
      </xdr:nvSpPr>
      <xdr:spPr>
        <a:xfrm>
          <a:off x="12547111" y="127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141097</xdr:rowOff>
    </xdr:from>
    <xdr:to>
      <xdr:col>85</xdr:col>
      <xdr:colOff>177800</xdr:colOff>
      <xdr:row>74</xdr:row>
      <xdr:rowOff>71247</xdr:rowOff>
    </xdr:to>
    <xdr:sp macro="" textlink="">
      <xdr:nvSpPr>
        <xdr:cNvPr id="651" name="楕円 650"/>
        <xdr:cNvSpPr/>
      </xdr:nvSpPr>
      <xdr:spPr>
        <a:xfrm>
          <a:off x="16268700" y="126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163974</xdr:rowOff>
    </xdr:from>
    <xdr:ext cx="534377" cy="259045"/>
    <xdr:sp macro="" textlink="">
      <xdr:nvSpPr>
        <xdr:cNvPr id="652" name="公債費該当値テキスト"/>
        <xdr:cNvSpPr txBox="1"/>
      </xdr:nvSpPr>
      <xdr:spPr>
        <a:xfrm>
          <a:off x="16370300" y="125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103797</xdr:rowOff>
    </xdr:from>
    <xdr:to>
      <xdr:col>81</xdr:col>
      <xdr:colOff>101600</xdr:colOff>
      <xdr:row>74</xdr:row>
      <xdr:rowOff>33947</xdr:rowOff>
    </xdr:to>
    <xdr:sp macro="" textlink="">
      <xdr:nvSpPr>
        <xdr:cNvPr id="653" name="楕円 652"/>
        <xdr:cNvSpPr/>
      </xdr:nvSpPr>
      <xdr:spPr>
        <a:xfrm>
          <a:off x="15430500" y="126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50474</xdr:rowOff>
    </xdr:from>
    <xdr:ext cx="534377" cy="259045"/>
    <xdr:sp macro="" textlink="">
      <xdr:nvSpPr>
        <xdr:cNvPr id="654" name="テキスト ボックス 653"/>
        <xdr:cNvSpPr txBox="1"/>
      </xdr:nvSpPr>
      <xdr:spPr>
        <a:xfrm>
          <a:off x="15214111" y="123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79819</xdr:rowOff>
    </xdr:from>
    <xdr:to>
      <xdr:col>76</xdr:col>
      <xdr:colOff>165100</xdr:colOff>
      <xdr:row>74</xdr:row>
      <xdr:rowOff>9969</xdr:rowOff>
    </xdr:to>
    <xdr:sp macro="" textlink="">
      <xdr:nvSpPr>
        <xdr:cNvPr id="655" name="楕円 654"/>
        <xdr:cNvSpPr/>
      </xdr:nvSpPr>
      <xdr:spPr>
        <a:xfrm>
          <a:off x="14541500" y="125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26496</xdr:rowOff>
    </xdr:from>
    <xdr:ext cx="534377" cy="259045"/>
    <xdr:sp macro="" textlink="">
      <xdr:nvSpPr>
        <xdr:cNvPr id="656" name="テキスト ボックス 655"/>
        <xdr:cNvSpPr txBox="1"/>
      </xdr:nvSpPr>
      <xdr:spPr>
        <a:xfrm>
          <a:off x="14325111" y="123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131737</xdr:rowOff>
    </xdr:from>
    <xdr:to>
      <xdr:col>72</xdr:col>
      <xdr:colOff>38100</xdr:colOff>
      <xdr:row>74</xdr:row>
      <xdr:rowOff>61887</xdr:rowOff>
    </xdr:to>
    <xdr:sp macro="" textlink="">
      <xdr:nvSpPr>
        <xdr:cNvPr id="657" name="楕円 656"/>
        <xdr:cNvSpPr/>
      </xdr:nvSpPr>
      <xdr:spPr>
        <a:xfrm>
          <a:off x="13652500" y="126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53014</xdr:rowOff>
    </xdr:from>
    <xdr:ext cx="534377" cy="259045"/>
    <xdr:sp macro="" textlink="">
      <xdr:nvSpPr>
        <xdr:cNvPr id="658" name="テキスト ボックス 657"/>
        <xdr:cNvSpPr txBox="1"/>
      </xdr:nvSpPr>
      <xdr:spPr>
        <a:xfrm>
          <a:off x="13436111" y="127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106896</xdr:rowOff>
    </xdr:from>
    <xdr:to>
      <xdr:col>67</xdr:col>
      <xdr:colOff>101600</xdr:colOff>
      <xdr:row>74</xdr:row>
      <xdr:rowOff>37046</xdr:rowOff>
    </xdr:to>
    <xdr:sp macro="" textlink="">
      <xdr:nvSpPr>
        <xdr:cNvPr id="659" name="楕円 658"/>
        <xdr:cNvSpPr/>
      </xdr:nvSpPr>
      <xdr:spPr>
        <a:xfrm>
          <a:off x="12763500" y="126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53573</xdr:rowOff>
    </xdr:from>
    <xdr:ext cx="534377" cy="259045"/>
    <xdr:sp macro="" textlink="">
      <xdr:nvSpPr>
        <xdr:cNvPr id="660" name="テキスト ボックス 659"/>
        <xdr:cNvSpPr txBox="1"/>
      </xdr:nvSpPr>
      <xdr:spPr>
        <a:xfrm>
          <a:off x="12547111" y="1239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14931</xdr:rowOff>
    </xdr:from>
    <xdr:to>
      <xdr:col>85</xdr:col>
      <xdr:colOff>127000</xdr:colOff>
      <xdr:row>99</xdr:row>
      <xdr:rowOff>25665</xdr:rowOff>
    </xdr:to>
    <xdr:cxnSp macro="">
      <xdr:nvCxnSpPr>
        <xdr:cNvPr id="689" name="直線コネクタ 688"/>
        <xdr:cNvCxnSpPr/>
      </xdr:nvCxnSpPr>
      <xdr:spPr>
        <a:xfrm>
          <a:off x="15481300" y="16988481"/>
          <a:ext cx="8382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14931</xdr:rowOff>
    </xdr:from>
    <xdr:to>
      <xdr:col>81</xdr:col>
      <xdr:colOff>50800</xdr:colOff>
      <xdr:row>99</xdr:row>
      <xdr:rowOff>24966</xdr:rowOff>
    </xdr:to>
    <xdr:cxnSp macro="">
      <xdr:nvCxnSpPr>
        <xdr:cNvPr id="692" name="直線コネクタ 691"/>
        <xdr:cNvCxnSpPr/>
      </xdr:nvCxnSpPr>
      <xdr:spPr>
        <a:xfrm flipV="1">
          <a:off x="14592300" y="16988481"/>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24966</xdr:rowOff>
    </xdr:from>
    <xdr:to>
      <xdr:col>76</xdr:col>
      <xdr:colOff>114300</xdr:colOff>
      <xdr:row>99</xdr:row>
      <xdr:rowOff>38529</xdr:rowOff>
    </xdr:to>
    <xdr:cxnSp macro="">
      <xdr:nvCxnSpPr>
        <xdr:cNvPr id="695" name="直線コネクタ 694"/>
        <xdr:cNvCxnSpPr/>
      </xdr:nvCxnSpPr>
      <xdr:spPr>
        <a:xfrm flipV="1">
          <a:off x="13703300" y="16998516"/>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37267</xdr:rowOff>
    </xdr:from>
    <xdr:to>
      <xdr:col>71</xdr:col>
      <xdr:colOff>177800</xdr:colOff>
      <xdr:row>99</xdr:row>
      <xdr:rowOff>38529</xdr:rowOff>
    </xdr:to>
    <xdr:cxnSp macro="">
      <xdr:nvCxnSpPr>
        <xdr:cNvPr id="698" name="直線コネクタ 697"/>
        <xdr:cNvCxnSpPr/>
      </xdr:nvCxnSpPr>
      <xdr:spPr>
        <a:xfrm>
          <a:off x="12814300" y="17010817"/>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104218</xdr:rowOff>
    </xdr:from>
    <xdr:to>
      <xdr:col>72</xdr:col>
      <xdr:colOff>38100</xdr:colOff>
      <xdr:row>99</xdr:row>
      <xdr:rowOff>34368</xdr:rowOff>
    </xdr:to>
    <xdr:sp macro="" textlink="">
      <xdr:nvSpPr>
        <xdr:cNvPr id="699" name="フローチャート: 判断 698"/>
        <xdr:cNvSpPr/>
      </xdr:nvSpPr>
      <xdr:spPr>
        <a:xfrm>
          <a:off x="13652500" y="169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50895</xdr:rowOff>
    </xdr:from>
    <xdr:ext cx="534377" cy="259045"/>
    <xdr:sp macro="" textlink="">
      <xdr:nvSpPr>
        <xdr:cNvPr id="700" name="テキスト ボックス 699"/>
        <xdr:cNvSpPr txBox="1"/>
      </xdr:nvSpPr>
      <xdr:spPr>
        <a:xfrm>
          <a:off x="13436111" y="166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125857</xdr:rowOff>
    </xdr:from>
    <xdr:to>
      <xdr:col>67</xdr:col>
      <xdr:colOff>101600</xdr:colOff>
      <xdr:row>99</xdr:row>
      <xdr:rowOff>56007</xdr:rowOff>
    </xdr:to>
    <xdr:sp macro="" textlink="">
      <xdr:nvSpPr>
        <xdr:cNvPr id="701" name="フローチャート: 判断 700"/>
        <xdr:cNvSpPr/>
      </xdr:nvSpPr>
      <xdr:spPr>
        <a:xfrm>
          <a:off x="12763500" y="169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72534</xdr:rowOff>
    </xdr:from>
    <xdr:ext cx="534377" cy="259045"/>
    <xdr:sp macro="" textlink="">
      <xdr:nvSpPr>
        <xdr:cNvPr id="702" name="テキスト ボックス 701"/>
        <xdr:cNvSpPr txBox="1"/>
      </xdr:nvSpPr>
      <xdr:spPr>
        <a:xfrm>
          <a:off x="12547111" y="167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146315</xdr:rowOff>
    </xdr:from>
    <xdr:to>
      <xdr:col>85</xdr:col>
      <xdr:colOff>177800</xdr:colOff>
      <xdr:row>99</xdr:row>
      <xdr:rowOff>76465</xdr:rowOff>
    </xdr:to>
    <xdr:sp macro="" textlink="">
      <xdr:nvSpPr>
        <xdr:cNvPr id="708" name="楕円 707"/>
        <xdr:cNvSpPr/>
      </xdr:nvSpPr>
      <xdr:spPr>
        <a:xfrm>
          <a:off x="16268700" y="169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135581</xdr:rowOff>
    </xdr:from>
    <xdr:to>
      <xdr:col>81</xdr:col>
      <xdr:colOff>101600</xdr:colOff>
      <xdr:row>99</xdr:row>
      <xdr:rowOff>65731</xdr:rowOff>
    </xdr:to>
    <xdr:sp macro="" textlink="">
      <xdr:nvSpPr>
        <xdr:cNvPr id="710" name="楕円 709"/>
        <xdr:cNvSpPr/>
      </xdr:nvSpPr>
      <xdr:spPr>
        <a:xfrm>
          <a:off x="15430500" y="169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56858</xdr:rowOff>
    </xdr:from>
    <xdr:ext cx="534377" cy="259045"/>
    <xdr:sp macro="" textlink="">
      <xdr:nvSpPr>
        <xdr:cNvPr id="711" name="テキスト ボックス 710"/>
        <xdr:cNvSpPr txBox="1"/>
      </xdr:nvSpPr>
      <xdr:spPr>
        <a:xfrm>
          <a:off x="15214111" y="170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145616</xdr:rowOff>
    </xdr:from>
    <xdr:to>
      <xdr:col>76</xdr:col>
      <xdr:colOff>165100</xdr:colOff>
      <xdr:row>99</xdr:row>
      <xdr:rowOff>75766</xdr:rowOff>
    </xdr:to>
    <xdr:sp macro="" textlink="">
      <xdr:nvSpPr>
        <xdr:cNvPr id="712" name="楕円 711"/>
        <xdr:cNvSpPr/>
      </xdr:nvSpPr>
      <xdr:spPr>
        <a:xfrm>
          <a:off x="14541500" y="169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66893</xdr:rowOff>
    </xdr:from>
    <xdr:ext cx="534377" cy="259045"/>
    <xdr:sp macro="" textlink="">
      <xdr:nvSpPr>
        <xdr:cNvPr id="713" name="テキスト ボックス 712"/>
        <xdr:cNvSpPr txBox="1"/>
      </xdr:nvSpPr>
      <xdr:spPr>
        <a:xfrm>
          <a:off x="14325111" y="1704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159179</xdr:rowOff>
    </xdr:from>
    <xdr:to>
      <xdr:col>72</xdr:col>
      <xdr:colOff>38100</xdr:colOff>
      <xdr:row>99</xdr:row>
      <xdr:rowOff>89329</xdr:rowOff>
    </xdr:to>
    <xdr:sp macro="" textlink="">
      <xdr:nvSpPr>
        <xdr:cNvPr id="714" name="楕円 713"/>
        <xdr:cNvSpPr/>
      </xdr:nvSpPr>
      <xdr:spPr>
        <a:xfrm>
          <a:off x="13652500" y="169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80456</xdr:rowOff>
    </xdr:from>
    <xdr:ext cx="469744" cy="259045"/>
    <xdr:sp macro="" textlink="">
      <xdr:nvSpPr>
        <xdr:cNvPr id="715" name="テキスト ボックス 714"/>
        <xdr:cNvSpPr txBox="1"/>
      </xdr:nvSpPr>
      <xdr:spPr>
        <a:xfrm>
          <a:off x="13468428" y="170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157917</xdr:rowOff>
    </xdr:from>
    <xdr:to>
      <xdr:col>67</xdr:col>
      <xdr:colOff>101600</xdr:colOff>
      <xdr:row>99</xdr:row>
      <xdr:rowOff>88067</xdr:rowOff>
    </xdr:to>
    <xdr:sp macro="" textlink="">
      <xdr:nvSpPr>
        <xdr:cNvPr id="716" name="楕円 715"/>
        <xdr:cNvSpPr/>
      </xdr:nvSpPr>
      <xdr:spPr>
        <a:xfrm>
          <a:off x="12763500" y="169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79194</xdr:rowOff>
    </xdr:from>
    <xdr:ext cx="469744" cy="259045"/>
    <xdr:sp macro="" textlink="">
      <xdr:nvSpPr>
        <xdr:cNvPr id="717" name="テキスト ボックス 716"/>
        <xdr:cNvSpPr txBox="1"/>
      </xdr:nvSpPr>
      <xdr:spPr>
        <a:xfrm>
          <a:off x="12579428" y="1705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111537</xdr:rowOff>
    </xdr:from>
    <xdr:to>
      <xdr:col>116</xdr:col>
      <xdr:colOff>63500</xdr:colOff>
      <xdr:row>38</xdr:row>
      <xdr:rowOff>120497</xdr:rowOff>
    </xdr:to>
    <xdr:cxnSp macro="">
      <xdr:nvCxnSpPr>
        <xdr:cNvPr id="744" name="直線コネクタ 743"/>
        <xdr:cNvCxnSpPr/>
      </xdr:nvCxnSpPr>
      <xdr:spPr>
        <a:xfrm>
          <a:off x="21323300" y="6626637"/>
          <a:ext cx="8382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26131</xdr:rowOff>
    </xdr:from>
    <xdr:to>
      <xdr:col>111</xdr:col>
      <xdr:colOff>177800</xdr:colOff>
      <xdr:row>38</xdr:row>
      <xdr:rowOff>111537</xdr:rowOff>
    </xdr:to>
    <xdr:cxnSp macro="">
      <xdr:nvCxnSpPr>
        <xdr:cNvPr id="747" name="直線コネクタ 746"/>
        <xdr:cNvCxnSpPr/>
      </xdr:nvCxnSpPr>
      <xdr:spPr>
        <a:xfrm>
          <a:off x="20434300" y="6198331"/>
          <a:ext cx="889000" cy="42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26131</xdr:rowOff>
    </xdr:from>
    <xdr:to>
      <xdr:col>107</xdr:col>
      <xdr:colOff>50800</xdr:colOff>
      <xdr:row>37</xdr:row>
      <xdr:rowOff>83830</xdr:rowOff>
    </xdr:to>
    <xdr:cxnSp macro="">
      <xdr:nvCxnSpPr>
        <xdr:cNvPr id="750" name="直線コネクタ 749"/>
        <xdr:cNvCxnSpPr/>
      </xdr:nvCxnSpPr>
      <xdr:spPr>
        <a:xfrm flipV="1">
          <a:off x="19545300" y="6198331"/>
          <a:ext cx="889000" cy="22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101983</xdr:rowOff>
    </xdr:from>
    <xdr:ext cx="378565" cy="259045"/>
    <xdr:sp macro="" textlink="">
      <xdr:nvSpPr>
        <xdr:cNvPr id="752" name="テキスト ボックス 751"/>
        <xdr:cNvSpPr txBox="1"/>
      </xdr:nvSpPr>
      <xdr:spPr>
        <a:xfrm>
          <a:off x="20245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83830</xdr:rowOff>
    </xdr:from>
    <xdr:to>
      <xdr:col>102</xdr:col>
      <xdr:colOff>114300</xdr:colOff>
      <xdr:row>38</xdr:row>
      <xdr:rowOff>68285</xdr:rowOff>
    </xdr:to>
    <xdr:cxnSp macro="">
      <xdr:nvCxnSpPr>
        <xdr:cNvPr id="753" name="直線コネクタ 752"/>
        <xdr:cNvCxnSpPr/>
      </xdr:nvCxnSpPr>
      <xdr:spPr>
        <a:xfrm flipV="1">
          <a:off x="18656300" y="6427480"/>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54" name="フローチャート: 判断 753"/>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92473</xdr:rowOff>
    </xdr:from>
    <xdr:ext cx="378565" cy="259045"/>
    <xdr:sp macro="" textlink="">
      <xdr:nvSpPr>
        <xdr:cNvPr id="755" name="テキスト ボックス 754"/>
        <xdr:cNvSpPr txBox="1"/>
      </xdr:nvSpPr>
      <xdr:spPr>
        <a:xfrm>
          <a:off x="19356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41717</xdr:rowOff>
    </xdr:from>
    <xdr:to>
      <xdr:col>98</xdr:col>
      <xdr:colOff>38100</xdr:colOff>
      <xdr:row>38</xdr:row>
      <xdr:rowOff>143317</xdr:rowOff>
    </xdr:to>
    <xdr:sp macro="" textlink="">
      <xdr:nvSpPr>
        <xdr:cNvPr id="756" name="フローチャート: 判断 755"/>
        <xdr:cNvSpPr/>
      </xdr:nvSpPr>
      <xdr:spPr>
        <a:xfrm>
          <a:off x="186055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134444</xdr:rowOff>
    </xdr:from>
    <xdr:ext cx="378565" cy="259045"/>
    <xdr:sp macro="" textlink="">
      <xdr:nvSpPr>
        <xdr:cNvPr id="757" name="テキスト ボックス 756"/>
        <xdr:cNvSpPr txBox="1"/>
      </xdr:nvSpPr>
      <xdr:spPr>
        <a:xfrm>
          <a:off x="18467017" y="6649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69697</xdr:rowOff>
    </xdr:from>
    <xdr:to>
      <xdr:col>116</xdr:col>
      <xdr:colOff>114300</xdr:colOff>
      <xdr:row>38</xdr:row>
      <xdr:rowOff>171297</xdr:rowOff>
    </xdr:to>
    <xdr:sp macro="" textlink="">
      <xdr:nvSpPr>
        <xdr:cNvPr id="763" name="楕円 762"/>
        <xdr:cNvSpPr/>
      </xdr:nvSpPr>
      <xdr:spPr>
        <a:xfrm>
          <a:off x="221107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156074</xdr:rowOff>
    </xdr:from>
    <xdr:ext cx="378565" cy="259045"/>
    <xdr:sp macro="" textlink="">
      <xdr:nvSpPr>
        <xdr:cNvPr id="764" name="投資及び出資金該当値テキスト"/>
        <xdr:cNvSpPr txBox="1"/>
      </xdr:nvSpPr>
      <xdr:spPr>
        <a:xfrm>
          <a:off x="22212300" y="6499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60737</xdr:rowOff>
    </xdr:from>
    <xdr:to>
      <xdr:col>112</xdr:col>
      <xdr:colOff>38100</xdr:colOff>
      <xdr:row>38</xdr:row>
      <xdr:rowOff>162337</xdr:rowOff>
    </xdr:to>
    <xdr:sp macro="" textlink="">
      <xdr:nvSpPr>
        <xdr:cNvPr id="765" name="楕円 764"/>
        <xdr:cNvSpPr/>
      </xdr:nvSpPr>
      <xdr:spPr>
        <a:xfrm>
          <a:off x="21272500" y="65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153464</xdr:rowOff>
    </xdr:from>
    <xdr:ext cx="378565" cy="259045"/>
    <xdr:sp macro="" textlink="">
      <xdr:nvSpPr>
        <xdr:cNvPr id="766" name="テキスト ボックス 765"/>
        <xdr:cNvSpPr txBox="1"/>
      </xdr:nvSpPr>
      <xdr:spPr>
        <a:xfrm>
          <a:off x="21134017" y="666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146781</xdr:rowOff>
    </xdr:from>
    <xdr:to>
      <xdr:col>107</xdr:col>
      <xdr:colOff>101600</xdr:colOff>
      <xdr:row>36</xdr:row>
      <xdr:rowOff>76931</xdr:rowOff>
    </xdr:to>
    <xdr:sp macro="" textlink="">
      <xdr:nvSpPr>
        <xdr:cNvPr id="767" name="楕円 766"/>
        <xdr:cNvSpPr/>
      </xdr:nvSpPr>
      <xdr:spPr>
        <a:xfrm>
          <a:off x="20383500" y="61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93458</xdr:rowOff>
    </xdr:from>
    <xdr:ext cx="469744" cy="259045"/>
    <xdr:sp macro="" textlink="">
      <xdr:nvSpPr>
        <xdr:cNvPr id="768" name="テキスト ボックス 767"/>
        <xdr:cNvSpPr txBox="1"/>
      </xdr:nvSpPr>
      <xdr:spPr>
        <a:xfrm>
          <a:off x="20199428" y="592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33030</xdr:rowOff>
    </xdr:from>
    <xdr:to>
      <xdr:col>102</xdr:col>
      <xdr:colOff>165100</xdr:colOff>
      <xdr:row>37</xdr:row>
      <xdr:rowOff>134630</xdr:rowOff>
    </xdr:to>
    <xdr:sp macro="" textlink="">
      <xdr:nvSpPr>
        <xdr:cNvPr id="769" name="楕円 768"/>
        <xdr:cNvSpPr/>
      </xdr:nvSpPr>
      <xdr:spPr>
        <a:xfrm>
          <a:off x="19494500" y="63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151157</xdr:rowOff>
    </xdr:from>
    <xdr:ext cx="469744" cy="259045"/>
    <xdr:sp macro="" textlink="">
      <xdr:nvSpPr>
        <xdr:cNvPr id="770" name="テキスト ボックス 769"/>
        <xdr:cNvSpPr txBox="1"/>
      </xdr:nvSpPr>
      <xdr:spPr>
        <a:xfrm>
          <a:off x="19310428" y="61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17485</xdr:rowOff>
    </xdr:from>
    <xdr:to>
      <xdr:col>98</xdr:col>
      <xdr:colOff>38100</xdr:colOff>
      <xdr:row>38</xdr:row>
      <xdr:rowOff>119085</xdr:rowOff>
    </xdr:to>
    <xdr:sp macro="" textlink="">
      <xdr:nvSpPr>
        <xdr:cNvPr id="771" name="楕円 770"/>
        <xdr:cNvSpPr/>
      </xdr:nvSpPr>
      <xdr:spPr>
        <a:xfrm>
          <a:off x="18605500" y="65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135612</xdr:rowOff>
    </xdr:from>
    <xdr:ext cx="378565" cy="259045"/>
    <xdr:sp macro="" textlink="">
      <xdr:nvSpPr>
        <xdr:cNvPr id="772" name="テキスト ボックス 771"/>
        <xdr:cNvSpPr txBox="1"/>
      </xdr:nvSpPr>
      <xdr:spPr>
        <a:xfrm>
          <a:off x="18467017" y="6307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34407</xdr:rowOff>
    </xdr:from>
    <xdr:to>
      <xdr:col>116</xdr:col>
      <xdr:colOff>63500</xdr:colOff>
      <xdr:row>53</xdr:row>
      <xdr:rowOff>62845</xdr:rowOff>
    </xdr:to>
    <xdr:cxnSp macro="">
      <xdr:nvCxnSpPr>
        <xdr:cNvPr id="799" name="直線コネクタ 798"/>
        <xdr:cNvCxnSpPr/>
      </xdr:nvCxnSpPr>
      <xdr:spPr>
        <a:xfrm flipV="1">
          <a:off x="21323300" y="9121257"/>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62845</xdr:rowOff>
    </xdr:from>
    <xdr:to>
      <xdr:col>111</xdr:col>
      <xdr:colOff>177800</xdr:colOff>
      <xdr:row>53</xdr:row>
      <xdr:rowOff>90460</xdr:rowOff>
    </xdr:to>
    <xdr:cxnSp macro="">
      <xdr:nvCxnSpPr>
        <xdr:cNvPr id="802" name="直線コネクタ 801"/>
        <xdr:cNvCxnSpPr/>
      </xdr:nvCxnSpPr>
      <xdr:spPr>
        <a:xfrm flipV="1">
          <a:off x="20434300" y="9149695"/>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90460</xdr:rowOff>
    </xdr:from>
    <xdr:to>
      <xdr:col>107</xdr:col>
      <xdr:colOff>50800</xdr:colOff>
      <xdr:row>54</xdr:row>
      <xdr:rowOff>43139</xdr:rowOff>
    </xdr:to>
    <xdr:cxnSp macro="">
      <xdr:nvCxnSpPr>
        <xdr:cNvPr id="805" name="直線コネクタ 804"/>
        <xdr:cNvCxnSpPr/>
      </xdr:nvCxnSpPr>
      <xdr:spPr>
        <a:xfrm flipV="1">
          <a:off x="19545300" y="9177310"/>
          <a:ext cx="889000" cy="1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43139</xdr:rowOff>
    </xdr:from>
    <xdr:to>
      <xdr:col>102</xdr:col>
      <xdr:colOff>114300</xdr:colOff>
      <xdr:row>54</xdr:row>
      <xdr:rowOff>75921</xdr:rowOff>
    </xdr:to>
    <xdr:cxnSp macro="">
      <xdr:nvCxnSpPr>
        <xdr:cNvPr id="808" name="直線コネクタ 807"/>
        <xdr:cNvCxnSpPr/>
      </xdr:nvCxnSpPr>
      <xdr:spPr>
        <a:xfrm flipV="1">
          <a:off x="18656300" y="9301439"/>
          <a:ext cx="889000" cy="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169321</xdr:rowOff>
    </xdr:from>
    <xdr:to>
      <xdr:col>102</xdr:col>
      <xdr:colOff>165100</xdr:colOff>
      <xdr:row>57</xdr:row>
      <xdr:rowOff>99471</xdr:rowOff>
    </xdr:to>
    <xdr:sp macro="" textlink="">
      <xdr:nvSpPr>
        <xdr:cNvPr id="809" name="フローチャート: 判断 808"/>
        <xdr:cNvSpPr/>
      </xdr:nvSpPr>
      <xdr:spPr>
        <a:xfrm>
          <a:off x="19494500" y="97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90598</xdr:rowOff>
    </xdr:from>
    <xdr:ext cx="469744" cy="259045"/>
    <xdr:sp macro="" textlink="">
      <xdr:nvSpPr>
        <xdr:cNvPr id="810" name="テキスト ボックス 809"/>
        <xdr:cNvSpPr txBox="1"/>
      </xdr:nvSpPr>
      <xdr:spPr>
        <a:xfrm>
          <a:off x="19310428" y="986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8067</xdr:rowOff>
    </xdr:from>
    <xdr:to>
      <xdr:col>98</xdr:col>
      <xdr:colOff>38100</xdr:colOff>
      <xdr:row>57</xdr:row>
      <xdr:rowOff>109667</xdr:rowOff>
    </xdr:to>
    <xdr:sp macro="" textlink="">
      <xdr:nvSpPr>
        <xdr:cNvPr id="811" name="フローチャート: 判断 810"/>
        <xdr:cNvSpPr/>
      </xdr:nvSpPr>
      <xdr:spPr>
        <a:xfrm>
          <a:off x="18605500" y="97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100794</xdr:rowOff>
    </xdr:from>
    <xdr:ext cx="469744" cy="259045"/>
    <xdr:sp macro="" textlink="">
      <xdr:nvSpPr>
        <xdr:cNvPr id="812" name="テキスト ボックス 811"/>
        <xdr:cNvSpPr txBox="1"/>
      </xdr:nvSpPr>
      <xdr:spPr>
        <a:xfrm>
          <a:off x="18421428" y="987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155057</xdr:rowOff>
    </xdr:from>
    <xdr:to>
      <xdr:col>116</xdr:col>
      <xdr:colOff>114300</xdr:colOff>
      <xdr:row>53</xdr:row>
      <xdr:rowOff>85207</xdr:rowOff>
    </xdr:to>
    <xdr:sp macro="" textlink="">
      <xdr:nvSpPr>
        <xdr:cNvPr id="818" name="楕円 817"/>
        <xdr:cNvSpPr/>
      </xdr:nvSpPr>
      <xdr:spPr>
        <a:xfrm>
          <a:off x="22110700" y="90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6484</xdr:rowOff>
    </xdr:from>
    <xdr:ext cx="534377" cy="259045"/>
    <xdr:sp macro="" textlink="">
      <xdr:nvSpPr>
        <xdr:cNvPr id="819" name="貸付金該当値テキスト"/>
        <xdr:cNvSpPr txBox="1"/>
      </xdr:nvSpPr>
      <xdr:spPr>
        <a:xfrm>
          <a:off x="22212300" y="892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12045</xdr:rowOff>
    </xdr:from>
    <xdr:to>
      <xdr:col>112</xdr:col>
      <xdr:colOff>38100</xdr:colOff>
      <xdr:row>53</xdr:row>
      <xdr:rowOff>113645</xdr:rowOff>
    </xdr:to>
    <xdr:sp macro="" textlink="">
      <xdr:nvSpPr>
        <xdr:cNvPr id="820" name="楕円 819"/>
        <xdr:cNvSpPr/>
      </xdr:nvSpPr>
      <xdr:spPr>
        <a:xfrm>
          <a:off x="21272500" y="9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130172</xdr:rowOff>
    </xdr:from>
    <xdr:ext cx="534377" cy="259045"/>
    <xdr:sp macro="" textlink="">
      <xdr:nvSpPr>
        <xdr:cNvPr id="821" name="テキスト ボックス 820"/>
        <xdr:cNvSpPr txBox="1"/>
      </xdr:nvSpPr>
      <xdr:spPr>
        <a:xfrm>
          <a:off x="21056111" y="88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39660</xdr:rowOff>
    </xdr:from>
    <xdr:to>
      <xdr:col>107</xdr:col>
      <xdr:colOff>101600</xdr:colOff>
      <xdr:row>53</xdr:row>
      <xdr:rowOff>141260</xdr:rowOff>
    </xdr:to>
    <xdr:sp macro="" textlink="">
      <xdr:nvSpPr>
        <xdr:cNvPr id="822" name="楕円 821"/>
        <xdr:cNvSpPr/>
      </xdr:nvSpPr>
      <xdr:spPr>
        <a:xfrm>
          <a:off x="20383500" y="91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157787</xdr:rowOff>
    </xdr:from>
    <xdr:ext cx="534377" cy="259045"/>
    <xdr:sp macro="" textlink="">
      <xdr:nvSpPr>
        <xdr:cNvPr id="823" name="テキスト ボックス 822"/>
        <xdr:cNvSpPr txBox="1"/>
      </xdr:nvSpPr>
      <xdr:spPr>
        <a:xfrm>
          <a:off x="20167111" y="8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163789</xdr:rowOff>
    </xdr:from>
    <xdr:to>
      <xdr:col>102</xdr:col>
      <xdr:colOff>165100</xdr:colOff>
      <xdr:row>54</xdr:row>
      <xdr:rowOff>93939</xdr:rowOff>
    </xdr:to>
    <xdr:sp macro="" textlink="">
      <xdr:nvSpPr>
        <xdr:cNvPr id="824" name="楕円 823"/>
        <xdr:cNvSpPr/>
      </xdr:nvSpPr>
      <xdr:spPr>
        <a:xfrm>
          <a:off x="19494500" y="92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110466</xdr:rowOff>
    </xdr:from>
    <xdr:ext cx="534377" cy="259045"/>
    <xdr:sp macro="" textlink="">
      <xdr:nvSpPr>
        <xdr:cNvPr id="825" name="テキスト ボックス 824"/>
        <xdr:cNvSpPr txBox="1"/>
      </xdr:nvSpPr>
      <xdr:spPr>
        <a:xfrm>
          <a:off x="19278111" y="902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25121</xdr:rowOff>
    </xdr:from>
    <xdr:to>
      <xdr:col>98</xdr:col>
      <xdr:colOff>38100</xdr:colOff>
      <xdr:row>54</xdr:row>
      <xdr:rowOff>126721</xdr:rowOff>
    </xdr:to>
    <xdr:sp macro="" textlink="">
      <xdr:nvSpPr>
        <xdr:cNvPr id="826" name="楕円 825"/>
        <xdr:cNvSpPr/>
      </xdr:nvSpPr>
      <xdr:spPr>
        <a:xfrm>
          <a:off x="18605500" y="92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143248</xdr:rowOff>
    </xdr:from>
    <xdr:ext cx="534377" cy="259045"/>
    <xdr:sp macro="" textlink="">
      <xdr:nvSpPr>
        <xdr:cNvPr id="827" name="テキスト ボックス 826"/>
        <xdr:cNvSpPr txBox="1"/>
      </xdr:nvSpPr>
      <xdr:spPr>
        <a:xfrm>
          <a:off x="18389111" y="90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124090</xdr:rowOff>
    </xdr:from>
    <xdr:to>
      <xdr:col>116</xdr:col>
      <xdr:colOff>63500</xdr:colOff>
      <xdr:row>69</xdr:row>
      <xdr:rowOff>162789</xdr:rowOff>
    </xdr:to>
    <xdr:cxnSp macro="">
      <xdr:nvCxnSpPr>
        <xdr:cNvPr id="859" name="直線コネクタ 858"/>
        <xdr:cNvCxnSpPr/>
      </xdr:nvCxnSpPr>
      <xdr:spPr>
        <a:xfrm flipV="1">
          <a:off x="21323300" y="11954140"/>
          <a:ext cx="8382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162789</xdr:rowOff>
    </xdr:from>
    <xdr:to>
      <xdr:col>111</xdr:col>
      <xdr:colOff>177800</xdr:colOff>
      <xdr:row>70</xdr:row>
      <xdr:rowOff>13317</xdr:rowOff>
    </xdr:to>
    <xdr:cxnSp macro="">
      <xdr:nvCxnSpPr>
        <xdr:cNvPr id="862" name="直線コネクタ 861"/>
        <xdr:cNvCxnSpPr/>
      </xdr:nvCxnSpPr>
      <xdr:spPr>
        <a:xfrm flipV="1">
          <a:off x="20434300" y="11992839"/>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13317</xdr:rowOff>
    </xdr:from>
    <xdr:to>
      <xdr:col>107</xdr:col>
      <xdr:colOff>50800</xdr:colOff>
      <xdr:row>70</xdr:row>
      <xdr:rowOff>78501</xdr:rowOff>
    </xdr:to>
    <xdr:cxnSp macro="">
      <xdr:nvCxnSpPr>
        <xdr:cNvPr id="865" name="直線コネクタ 864"/>
        <xdr:cNvCxnSpPr/>
      </xdr:nvCxnSpPr>
      <xdr:spPr>
        <a:xfrm flipV="1">
          <a:off x="19545300" y="12014817"/>
          <a:ext cx="8890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78501</xdr:rowOff>
    </xdr:from>
    <xdr:to>
      <xdr:col>102</xdr:col>
      <xdr:colOff>114300</xdr:colOff>
      <xdr:row>71</xdr:row>
      <xdr:rowOff>145415</xdr:rowOff>
    </xdr:to>
    <xdr:cxnSp macro="">
      <xdr:nvCxnSpPr>
        <xdr:cNvPr id="868" name="直線コネクタ 867"/>
        <xdr:cNvCxnSpPr/>
      </xdr:nvCxnSpPr>
      <xdr:spPr>
        <a:xfrm flipV="1">
          <a:off x="18656300" y="12080001"/>
          <a:ext cx="889000" cy="23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69</xdr:row>
      <xdr:rowOff>134522</xdr:rowOff>
    </xdr:from>
    <xdr:to>
      <xdr:col>102</xdr:col>
      <xdr:colOff>165100</xdr:colOff>
      <xdr:row>70</xdr:row>
      <xdr:rowOff>64672</xdr:rowOff>
    </xdr:to>
    <xdr:sp macro="" textlink="">
      <xdr:nvSpPr>
        <xdr:cNvPr id="869" name="フローチャート: 判断 868"/>
        <xdr:cNvSpPr/>
      </xdr:nvSpPr>
      <xdr:spPr>
        <a:xfrm>
          <a:off x="19494500" y="119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81199</xdr:rowOff>
    </xdr:from>
    <xdr:ext cx="534377" cy="259045"/>
    <xdr:sp macro="" textlink="">
      <xdr:nvSpPr>
        <xdr:cNvPr id="870" name="テキスト ボックス 869"/>
        <xdr:cNvSpPr txBox="1"/>
      </xdr:nvSpPr>
      <xdr:spPr>
        <a:xfrm>
          <a:off x="19278111" y="117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76588</xdr:rowOff>
    </xdr:from>
    <xdr:to>
      <xdr:col>98</xdr:col>
      <xdr:colOff>38100</xdr:colOff>
      <xdr:row>72</xdr:row>
      <xdr:rowOff>6738</xdr:rowOff>
    </xdr:to>
    <xdr:sp macro="" textlink="">
      <xdr:nvSpPr>
        <xdr:cNvPr id="871" name="フローチャート: 判断 870"/>
        <xdr:cNvSpPr/>
      </xdr:nvSpPr>
      <xdr:spPr>
        <a:xfrm>
          <a:off x="18605500" y="122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23265</xdr:rowOff>
    </xdr:from>
    <xdr:ext cx="534377" cy="259045"/>
    <xdr:sp macro="" textlink="">
      <xdr:nvSpPr>
        <xdr:cNvPr id="872" name="テキスト ボックス 871"/>
        <xdr:cNvSpPr txBox="1"/>
      </xdr:nvSpPr>
      <xdr:spPr>
        <a:xfrm>
          <a:off x="18389111" y="1202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73290</xdr:rowOff>
    </xdr:from>
    <xdr:to>
      <xdr:col>116</xdr:col>
      <xdr:colOff>114300</xdr:colOff>
      <xdr:row>70</xdr:row>
      <xdr:rowOff>3440</xdr:rowOff>
    </xdr:to>
    <xdr:sp macro="" textlink="">
      <xdr:nvSpPr>
        <xdr:cNvPr id="878" name="楕円 877"/>
        <xdr:cNvSpPr/>
      </xdr:nvSpPr>
      <xdr:spPr>
        <a:xfrm>
          <a:off x="22110700" y="119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26317</xdr:rowOff>
    </xdr:from>
    <xdr:ext cx="534377" cy="259045"/>
    <xdr:sp macro="" textlink="">
      <xdr:nvSpPr>
        <xdr:cNvPr id="879" name="繰出金該当値テキスト"/>
        <xdr:cNvSpPr txBox="1"/>
      </xdr:nvSpPr>
      <xdr:spPr>
        <a:xfrm>
          <a:off x="22212300" y="118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111989</xdr:rowOff>
    </xdr:from>
    <xdr:to>
      <xdr:col>112</xdr:col>
      <xdr:colOff>38100</xdr:colOff>
      <xdr:row>70</xdr:row>
      <xdr:rowOff>42139</xdr:rowOff>
    </xdr:to>
    <xdr:sp macro="" textlink="">
      <xdr:nvSpPr>
        <xdr:cNvPr id="880" name="楕円 879"/>
        <xdr:cNvSpPr/>
      </xdr:nvSpPr>
      <xdr:spPr>
        <a:xfrm>
          <a:off x="21272500" y="1194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58666</xdr:rowOff>
    </xdr:from>
    <xdr:ext cx="534377" cy="259045"/>
    <xdr:sp macro="" textlink="">
      <xdr:nvSpPr>
        <xdr:cNvPr id="881" name="テキスト ボックス 880"/>
        <xdr:cNvSpPr txBox="1"/>
      </xdr:nvSpPr>
      <xdr:spPr>
        <a:xfrm>
          <a:off x="21056111" y="1171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133967</xdr:rowOff>
    </xdr:from>
    <xdr:to>
      <xdr:col>107</xdr:col>
      <xdr:colOff>101600</xdr:colOff>
      <xdr:row>70</xdr:row>
      <xdr:rowOff>64117</xdr:rowOff>
    </xdr:to>
    <xdr:sp macro="" textlink="">
      <xdr:nvSpPr>
        <xdr:cNvPr id="882" name="楕円 881"/>
        <xdr:cNvSpPr/>
      </xdr:nvSpPr>
      <xdr:spPr>
        <a:xfrm>
          <a:off x="20383500" y="119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80644</xdr:rowOff>
    </xdr:from>
    <xdr:ext cx="534377" cy="259045"/>
    <xdr:sp macro="" textlink="">
      <xdr:nvSpPr>
        <xdr:cNvPr id="883" name="テキスト ボックス 882"/>
        <xdr:cNvSpPr txBox="1"/>
      </xdr:nvSpPr>
      <xdr:spPr>
        <a:xfrm>
          <a:off x="20167111" y="1173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27701</xdr:rowOff>
    </xdr:from>
    <xdr:to>
      <xdr:col>102</xdr:col>
      <xdr:colOff>165100</xdr:colOff>
      <xdr:row>70</xdr:row>
      <xdr:rowOff>129301</xdr:rowOff>
    </xdr:to>
    <xdr:sp macro="" textlink="">
      <xdr:nvSpPr>
        <xdr:cNvPr id="884" name="楕円 883"/>
        <xdr:cNvSpPr/>
      </xdr:nvSpPr>
      <xdr:spPr>
        <a:xfrm>
          <a:off x="19494500" y="120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120428</xdr:rowOff>
    </xdr:from>
    <xdr:ext cx="534377" cy="259045"/>
    <xdr:sp macro="" textlink="">
      <xdr:nvSpPr>
        <xdr:cNvPr id="885" name="テキスト ボックス 884"/>
        <xdr:cNvSpPr txBox="1"/>
      </xdr:nvSpPr>
      <xdr:spPr>
        <a:xfrm>
          <a:off x="19278111" y="1212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94615</xdr:rowOff>
    </xdr:from>
    <xdr:to>
      <xdr:col>98</xdr:col>
      <xdr:colOff>38100</xdr:colOff>
      <xdr:row>72</xdr:row>
      <xdr:rowOff>24765</xdr:rowOff>
    </xdr:to>
    <xdr:sp macro="" textlink="">
      <xdr:nvSpPr>
        <xdr:cNvPr id="886" name="楕円 885"/>
        <xdr:cNvSpPr/>
      </xdr:nvSpPr>
      <xdr:spPr>
        <a:xfrm>
          <a:off x="18605500" y="122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15892</xdr:rowOff>
    </xdr:from>
    <xdr:ext cx="534377" cy="259045"/>
    <xdr:sp macro="" textlink="">
      <xdr:nvSpPr>
        <xdr:cNvPr id="887" name="テキスト ボックス 886"/>
        <xdr:cNvSpPr txBox="1"/>
      </xdr:nvSpPr>
      <xdr:spPr>
        <a:xfrm>
          <a:off x="18389111" y="123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維持補修費は、類似団体平均と比較すると大きく上回っている状況であるが、今後は事務事業の見直しを行うなど総体的な経費削減に努めていく。また、繰出金についても、下水道事業や簡易水道事業等の公営企業会計に対する繰出しや、国民健康保険等の社会保障事業への繰出しが増加していることから、これらの事業においても事業の見直しや使用料等の見直しを図り、繰出金の削減に努めていく。</a:t>
          </a:r>
        </a:p>
        <a:p>
          <a:r>
            <a:rPr kumimoji="1" lang="ja-JP" altLang="en-US" sz="1300">
              <a:latin typeface="ＭＳ Ｐゴシック" panose="020B0600070205080204" pitchFamily="50" charset="-128"/>
              <a:ea typeface="ＭＳ Ｐゴシック" panose="020B0600070205080204" pitchFamily="50" charset="-128"/>
            </a:rPr>
            <a:t>　公債費についても、類似団体平均と比較するとｐ、近年はほぼ同程度で推移していたが、平成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年度からは大きく上回った状況にあるため、今後も新規発行債を抑制するとともに、必要に応じて地方債の繰上償還を行うなど公債費の削減に努める。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26,844
26,736
477.64
15,346,626
14,962,762
355,129
9,366,627
18,149,655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31877</xdr:rowOff>
    </xdr:from>
    <xdr:to>
      <xdr:col>24</xdr:col>
      <xdr:colOff>63500</xdr:colOff>
      <xdr:row>32</xdr:row>
      <xdr:rowOff>38354</xdr:rowOff>
    </xdr:to>
    <xdr:cxnSp macro="">
      <xdr:nvCxnSpPr>
        <xdr:cNvPr id="61" name="直線コネクタ 60"/>
        <xdr:cNvCxnSpPr/>
      </xdr:nvCxnSpPr>
      <xdr:spPr>
        <a:xfrm flipV="1">
          <a:off x="3797300" y="551827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28448</xdr:rowOff>
    </xdr:from>
    <xdr:to>
      <xdr:col>19</xdr:col>
      <xdr:colOff>177800</xdr:colOff>
      <xdr:row>32</xdr:row>
      <xdr:rowOff>38354</xdr:rowOff>
    </xdr:to>
    <xdr:cxnSp macro="">
      <xdr:nvCxnSpPr>
        <xdr:cNvPr id="64" name="直線コネクタ 63"/>
        <xdr:cNvCxnSpPr/>
      </xdr:nvCxnSpPr>
      <xdr:spPr>
        <a:xfrm>
          <a:off x="2908300" y="551484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138557</xdr:rowOff>
    </xdr:from>
    <xdr:to>
      <xdr:col>15</xdr:col>
      <xdr:colOff>50800</xdr:colOff>
      <xdr:row>32</xdr:row>
      <xdr:rowOff>28448</xdr:rowOff>
    </xdr:to>
    <xdr:cxnSp macro="">
      <xdr:nvCxnSpPr>
        <xdr:cNvPr id="67" name="直線コネクタ 66"/>
        <xdr:cNvCxnSpPr/>
      </xdr:nvCxnSpPr>
      <xdr:spPr>
        <a:xfrm>
          <a:off x="2019300" y="5453507"/>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138557</xdr:rowOff>
    </xdr:from>
    <xdr:to>
      <xdr:col>10</xdr:col>
      <xdr:colOff>114300</xdr:colOff>
      <xdr:row>32</xdr:row>
      <xdr:rowOff>89789</xdr:rowOff>
    </xdr:to>
    <xdr:cxnSp macro="">
      <xdr:nvCxnSpPr>
        <xdr:cNvPr id="70" name="直線コネクタ 69"/>
        <xdr:cNvCxnSpPr/>
      </xdr:nvCxnSpPr>
      <xdr:spPr>
        <a:xfrm flipV="1">
          <a:off x="1130300" y="5453507"/>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61849</xdr:rowOff>
    </xdr:from>
    <xdr:to>
      <xdr:col>10</xdr:col>
      <xdr:colOff>165100</xdr:colOff>
      <xdr:row>32</xdr:row>
      <xdr:rowOff>163449</xdr:rowOff>
    </xdr:to>
    <xdr:sp macro="" textlink="">
      <xdr:nvSpPr>
        <xdr:cNvPr id="71" name="フローチャート: 判断 70"/>
        <xdr:cNvSpPr/>
      </xdr:nvSpPr>
      <xdr:spPr>
        <a:xfrm>
          <a:off x="1968500" y="55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154576</xdr:rowOff>
    </xdr:from>
    <xdr:ext cx="469744" cy="259045"/>
    <xdr:sp macro="" textlink="">
      <xdr:nvSpPr>
        <xdr:cNvPr id="72" name="テキスト ボックス 71"/>
        <xdr:cNvSpPr txBox="1"/>
      </xdr:nvSpPr>
      <xdr:spPr>
        <a:xfrm>
          <a:off x="1784428" y="56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1651</xdr:rowOff>
    </xdr:from>
    <xdr:to>
      <xdr:col>6</xdr:col>
      <xdr:colOff>38100</xdr:colOff>
      <xdr:row>33</xdr:row>
      <xdr:rowOff>103251</xdr:rowOff>
    </xdr:to>
    <xdr:sp macro="" textlink="">
      <xdr:nvSpPr>
        <xdr:cNvPr id="73" name="フローチャート: 判断 72"/>
        <xdr:cNvSpPr/>
      </xdr:nvSpPr>
      <xdr:spPr>
        <a:xfrm>
          <a:off x="1079500" y="56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94378</xdr:rowOff>
    </xdr:from>
    <xdr:ext cx="469744" cy="259045"/>
    <xdr:sp macro="" textlink="">
      <xdr:nvSpPr>
        <xdr:cNvPr id="74" name="テキスト ボックス 73"/>
        <xdr:cNvSpPr txBox="1"/>
      </xdr:nvSpPr>
      <xdr:spPr>
        <a:xfrm>
          <a:off x="895428" y="57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152527</xdr:rowOff>
    </xdr:from>
    <xdr:to>
      <xdr:col>24</xdr:col>
      <xdr:colOff>114300</xdr:colOff>
      <xdr:row>32</xdr:row>
      <xdr:rowOff>82677</xdr:rowOff>
    </xdr:to>
    <xdr:sp macro="" textlink="">
      <xdr:nvSpPr>
        <xdr:cNvPr id="80" name="楕円 79"/>
        <xdr:cNvSpPr/>
      </xdr:nvSpPr>
      <xdr:spPr>
        <a:xfrm>
          <a:off x="4584700" y="5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3954</xdr:rowOff>
    </xdr:from>
    <xdr:ext cx="469744" cy="259045"/>
    <xdr:sp macro="" textlink="">
      <xdr:nvSpPr>
        <xdr:cNvPr id="81" name="議会費該当値テキスト"/>
        <xdr:cNvSpPr txBox="1"/>
      </xdr:nvSpPr>
      <xdr:spPr>
        <a:xfrm>
          <a:off x="4686300" y="531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159004</xdr:rowOff>
    </xdr:from>
    <xdr:to>
      <xdr:col>20</xdr:col>
      <xdr:colOff>38100</xdr:colOff>
      <xdr:row>32</xdr:row>
      <xdr:rowOff>89154</xdr:rowOff>
    </xdr:to>
    <xdr:sp macro="" textlink="">
      <xdr:nvSpPr>
        <xdr:cNvPr id="82" name="楕円 81"/>
        <xdr:cNvSpPr/>
      </xdr:nvSpPr>
      <xdr:spPr>
        <a:xfrm>
          <a:off x="3746500" y="54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105681</xdr:rowOff>
    </xdr:from>
    <xdr:ext cx="469744" cy="259045"/>
    <xdr:sp macro="" textlink="">
      <xdr:nvSpPr>
        <xdr:cNvPr id="83" name="テキスト ボックス 82"/>
        <xdr:cNvSpPr txBox="1"/>
      </xdr:nvSpPr>
      <xdr:spPr>
        <a:xfrm>
          <a:off x="3562428" y="52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149098</xdr:rowOff>
    </xdr:from>
    <xdr:to>
      <xdr:col>15</xdr:col>
      <xdr:colOff>101600</xdr:colOff>
      <xdr:row>32</xdr:row>
      <xdr:rowOff>79248</xdr:rowOff>
    </xdr:to>
    <xdr:sp macro="" textlink="">
      <xdr:nvSpPr>
        <xdr:cNvPr id="84" name="楕円 83"/>
        <xdr:cNvSpPr/>
      </xdr:nvSpPr>
      <xdr:spPr>
        <a:xfrm>
          <a:off x="2857500" y="54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95775</xdr:rowOff>
    </xdr:from>
    <xdr:ext cx="469744" cy="259045"/>
    <xdr:sp macro="" textlink="">
      <xdr:nvSpPr>
        <xdr:cNvPr id="85" name="テキスト ボックス 84"/>
        <xdr:cNvSpPr txBox="1"/>
      </xdr:nvSpPr>
      <xdr:spPr>
        <a:xfrm>
          <a:off x="2673428" y="52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87757</xdr:rowOff>
    </xdr:from>
    <xdr:to>
      <xdr:col>10</xdr:col>
      <xdr:colOff>165100</xdr:colOff>
      <xdr:row>32</xdr:row>
      <xdr:rowOff>17907</xdr:rowOff>
    </xdr:to>
    <xdr:sp macro="" textlink="">
      <xdr:nvSpPr>
        <xdr:cNvPr id="86" name="楕円 85"/>
        <xdr:cNvSpPr/>
      </xdr:nvSpPr>
      <xdr:spPr>
        <a:xfrm>
          <a:off x="1968500" y="54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34434</xdr:rowOff>
    </xdr:from>
    <xdr:ext cx="469744" cy="259045"/>
    <xdr:sp macro="" textlink="">
      <xdr:nvSpPr>
        <xdr:cNvPr id="87" name="テキスト ボックス 86"/>
        <xdr:cNvSpPr txBox="1"/>
      </xdr:nvSpPr>
      <xdr:spPr>
        <a:xfrm>
          <a:off x="1784428" y="517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38989</xdr:rowOff>
    </xdr:from>
    <xdr:to>
      <xdr:col>6</xdr:col>
      <xdr:colOff>38100</xdr:colOff>
      <xdr:row>32</xdr:row>
      <xdr:rowOff>140589</xdr:rowOff>
    </xdr:to>
    <xdr:sp macro="" textlink="">
      <xdr:nvSpPr>
        <xdr:cNvPr id="88" name="楕円 87"/>
        <xdr:cNvSpPr/>
      </xdr:nvSpPr>
      <xdr:spPr>
        <a:xfrm>
          <a:off x="1079500" y="5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157116</xdr:rowOff>
    </xdr:from>
    <xdr:ext cx="469744" cy="259045"/>
    <xdr:sp macro="" textlink="">
      <xdr:nvSpPr>
        <xdr:cNvPr id="89" name="テキスト ボックス 88"/>
        <xdr:cNvSpPr txBox="1"/>
      </xdr:nvSpPr>
      <xdr:spPr>
        <a:xfrm>
          <a:off x="895428" y="53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96097</xdr:rowOff>
    </xdr:from>
    <xdr:to>
      <xdr:col>24</xdr:col>
      <xdr:colOff>63500</xdr:colOff>
      <xdr:row>58</xdr:row>
      <xdr:rowOff>123266</xdr:rowOff>
    </xdr:to>
    <xdr:cxnSp macro="">
      <xdr:nvCxnSpPr>
        <xdr:cNvPr id="118" name="直線コネクタ 117"/>
        <xdr:cNvCxnSpPr/>
      </xdr:nvCxnSpPr>
      <xdr:spPr>
        <a:xfrm>
          <a:off x="3797300" y="10040197"/>
          <a:ext cx="838200" cy="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63222</xdr:rowOff>
    </xdr:from>
    <xdr:to>
      <xdr:col>19</xdr:col>
      <xdr:colOff>177800</xdr:colOff>
      <xdr:row>58</xdr:row>
      <xdr:rowOff>96097</xdr:rowOff>
    </xdr:to>
    <xdr:cxnSp macro="">
      <xdr:nvCxnSpPr>
        <xdr:cNvPr id="121" name="直線コネクタ 120"/>
        <xdr:cNvCxnSpPr/>
      </xdr:nvCxnSpPr>
      <xdr:spPr>
        <a:xfrm>
          <a:off x="2908300" y="10007322"/>
          <a:ext cx="889000" cy="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23637</xdr:rowOff>
    </xdr:from>
    <xdr:to>
      <xdr:col>15</xdr:col>
      <xdr:colOff>50800</xdr:colOff>
      <xdr:row>58</xdr:row>
      <xdr:rowOff>63222</xdr:rowOff>
    </xdr:to>
    <xdr:cxnSp macro="">
      <xdr:nvCxnSpPr>
        <xdr:cNvPr id="124" name="直線コネクタ 123"/>
        <xdr:cNvCxnSpPr/>
      </xdr:nvCxnSpPr>
      <xdr:spPr>
        <a:xfrm>
          <a:off x="2019300" y="9967737"/>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23637</xdr:rowOff>
    </xdr:from>
    <xdr:to>
      <xdr:col>10</xdr:col>
      <xdr:colOff>114300</xdr:colOff>
      <xdr:row>58</xdr:row>
      <xdr:rowOff>135337</xdr:rowOff>
    </xdr:to>
    <xdr:cxnSp macro="">
      <xdr:nvCxnSpPr>
        <xdr:cNvPr id="127" name="直線コネクタ 126"/>
        <xdr:cNvCxnSpPr/>
      </xdr:nvCxnSpPr>
      <xdr:spPr>
        <a:xfrm flipV="1">
          <a:off x="1130300" y="9967737"/>
          <a:ext cx="889000" cy="1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14894</xdr:rowOff>
    </xdr:from>
    <xdr:to>
      <xdr:col>10</xdr:col>
      <xdr:colOff>165100</xdr:colOff>
      <xdr:row>58</xdr:row>
      <xdr:rowOff>116494</xdr:rowOff>
    </xdr:to>
    <xdr:sp macro="" textlink="">
      <xdr:nvSpPr>
        <xdr:cNvPr id="128" name="フローチャート: 判断 127"/>
        <xdr:cNvSpPr/>
      </xdr:nvSpPr>
      <xdr:spPr>
        <a:xfrm>
          <a:off x="1968500" y="995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107621</xdr:rowOff>
    </xdr:from>
    <xdr:ext cx="599010" cy="259045"/>
    <xdr:sp macro="" textlink="">
      <xdr:nvSpPr>
        <xdr:cNvPr id="129" name="テキスト ボックス 128"/>
        <xdr:cNvSpPr txBox="1"/>
      </xdr:nvSpPr>
      <xdr:spPr>
        <a:xfrm>
          <a:off x="1719795" y="100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61055</xdr:rowOff>
    </xdr:from>
    <xdr:to>
      <xdr:col>6</xdr:col>
      <xdr:colOff>38100</xdr:colOff>
      <xdr:row>58</xdr:row>
      <xdr:rowOff>162655</xdr:rowOff>
    </xdr:to>
    <xdr:sp macro="" textlink="">
      <xdr:nvSpPr>
        <xdr:cNvPr id="130" name="フローチャート: 判断 129"/>
        <xdr:cNvSpPr/>
      </xdr:nvSpPr>
      <xdr:spPr>
        <a:xfrm>
          <a:off x="1079500" y="100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7732</xdr:rowOff>
    </xdr:from>
    <xdr:ext cx="534377" cy="259045"/>
    <xdr:sp macro="" textlink="">
      <xdr:nvSpPr>
        <xdr:cNvPr id="131" name="テキスト ボックス 130"/>
        <xdr:cNvSpPr txBox="1"/>
      </xdr:nvSpPr>
      <xdr:spPr>
        <a:xfrm>
          <a:off x="863111" y="97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72466</xdr:rowOff>
    </xdr:from>
    <xdr:to>
      <xdr:col>24</xdr:col>
      <xdr:colOff>114300</xdr:colOff>
      <xdr:row>59</xdr:row>
      <xdr:rowOff>2616</xdr:rowOff>
    </xdr:to>
    <xdr:sp macro="" textlink="">
      <xdr:nvSpPr>
        <xdr:cNvPr id="137" name="楕円 136"/>
        <xdr:cNvSpPr/>
      </xdr:nvSpPr>
      <xdr:spPr>
        <a:xfrm>
          <a:off x="4584700" y="100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31843</xdr:rowOff>
    </xdr:from>
    <xdr:ext cx="534377" cy="259045"/>
    <xdr:sp macro="" textlink="">
      <xdr:nvSpPr>
        <xdr:cNvPr id="138" name="総務費該当値テキスト"/>
        <xdr:cNvSpPr txBox="1"/>
      </xdr:nvSpPr>
      <xdr:spPr>
        <a:xfrm>
          <a:off x="4686300" y="98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45297</xdr:rowOff>
    </xdr:from>
    <xdr:to>
      <xdr:col>20</xdr:col>
      <xdr:colOff>38100</xdr:colOff>
      <xdr:row>58</xdr:row>
      <xdr:rowOff>146897</xdr:rowOff>
    </xdr:to>
    <xdr:sp macro="" textlink="">
      <xdr:nvSpPr>
        <xdr:cNvPr id="139" name="楕円 138"/>
        <xdr:cNvSpPr/>
      </xdr:nvSpPr>
      <xdr:spPr>
        <a:xfrm>
          <a:off x="3746500" y="99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163424</xdr:rowOff>
    </xdr:from>
    <xdr:ext cx="534377" cy="259045"/>
    <xdr:sp macro="" textlink="">
      <xdr:nvSpPr>
        <xdr:cNvPr id="140" name="テキスト ボックス 139"/>
        <xdr:cNvSpPr txBox="1"/>
      </xdr:nvSpPr>
      <xdr:spPr>
        <a:xfrm>
          <a:off x="3530111" y="97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12422</xdr:rowOff>
    </xdr:from>
    <xdr:to>
      <xdr:col>15</xdr:col>
      <xdr:colOff>101600</xdr:colOff>
      <xdr:row>58</xdr:row>
      <xdr:rowOff>114022</xdr:rowOff>
    </xdr:to>
    <xdr:sp macro="" textlink="">
      <xdr:nvSpPr>
        <xdr:cNvPr id="141" name="楕円 140"/>
        <xdr:cNvSpPr/>
      </xdr:nvSpPr>
      <xdr:spPr>
        <a:xfrm>
          <a:off x="2857500" y="99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130549</xdr:rowOff>
    </xdr:from>
    <xdr:ext cx="599010" cy="259045"/>
    <xdr:sp macro="" textlink="">
      <xdr:nvSpPr>
        <xdr:cNvPr id="142" name="テキスト ボックス 141"/>
        <xdr:cNvSpPr txBox="1"/>
      </xdr:nvSpPr>
      <xdr:spPr>
        <a:xfrm>
          <a:off x="2608795" y="973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144287</xdr:rowOff>
    </xdr:from>
    <xdr:to>
      <xdr:col>10</xdr:col>
      <xdr:colOff>165100</xdr:colOff>
      <xdr:row>58</xdr:row>
      <xdr:rowOff>74437</xdr:rowOff>
    </xdr:to>
    <xdr:sp macro="" textlink="">
      <xdr:nvSpPr>
        <xdr:cNvPr id="143" name="楕円 142"/>
        <xdr:cNvSpPr/>
      </xdr:nvSpPr>
      <xdr:spPr>
        <a:xfrm>
          <a:off x="1968500" y="99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90964</xdr:rowOff>
    </xdr:from>
    <xdr:ext cx="599010" cy="259045"/>
    <xdr:sp macro="" textlink="">
      <xdr:nvSpPr>
        <xdr:cNvPr id="144" name="テキスト ボックス 143"/>
        <xdr:cNvSpPr txBox="1"/>
      </xdr:nvSpPr>
      <xdr:spPr>
        <a:xfrm>
          <a:off x="1719795" y="969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84537</xdr:rowOff>
    </xdr:from>
    <xdr:to>
      <xdr:col>6</xdr:col>
      <xdr:colOff>38100</xdr:colOff>
      <xdr:row>59</xdr:row>
      <xdr:rowOff>14687</xdr:rowOff>
    </xdr:to>
    <xdr:sp macro="" textlink="">
      <xdr:nvSpPr>
        <xdr:cNvPr id="145" name="楕円 144"/>
        <xdr:cNvSpPr/>
      </xdr:nvSpPr>
      <xdr:spPr>
        <a:xfrm>
          <a:off x="1079500" y="100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5814</xdr:rowOff>
    </xdr:from>
    <xdr:ext cx="534377" cy="259045"/>
    <xdr:sp macro="" textlink="">
      <xdr:nvSpPr>
        <xdr:cNvPr id="146" name="テキスト ボックス 145"/>
        <xdr:cNvSpPr txBox="1"/>
      </xdr:nvSpPr>
      <xdr:spPr>
        <a:xfrm>
          <a:off x="863111" y="1012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98520</xdr:rowOff>
    </xdr:from>
    <xdr:to>
      <xdr:col>24</xdr:col>
      <xdr:colOff>63500</xdr:colOff>
      <xdr:row>76</xdr:row>
      <xdr:rowOff>122707</xdr:rowOff>
    </xdr:to>
    <xdr:cxnSp macro="">
      <xdr:nvCxnSpPr>
        <xdr:cNvPr id="178" name="直線コネクタ 177"/>
        <xdr:cNvCxnSpPr/>
      </xdr:nvCxnSpPr>
      <xdr:spPr>
        <a:xfrm flipV="1">
          <a:off x="3797300" y="13128720"/>
          <a:ext cx="8382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89419</xdr:rowOff>
    </xdr:from>
    <xdr:to>
      <xdr:col>19</xdr:col>
      <xdr:colOff>177800</xdr:colOff>
      <xdr:row>76</xdr:row>
      <xdr:rowOff>122707</xdr:rowOff>
    </xdr:to>
    <xdr:cxnSp macro="">
      <xdr:nvCxnSpPr>
        <xdr:cNvPr id="181" name="直線コネクタ 180"/>
        <xdr:cNvCxnSpPr/>
      </xdr:nvCxnSpPr>
      <xdr:spPr>
        <a:xfrm>
          <a:off x="2908300" y="13119619"/>
          <a:ext cx="8890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89419</xdr:rowOff>
    </xdr:from>
    <xdr:to>
      <xdr:col>15</xdr:col>
      <xdr:colOff>50800</xdr:colOff>
      <xdr:row>77</xdr:row>
      <xdr:rowOff>14210</xdr:rowOff>
    </xdr:to>
    <xdr:cxnSp macro="">
      <xdr:nvCxnSpPr>
        <xdr:cNvPr id="184" name="直線コネクタ 183"/>
        <xdr:cNvCxnSpPr/>
      </xdr:nvCxnSpPr>
      <xdr:spPr>
        <a:xfrm flipV="1">
          <a:off x="2019300" y="13119619"/>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52614</xdr:rowOff>
    </xdr:from>
    <xdr:to>
      <xdr:col>10</xdr:col>
      <xdr:colOff>114300</xdr:colOff>
      <xdr:row>77</xdr:row>
      <xdr:rowOff>14210</xdr:rowOff>
    </xdr:to>
    <xdr:cxnSp macro="">
      <xdr:nvCxnSpPr>
        <xdr:cNvPr id="187" name="直線コネクタ 186"/>
        <xdr:cNvCxnSpPr/>
      </xdr:nvCxnSpPr>
      <xdr:spPr>
        <a:xfrm>
          <a:off x="1130300" y="13082814"/>
          <a:ext cx="8890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16542</xdr:rowOff>
    </xdr:from>
    <xdr:to>
      <xdr:col>10</xdr:col>
      <xdr:colOff>165100</xdr:colOff>
      <xdr:row>75</xdr:row>
      <xdr:rowOff>118142</xdr:rowOff>
    </xdr:to>
    <xdr:sp macro="" textlink="">
      <xdr:nvSpPr>
        <xdr:cNvPr id="188" name="フローチャート: 判断 187"/>
        <xdr:cNvSpPr/>
      </xdr:nvSpPr>
      <xdr:spPr>
        <a:xfrm>
          <a:off x="1968500" y="128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134669</xdr:rowOff>
    </xdr:from>
    <xdr:ext cx="599010" cy="259045"/>
    <xdr:sp macro="" textlink="">
      <xdr:nvSpPr>
        <xdr:cNvPr id="189" name="テキスト ボックス 188"/>
        <xdr:cNvSpPr txBox="1"/>
      </xdr:nvSpPr>
      <xdr:spPr>
        <a:xfrm>
          <a:off x="1719795" y="1265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139388</xdr:rowOff>
    </xdr:from>
    <xdr:to>
      <xdr:col>6</xdr:col>
      <xdr:colOff>38100</xdr:colOff>
      <xdr:row>76</xdr:row>
      <xdr:rowOff>69537</xdr:rowOff>
    </xdr:to>
    <xdr:sp macro="" textlink="">
      <xdr:nvSpPr>
        <xdr:cNvPr id="190" name="フローチャート: 判断 189"/>
        <xdr:cNvSpPr/>
      </xdr:nvSpPr>
      <xdr:spPr>
        <a:xfrm>
          <a:off x="1079500" y="129981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86065</xdr:rowOff>
    </xdr:from>
    <xdr:ext cx="599010" cy="259045"/>
    <xdr:sp macro="" textlink="">
      <xdr:nvSpPr>
        <xdr:cNvPr id="191" name="テキスト ボックス 190"/>
        <xdr:cNvSpPr txBox="1"/>
      </xdr:nvSpPr>
      <xdr:spPr>
        <a:xfrm>
          <a:off x="830795" y="1277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47720</xdr:rowOff>
    </xdr:from>
    <xdr:to>
      <xdr:col>24</xdr:col>
      <xdr:colOff>114300</xdr:colOff>
      <xdr:row>76</xdr:row>
      <xdr:rowOff>149320</xdr:rowOff>
    </xdr:to>
    <xdr:sp macro="" textlink="">
      <xdr:nvSpPr>
        <xdr:cNvPr id="197" name="楕円 196"/>
        <xdr:cNvSpPr/>
      </xdr:nvSpPr>
      <xdr:spPr>
        <a:xfrm>
          <a:off x="4584700" y="130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70597</xdr:rowOff>
    </xdr:from>
    <xdr:ext cx="599010" cy="259045"/>
    <xdr:sp macro="" textlink="">
      <xdr:nvSpPr>
        <xdr:cNvPr id="198" name="民生費該当値テキスト"/>
        <xdr:cNvSpPr txBox="1"/>
      </xdr:nvSpPr>
      <xdr:spPr>
        <a:xfrm>
          <a:off x="4686300" y="1292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71907</xdr:rowOff>
    </xdr:from>
    <xdr:to>
      <xdr:col>20</xdr:col>
      <xdr:colOff>38100</xdr:colOff>
      <xdr:row>77</xdr:row>
      <xdr:rowOff>2057</xdr:rowOff>
    </xdr:to>
    <xdr:sp macro="" textlink="">
      <xdr:nvSpPr>
        <xdr:cNvPr id="199" name="楕円 198"/>
        <xdr:cNvSpPr/>
      </xdr:nvSpPr>
      <xdr:spPr>
        <a:xfrm>
          <a:off x="3746500" y="131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18584</xdr:rowOff>
    </xdr:from>
    <xdr:ext cx="599010" cy="259045"/>
    <xdr:sp macro="" textlink="">
      <xdr:nvSpPr>
        <xdr:cNvPr id="200" name="テキスト ボックス 199"/>
        <xdr:cNvSpPr txBox="1"/>
      </xdr:nvSpPr>
      <xdr:spPr>
        <a:xfrm>
          <a:off x="3497795" y="1287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38619</xdr:rowOff>
    </xdr:from>
    <xdr:to>
      <xdr:col>15</xdr:col>
      <xdr:colOff>101600</xdr:colOff>
      <xdr:row>76</xdr:row>
      <xdr:rowOff>140219</xdr:rowOff>
    </xdr:to>
    <xdr:sp macro="" textlink="">
      <xdr:nvSpPr>
        <xdr:cNvPr id="201" name="楕円 200"/>
        <xdr:cNvSpPr/>
      </xdr:nvSpPr>
      <xdr:spPr>
        <a:xfrm>
          <a:off x="2857500" y="130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156746</xdr:rowOff>
    </xdr:from>
    <xdr:ext cx="599010" cy="259045"/>
    <xdr:sp macro="" textlink="">
      <xdr:nvSpPr>
        <xdr:cNvPr id="202" name="テキスト ボックス 201"/>
        <xdr:cNvSpPr txBox="1"/>
      </xdr:nvSpPr>
      <xdr:spPr>
        <a:xfrm>
          <a:off x="2608795" y="1284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134860</xdr:rowOff>
    </xdr:from>
    <xdr:to>
      <xdr:col>10</xdr:col>
      <xdr:colOff>165100</xdr:colOff>
      <xdr:row>77</xdr:row>
      <xdr:rowOff>65010</xdr:rowOff>
    </xdr:to>
    <xdr:sp macro="" textlink="">
      <xdr:nvSpPr>
        <xdr:cNvPr id="203" name="楕円 202"/>
        <xdr:cNvSpPr/>
      </xdr:nvSpPr>
      <xdr:spPr>
        <a:xfrm>
          <a:off x="1968500" y="131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56137</xdr:rowOff>
    </xdr:from>
    <xdr:ext cx="599010" cy="259045"/>
    <xdr:sp macro="" textlink="">
      <xdr:nvSpPr>
        <xdr:cNvPr id="204" name="テキスト ボックス 203"/>
        <xdr:cNvSpPr txBox="1"/>
      </xdr:nvSpPr>
      <xdr:spPr>
        <a:xfrm>
          <a:off x="1719795" y="1325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1814</xdr:rowOff>
    </xdr:from>
    <xdr:to>
      <xdr:col>6</xdr:col>
      <xdr:colOff>38100</xdr:colOff>
      <xdr:row>76</xdr:row>
      <xdr:rowOff>103414</xdr:rowOff>
    </xdr:to>
    <xdr:sp macro="" textlink="">
      <xdr:nvSpPr>
        <xdr:cNvPr id="205" name="楕円 204"/>
        <xdr:cNvSpPr/>
      </xdr:nvSpPr>
      <xdr:spPr>
        <a:xfrm>
          <a:off x="1079500" y="130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94541</xdr:rowOff>
    </xdr:from>
    <xdr:ext cx="599010" cy="259045"/>
    <xdr:sp macro="" textlink="">
      <xdr:nvSpPr>
        <xdr:cNvPr id="206" name="テキスト ボックス 205"/>
        <xdr:cNvSpPr txBox="1"/>
      </xdr:nvSpPr>
      <xdr:spPr>
        <a:xfrm>
          <a:off x="830795" y="1312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85114</xdr:rowOff>
    </xdr:from>
    <xdr:to>
      <xdr:col>24</xdr:col>
      <xdr:colOff>63500</xdr:colOff>
      <xdr:row>97</xdr:row>
      <xdr:rowOff>86159</xdr:rowOff>
    </xdr:to>
    <xdr:cxnSp macro="">
      <xdr:nvCxnSpPr>
        <xdr:cNvPr id="238" name="直線コネクタ 237"/>
        <xdr:cNvCxnSpPr/>
      </xdr:nvCxnSpPr>
      <xdr:spPr>
        <a:xfrm flipV="1">
          <a:off x="3797300" y="16715764"/>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86159</xdr:rowOff>
    </xdr:from>
    <xdr:to>
      <xdr:col>19</xdr:col>
      <xdr:colOff>177800</xdr:colOff>
      <xdr:row>97</xdr:row>
      <xdr:rowOff>102552</xdr:rowOff>
    </xdr:to>
    <xdr:cxnSp macro="">
      <xdr:nvCxnSpPr>
        <xdr:cNvPr id="241" name="直線コネクタ 240"/>
        <xdr:cNvCxnSpPr/>
      </xdr:nvCxnSpPr>
      <xdr:spPr>
        <a:xfrm flipV="1">
          <a:off x="2908300" y="16716809"/>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57175</xdr:rowOff>
    </xdr:from>
    <xdr:to>
      <xdr:col>15</xdr:col>
      <xdr:colOff>50800</xdr:colOff>
      <xdr:row>97</xdr:row>
      <xdr:rowOff>102552</xdr:rowOff>
    </xdr:to>
    <xdr:cxnSp macro="">
      <xdr:nvCxnSpPr>
        <xdr:cNvPr id="244" name="直線コネクタ 243"/>
        <xdr:cNvCxnSpPr/>
      </xdr:nvCxnSpPr>
      <xdr:spPr>
        <a:xfrm>
          <a:off x="2019300" y="16687825"/>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57175</xdr:rowOff>
    </xdr:from>
    <xdr:to>
      <xdr:col>10</xdr:col>
      <xdr:colOff>114300</xdr:colOff>
      <xdr:row>97</xdr:row>
      <xdr:rowOff>84950</xdr:rowOff>
    </xdr:to>
    <xdr:cxnSp macro="">
      <xdr:nvCxnSpPr>
        <xdr:cNvPr id="247" name="直線コネクタ 246"/>
        <xdr:cNvCxnSpPr/>
      </xdr:nvCxnSpPr>
      <xdr:spPr>
        <a:xfrm flipV="1">
          <a:off x="1130300" y="16687825"/>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99481</xdr:rowOff>
    </xdr:from>
    <xdr:to>
      <xdr:col>10</xdr:col>
      <xdr:colOff>165100</xdr:colOff>
      <xdr:row>97</xdr:row>
      <xdr:rowOff>29631</xdr:rowOff>
    </xdr:to>
    <xdr:sp macro="" textlink="">
      <xdr:nvSpPr>
        <xdr:cNvPr id="248" name="フローチャート: 判断 247"/>
        <xdr:cNvSpPr/>
      </xdr:nvSpPr>
      <xdr:spPr>
        <a:xfrm>
          <a:off x="1968500" y="1655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46158</xdr:rowOff>
    </xdr:from>
    <xdr:ext cx="534377" cy="259045"/>
    <xdr:sp macro="" textlink="">
      <xdr:nvSpPr>
        <xdr:cNvPr id="249" name="テキスト ボックス 248"/>
        <xdr:cNvSpPr txBox="1"/>
      </xdr:nvSpPr>
      <xdr:spPr>
        <a:xfrm>
          <a:off x="1752111" y="1633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11159</xdr:rowOff>
    </xdr:from>
    <xdr:to>
      <xdr:col>6</xdr:col>
      <xdr:colOff>38100</xdr:colOff>
      <xdr:row>97</xdr:row>
      <xdr:rowOff>112759</xdr:rowOff>
    </xdr:to>
    <xdr:sp macro="" textlink="">
      <xdr:nvSpPr>
        <xdr:cNvPr id="250" name="フローチャート: 判断 249"/>
        <xdr:cNvSpPr/>
      </xdr:nvSpPr>
      <xdr:spPr>
        <a:xfrm>
          <a:off x="1079500" y="1664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129286</xdr:rowOff>
    </xdr:from>
    <xdr:ext cx="534377" cy="259045"/>
    <xdr:sp macro="" textlink="">
      <xdr:nvSpPr>
        <xdr:cNvPr id="251" name="テキスト ボックス 250"/>
        <xdr:cNvSpPr txBox="1"/>
      </xdr:nvSpPr>
      <xdr:spPr>
        <a:xfrm>
          <a:off x="863111" y="164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34314</xdr:rowOff>
    </xdr:from>
    <xdr:to>
      <xdr:col>24</xdr:col>
      <xdr:colOff>114300</xdr:colOff>
      <xdr:row>97</xdr:row>
      <xdr:rowOff>135914</xdr:rowOff>
    </xdr:to>
    <xdr:sp macro="" textlink="">
      <xdr:nvSpPr>
        <xdr:cNvPr id="257" name="楕円 256"/>
        <xdr:cNvSpPr/>
      </xdr:nvSpPr>
      <xdr:spPr>
        <a:xfrm>
          <a:off x="4584700" y="166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57191</xdr:rowOff>
    </xdr:from>
    <xdr:ext cx="534377" cy="259045"/>
    <xdr:sp macro="" textlink="">
      <xdr:nvSpPr>
        <xdr:cNvPr id="258" name="衛生費該当値テキスト"/>
        <xdr:cNvSpPr txBox="1"/>
      </xdr:nvSpPr>
      <xdr:spPr>
        <a:xfrm>
          <a:off x="4686300" y="165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35359</xdr:rowOff>
    </xdr:from>
    <xdr:to>
      <xdr:col>20</xdr:col>
      <xdr:colOff>38100</xdr:colOff>
      <xdr:row>97</xdr:row>
      <xdr:rowOff>136959</xdr:rowOff>
    </xdr:to>
    <xdr:sp macro="" textlink="">
      <xdr:nvSpPr>
        <xdr:cNvPr id="259" name="楕円 258"/>
        <xdr:cNvSpPr/>
      </xdr:nvSpPr>
      <xdr:spPr>
        <a:xfrm>
          <a:off x="3746500" y="166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153486</xdr:rowOff>
    </xdr:from>
    <xdr:ext cx="534377" cy="259045"/>
    <xdr:sp macro="" textlink="">
      <xdr:nvSpPr>
        <xdr:cNvPr id="260" name="テキスト ボックス 259"/>
        <xdr:cNvSpPr txBox="1"/>
      </xdr:nvSpPr>
      <xdr:spPr>
        <a:xfrm>
          <a:off x="3530111" y="1644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51752</xdr:rowOff>
    </xdr:from>
    <xdr:to>
      <xdr:col>15</xdr:col>
      <xdr:colOff>101600</xdr:colOff>
      <xdr:row>97</xdr:row>
      <xdr:rowOff>153352</xdr:rowOff>
    </xdr:to>
    <xdr:sp macro="" textlink="">
      <xdr:nvSpPr>
        <xdr:cNvPr id="261" name="楕円 260"/>
        <xdr:cNvSpPr/>
      </xdr:nvSpPr>
      <xdr:spPr>
        <a:xfrm>
          <a:off x="2857500" y="166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169879</xdr:rowOff>
    </xdr:from>
    <xdr:ext cx="534377" cy="259045"/>
    <xdr:sp macro="" textlink="">
      <xdr:nvSpPr>
        <xdr:cNvPr id="262" name="テキスト ボックス 261"/>
        <xdr:cNvSpPr txBox="1"/>
      </xdr:nvSpPr>
      <xdr:spPr>
        <a:xfrm>
          <a:off x="2641111" y="164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6375</xdr:rowOff>
    </xdr:from>
    <xdr:to>
      <xdr:col>10</xdr:col>
      <xdr:colOff>165100</xdr:colOff>
      <xdr:row>97</xdr:row>
      <xdr:rowOff>107975</xdr:rowOff>
    </xdr:to>
    <xdr:sp macro="" textlink="">
      <xdr:nvSpPr>
        <xdr:cNvPr id="263" name="楕円 262"/>
        <xdr:cNvSpPr/>
      </xdr:nvSpPr>
      <xdr:spPr>
        <a:xfrm>
          <a:off x="1968500" y="16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99102</xdr:rowOff>
    </xdr:from>
    <xdr:ext cx="534377" cy="259045"/>
    <xdr:sp macro="" textlink="">
      <xdr:nvSpPr>
        <xdr:cNvPr id="264" name="テキスト ボックス 263"/>
        <xdr:cNvSpPr txBox="1"/>
      </xdr:nvSpPr>
      <xdr:spPr>
        <a:xfrm>
          <a:off x="1752111" y="167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34150</xdr:rowOff>
    </xdr:from>
    <xdr:to>
      <xdr:col>6</xdr:col>
      <xdr:colOff>38100</xdr:colOff>
      <xdr:row>97</xdr:row>
      <xdr:rowOff>135750</xdr:rowOff>
    </xdr:to>
    <xdr:sp macro="" textlink="">
      <xdr:nvSpPr>
        <xdr:cNvPr id="265" name="楕円 264"/>
        <xdr:cNvSpPr/>
      </xdr:nvSpPr>
      <xdr:spPr>
        <a:xfrm>
          <a:off x="1079500" y="166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126877</xdr:rowOff>
    </xdr:from>
    <xdr:ext cx="534377" cy="259045"/>
    <xdr:sp macro="" textlink="">
      <xdr:nvSpPr>
        <xdr:cNvPr id="266" name="テキスト ボックス 265"/>
        <xdr:cNvSpPr txBox="1"/>
      </xdr:nvSpPr>
      <xdr:spPr>
        <a:xfrm>
          <a:off x="863111" y="167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14351</xdr:rowOff>
    </xdr:from>
    <xdr:to>
      <xdr:col>55</xdr:col>
      <xdr:colOff>0</xdr:colOff>
      <xdr:row>38</xdr:row>
      <xdr:rowOff>19304</xdr:rowOff>
    </xdr:to>
    <xdr:cxnSp macro="">
      <xdr:nvCxnSpPr>
        <xdr:cNvPr id="295" name="直線コネクタ 294"/>
        <xdr:cNvCxnSpPr/>
      </xdr:nvCxnSpPr>
      <xdr:spPr>
        <a:xfrm>
          <a:off x="9639300" y="652945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142367</xdr:rowOff>
    </xdr:from>
    <xdr:to>
      <xdr:col>50</xdr:col>
      <xdr:colOff>114300</xdr:colOff>
      <xdr:row>38</xdr:row>
      <xdr:rowOff>14351</xdr:rowOff>
    </xdr:to>
    <xdr:cxnSp macro="">
      <xdr:nvCxnSpPr>
        <xdr:cNvPr id="298" name="直線コネクタ 297"/>
        <xdr:cNvCxnSpPr/>
      </xdr:nvCxnSpPr>
      <xdr:spPr>
        <a:xfrm>
          <a:off x="8750300" y="648601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80645</xdr:rowOff>
    </xdr:from>
    <xdr:to>
      <xdr:col>45</xdr:col>
      <xdr:colOff>177800</xdr:colOff>
      <xdr:row>37</xdr:row>
      <xdr:rowOff>142367</xdr:rowOff>
    </xdr:to>
    <xdr:cxnSp macro="">
      <xdr:nvCxnSpPr>
        <xdr:cNvPr id="301" name="直線コネクタ 300"/>
        <xdr:cNvCxnSpPr/>
      </xdr:nvCxnSpPr>
      <xdr:spPr>
        <a:xfrm>
          <a:off x="7861300" y="642429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165227</xdr:rowOff>
    </xdr:from>
    <xdr:to>
      <xdr:col>41</xdr:col>
      <xdr:colOff>50800</xdr:colOff>
      <xdr:row>37</xdr:row>
      <xdr:rowOff>80645</xdr:rowOff>
    </xdr:to>
    <xdr:cxnSp macro="">
      <xdr:nvCxnSpPr>
        <xdr:cNvPr id="304" name="直線コネクタ 303"/>
        <xdr:cNvCxnSpPr/>
      </xdr:nvCxnSpPr>
      <xdr:spPr>
        <a:xfrm>
          <a:off x="6972300" y="5994527"/>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64516</xdr:rowOff>
    </xdr:from>
    <xdr:to>
      <xdr:col>41</xdr:col>
      <xdr:colOff>101600</xdr:colOff>
      <xdr:row>37</xdr:row>
      <xdr:rowOff>166115</xdr:rowOff>
    </xdr:to>
    <xdr:sp macro="" textlink="">
      <xdr:nvSpPr>
        <xdr:cNvPr id="305" name="フローチャート: 判断 304"/>
        <xdr:cNvSpPr/>
      </xdr:nvSpPr>
      <xdr:spPr>
        <a:xfrm>
          <a:off x="7810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157243</xdr:rowOff>
    </xdr:from>
    <xdr:ext cx="378565" cy="259045"/>
    <xdr:sp macro="" textlink="">
      <xdr:nvSpPr>
        <xdr:cNvPr id="306" name="テキスト ボックス 305"/>
        <xdr:cNvSpPr txBox="1"/>
      </xdr:nvSpPr>
      <xdr:spPr>
        <a:xfrm>
          <a:off x="7672017" y="65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7" name="フローチャート: 判断 306"/>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45610</xdr:rowOff>
    </xdr:from>
    <xdr:ext cx="469744" cy="259045"/>
    <xdr:sp macro="" textlink="">
      <xdr:nvSpPr>
        <xdr:cNvPr id="308" name="テキスト ボックス 307"/>
        <xdr:cNvSpPr txBox="1"/>
      </xdr:nvSpPr>
      <xdr:spPr>
        <a:xfrm>
          <a:off x="6737428" y="638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139954</xdr:rowOff>
    </xdr:from>
    <xdr:to>
      <xdr:col>55</xdr:col>
      <xdr:colOff>50800</xdr:colOff>
      <xdr:row>38</xdr:row>
      <xdr:rowOff>70104</xdr:rowOff>
    </xdr:to>
    <xdr:sp macro="" textlink="">
      <xdr:nvSpPr>
        <xdr:cNvPr id="314" name="楕円 313"/>
        <xdr:cNvSpPr/>
      </xdr:nvSpPr>
      <xdr:spPr>
        <a:xfrm>
          <a:off x="104267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162831</xdr:rowOff>
    </xdr:from>
    <xdr:ext cx="378565" cy="259045"/>
    <xdr:sp macro="" textlink="">
      <xdr:nvSpPr>
        <xdr:cNvPr id="315" name="労働費該当値テキスト"/>
        <xdr:cNvSpPr txBox="1"/>
      </xdr:nvSpPr>
      <xdr:spPr>
        <a:xfrm>
          <a:off x="10528300"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135001</xdr:rowOff>
    </xdr:from>
    <xdr:to>
      <xdr:col>50</xdr:col>
      <xdr:colOff>165100</xdr:colOff>
      <xdr:row>38</xdr:row>
      <xdr:rowOff>65151</xdr:rowOff>
    </xdr:to>
    <xdr:sp macro="" textlink="">
      <xdr:nvSpPr>
        <xdr:cNvPr id="316" name="楕円 315"/>
        <xdr:cNvSpPr/>
      </xdr:nvSpPr>
      <xdr:spPr>
        <a:xfrm>
          <a:off x="9588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81678</xdr:rowOff>
    </xdr:from>
    <xdr:ext cx="378565" cy="259045"/>
    <xdr:sp macro="" textlink="">
      <xdr:nvSpPr>
        <xdr:cNvPr id="317" name="テキスト ボックス 316"/>
        <xdr:cNvSpPr txBox="1"/>
      </xdr:nvSpPr>
      <xdr:spPr>
        <a:xfrm>
          <a:off x="9450017" y="6253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91567</xdr:rowOff>
    </xdr:from>
    <xdr:to>
      <xdr:col>46</xdr:col>
      <xdr:colOff>38100</xdr:colOff>
      <xdr:row>38</xdr:row>
      <xdr:rowOff>21717</xdr:rowOff>
    </xdr:to>
    <xdr:sp macro="" textlink="">
      <xdr:nvSpPr>
        <xdr:cNvPr id="318" name="楕円 317"/>
        <xdr:cNvSpPr/>
      </xdr:nvSpPr>
      <xdr:spPr>
        <a:xfrm>
          <a:off x="8699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38244</xdr:rowOff>
    </xdr:from>
    <xdr:ext cx="378565" cy="259045"/>
    <xdr:sp macro="" textlink="">
      <xdr:nvSpPr>
        <xdr:cNvPr id="319" name="テキスト ボックス 318"/>
        <xdr:cNvSpPr txBox="1"/>
      </xdr:nvSpPr>
      <xdr:spPr>
        <a:xfrm>
          <a:off x="8561017" y="621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29845</xdr:rowOff>
    </xdr:from>
    <xdr:to>
      <xdr:col>41</xdr:col>
      <xdr:colOff>101600</xdr:colOff>
      <xdr:row>37</xdr:row>
      <xdr:rowOff>131445</xdr:rowOff>
    </xdr:to>
    <xdr:sp macro="" textlink="">
      <xdr:nvSpPr>
        <xdr:cNvPr id="320" name="楕円 319"/>
        <xdr:cNvSpPr/>
      </xdr:nvSpPr>
      <xdr:spPr>
        <a:xfrm>
          <a:off x="7810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147972</xdr:rowOff>
    </xdr:from>
    <xdr:ext cx="378565" cy="259045"/>
    <xdr:sp macro="" textlink="">
      <xdr:nvSpPr>
        <xdr:cNvPr id="321" name="テキスト ボックス 320"/>
        <xdr:cNvSpPr txBox="1"/>
      </xdr:nvSpPr>
      <xdr:spPr>
        <a:xfrm>
          <a:off x="7672017" y="6148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114427</xdr:rowOff>
    </xdr:from>
    <xdr:to>
      <xdr:col>36</xdr:col>
      <xdr:colOff>165100</xdr:colOff>
      <xdr:row>35</xdr:row>
      <xdr:rowOff>44577</xdr:rowOff>
    </xdr:to>
    <xdr:sp macro="" textlink="">
      <xdr:nvSpPr>
        <xdr:cNvPr id="322" name="楕円 321"/>
        <xdr:cNvSpPr/>
      </xdr:nvSpPr>
      <xdr:spPr>
        <a:xfrm>
          <a:off x="69215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61104</xdr:rowOff>
    </xdr:from>
    <xdr:ext cx="469744" cy="259045"/>
    <xdr:sp macro="" textlink="">
      <xdr:nvSpPr>
        <xdr:cNvPr id="323" name="テキスト ボックス 322"/>
        <xdr:cNvSpPr txBox="1"/>
      </xdr:nvSpPr>
      <xdr:spPr>
        <a:xfrm>
          <a:off x="6737428" y="571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68099</xdr:rowOff>
    </xdr:from>
    <xdr:to>
      <xdr:col>55</xdr:col>
      <xdr:colOff>0</xdr:colOff>
      <xdr:row>54</xdr:row>
      <xdr:rowOff>152273</xdr:rowOff>
    </xdr:to>
    <xdr:cxnSp macro="">
      <xdr:nvCxnSpPr>
        <xdr:cNvPr id="354" name="直線コネクタ 353"/>
        <xdr:cNvCxnSpPr/>
      </xdr:nvCxnSpPr>
      <xdr:spPr>
        <a:xfrm>
          <a:off x="9639300" y="9326399"/>
          <a:ext cx="838200" cy="8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46023</xdr:rowOff>
    </xdr:from>
    <xdr:to>
      <xdr:col>50</xdr:col>
      <xdr:colOff>114300</xdr:colOff>
      <xdr:row>54</xdr:row>
      <xdr:rowOff>68099</xdr:rowOff>
    </xdr:to>
    <xdr:cxnSp macro="">
      <xdr:nvCxnSpPr>
        <xdr:cNvPr id="357" name="直線コネクタ 356"/>
        <xdr:cNvCxnSpPr/>
      </xdr:nvCxnSpPr>
      <xdr:spPr>
        <a:xfrm>
          <a:off x="8750300" y="9304323"/>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2638</xdr:rowOff>
    </xdr:from>
    <xdr:to>
      <xdr:col>45</xdr:col>
      <xdr:colOff>177800</xdr:colOff>
      <xdr:row>54</xdr:row>
      <xdr:rowOff>46023</xdr:rowOff>
    </xdr:to>
    <xdr:cxnSp macro="">
      <xdr:nvCxnSpPr>
        <xdr:cNvPr id="360" name="直線コネクタ 359"/>
        <xdr:cNvCxnSpPr/>
      </xdr:nvCxnSpPr>
      <xdr:spPr>
        <a:xfrm>
          <a:off x="7861300" y="9260938"/>
          <a:ext cx="889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2638</xdr:rowOff>
    </xdr:from>
    <xdr:to>
      <xdr:col>41</xdr:col>
      <xdr:colOff>50800</xdr:colOff>
      <xdr:row>54</xdr:row>
      <xdr:rowOff>146313</xdr:rowOff>
    </xdr:to>
    <xdr:cxnSp macro="">
      <xdr:nvCxnSpPr>
        <xdr:cNvPr id="363" name="直線コネクタ 362"/>
        <xdr:cNvCxnSpPr/>
      </xdr:nvCxnSpPr>
      <xdr:spPr>
        <a:xfrm flipV="1">
          <a:off x="6972300" y="9260938"/>
          <a:ext cx="8890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88900</xdr:rowOff>
    </xdr:from>
    <xdr:to>
      <xdr:col>41</xdr:col>
      <xdr:colOff>101600</xdr:colOff>
      <xdr:row>54</xdr:row>
      <xdr:rowOff>19050</xdr:rowOff>
    </xdr:to>
    <xdr:sp macro="" textlink="">
      <xdr:nvSpPr>
        <xdr:cNvPr id="364" name="フローチャート: 判断 363"/>
        <xdr:cNvSpPr/>
      </xdr:nvSpPr>
      <xdr:spPr>
        <a:xfrm>
          <a:off x="7810500" y="917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35577</xdr:rowOff>
    </xdr:from>
    <xdr:ext cx="534377" cy="259045"/>
    <xdr:sp macro="" textlink="">
      <xdr:nvSpPr>
        <xdr:cNvPr id="365" name="テキスト ボックス 364"/>
        <xdr:cNvSpPr txBox="1"/>
      </xdr:nvSpPr>
      <xdr:spPr>
        <a:xfrm>
          <a:off x="7594111" y="89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39784</xdr:rowOff>
    </xdr:from>
    <xdr:to>
      <xdr:col>36</xdr:col>
      <xdr:colOff>165100</xdr:colOff>
      <xdr:row>55</xdr:row>
      <xdr:rowOff>141384</xdr:rowOff>
    </xdr:to>
    <xdr:sp macro="" textlink="">
      <xdr:nvSpPr>
        <xdr:cNvPr id="366" name="フローチャート: 判断 365"/>
        <xdr:cNvSpPr/>
      </xdr:nvSpPr>
      <xdr:spPr>
        <a:xfrm>
          <a:off x="6921500" y="94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132511</xdr:rowOff>
    </xdr:from>
    <xdr:ext cx="534377" cy="259045"/>
    <xdr:sp macro="" textlink="">
      <xdr:nvSpPr>
        <xdr:cNvPr id="367" name="テキスト ボックス 366"/>
        <xdr:cNvSpPr txBox="1"/>
      </xdr:nvSpPr>
      <xdr:spPr>
        <a:xfrm>
          <a:off x="6705111" y="95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101473</xdr:rowOff>
    </xdr:from>
    <xdr:to>
      <xdr:col>55</xdr:col>
      <xdr:colOff>50800</xdr:colOff>
      <xdr:row>55</xdr:row>
      <xdr:rowOff>31623</xdr:rowOff>
    </xdr:to>
    <xdr:sp macro="" textlink="">
      <xdr:nvSpPr>
        <xdr:cNvPr id="373" name="楕円 372"/>
        <xdr:cNvSpPr/>
      </xdr:nvSpPr>
      <xdr:spPr>
        <a:xfrm>
          <a:off x="10426700" y="93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124350</xdr:rowOff>
    </xdr:from>
    <xdr:ext cx="534377" cy="259045"/>
    <xdr:sp macro="" textlink="">
      <xdr:nvSpPr>
        <xdr:cNvPr id="374" name="農林水産業費該当値テキスト"/>
        <xdr:cNvSpPr txBox="1"/>
      </xdr:nvSpPr>
      <xdr:spPr>
        <a:xfrm>
          <a:off x="10528300" y="921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17299</xdr:rowOff>
    </xdr:from>
    <xdr:to>
      <xdr:col>50</xdr:col>
      <xdr:colOff>165100</xdr:colOff>
      <xdr:row>54</xdr:row>
      <xdr:rowOff>118899</xdr:rowOff>
    </xdr:to>
    <xdr:sp macro="" textlink="">
      <xdr:nvSpPr>
        <xdr:cNvPr id="375" name="楕円 374"/>
        <xdr:cNvSpPr/>
      </xdr:nvSpPr>
      <xdr:spPr>
        <a:xfrm>
          <a:off x="9588500" y="92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135426</xdr:rowOff>
    </xdr:from>
    <xdr:ext cx="534377" cy="259045"/>
    <xdr:sp macro="" textlink="">
      <xdr:nvSpPr>
        <xdr:cNvPr id="376" name="テキスト ボックス 375"/>
        <xdr:cNvSpPr txBox="1"/>
      </xdr:nvSpPr>
      <xdr:spPr>
        <a:xfrm>
          <a:off x="9372111" y="905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166673</xdr:rowOff>
    </xdr:from>
    <xdr:to>
      <xdr:col>46</xdr:col>
      <xdr:colOff>38100</xdr:colOff>
      <xdr:row>54</xdr:row>
      <xdr:rowOff>96823</xdr:rowOff>
    </xdr:to>
    <xdr:sp macro="" textlink="">
      <xdr:nvSpPr>
        <xdr:cNvPr id="377" name="楕円 376"/>
        <xdr:cNvSpPr/>
      </xdr:nvSpPr>
      <xdr:spPr>
        <a:xfrm>
          <a:off x="8699500" y="92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113350</xdr:rowOff>
    </xdr:from>
    <xdr:ext cx="534377" cy="259045"/>
    <xdr:sp macro="" textlink="">
      <xdr:nvSpPr>
        <xdr:cNvPr id="378" name="テキスト ボックス 377"/>
        <xdr:cNvSpPr txBox="1"/>
      </xdr:nvSpPr>
      <xdr:spPr>
        <a:xfrm>
          <a:off x="8483111" y="90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123288</xdr:rowOff>
    </xdr:from>
    <xdr:to>
      <xdr:col>41</xdr:col>
      <xdr:colOff>101600</xdr:colOff>
      <xdr:row>54</xdr:row>
      <xdr:rowOff>53438</xdr:rowOff>
    </xdr:to>
    <xdr:sp macro="" textlink="">
      <xdr:nvSpPr>
        <xdr:cNvPr id="379" name="楕円 378"/>
        <xdr:cNvSpPr/>
      </xdr:nvSpPr>
      <xdr:spPr>
        <a:xfrm>
          <a:off x="7810500" y="921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44565</xdr:rowOff>
    </xdr:from>
    <xdr:ext cx="534377" cy="259045"/>
    <xdr:sp macro="" textlink="">
      <xdr:nvSpPr>
        <xdr:cNvPr id="380" name="テキスト ボックス 379"/>
        <xdr:cNvSpPr txBox="1"/>
      </xdr:nvSpPr>
      <xdr:spPr>
        <a:xfrm>
          <a:off x="7594111" y="93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95513</xdr:rowOff>
    </xdr:from>
    <xdr:to>
      <xdr:col>36</xdr:col>
      <xdr:colOff>165100</xdr:colOff>
      <xdr:row>55</xdr:row>
      <xdr:rowOff>25663</xdr:rowOff>
    </xdr:to>
    <xdr:sp macro="" textlink="">
      <xdr:nvSpPr>
        <xdr:cNvPr id="381" name="楕円 380"/>
        <xdr:cNvSpPr/>
      </xdr:nvSpPr>
      <xdr:spPr>
        <a:xfrm>
          <a:off x="6921500" y="93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42190</xdr:rowOff>
    </xdr:from>
    <xdr:ext cx="534377" cy="259045"/>
    <xdr:sp macro="" textlink="">
      <xdr:nvSpPr>
        <xdr:cNvPr id="382" name="テキスト ボックス 381"/>
        <xdr:cNvSpPr txBox="1"/>
      </xdr:nvSpPr>
      <xdr:spPr>
        <a:xfrm>
          <a:off x="6705111" y="91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138545</xdr:rowOff>
    </xdr:from>
    <xdr:to>
      <xdr:col>55</xdr:col>
      <xdr:colOff>0</xdr:colOff>
      <xdr:row>77</xdr:row>
      <xdr:rowOff>15342</xdr:rowOff>
    </xdr:to>
    <xdr:cxnSp macro="">
      <xdr:nvCxnSpPr>
        <xdr:cNvPr id="411" name="直線コネクタ 410"/>
        <xdr:cNvCxnSpPr/>
      </xdr:nvCxnSpPr>
      <xdr:spPr>
        <a:xfrm flipV="1">
          <a:off x="9639300" y="13168745"/>
          <a:ext cx="838200" cy="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130848</xdr:rowOff>
    </xdr:from>
    <xdr:to>
      <xdr:col>50</xdr:col>
      <xdr:colOff>114300</xdr:colOff>
      <xdr:row>77</xdr:row>
      <xdr:rowOff>15342</xdr:rowOff>
    </xdr:to>
    <xdr:cxnSp macro="">
      <xdr:nvCxnSpPr>
        <xdr:cNvPr id="414" name="直線コネクタ 413"/>
        <xdr:cNvCxnSpPr/>
      </xdr:nvCxnSpPr>
      <xdr:spPr>
        <a:xfrm>
          <a:off x="8750300" y="13161048"/>
          <a:ext cx="889000" cy="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130848</xdr:rowOff>
    </xdr:from>
    <xdr:to>
      <xdr:col>45</xdr:col>
      <xdr:colOff>177800</xdr:colOff>
      <xdr:row>77</xdr:row>
      <xdr:rowOff>28181</xdr:rowOff>
    </xdr:to>
    <xdr:cxnSp macro="">
      <xdr:nvCxnSpPr>
        <xdr:cNvPr id="417" name="直線コネクタ 416"/>
        <xdr:cNvCxnSpPr/>
      </xdr:nvCxnSpPr>
      <xdr:spPr>
        <a:xfrm flipV="1">
          <a:off x="7861300" y="13161048"/>
          <a:ext cx="889000" cy="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28181</xdr:rowOff>
    </xdr:from>
    <xdr:to>
      <xdr:col>41</xdr:col>
      <xdr:colOff>50800</xdr:colOff>
      <xdr:row>77</xdr:row>
      <xdr:rowOff>100648</xdr:rowOff>
    </xdr:to>
    <xdr:cxnSp macro="">
      <xdr:nvCxnSpPr>
        <xdr:cNvPr id="420" name="直線コネクタ 419"/>
        <xdr:cNvCxnSpPr/>
      </xdr:nvCxnSpPr>
      <xdr:spPr>
        <a:xfrm flipV="1">
          <a:off x="6972300" y="13229831"/>
          <a:ext cx="8890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168363</xdr:rowOff>
    </xdr:from>
    <xdr:to>
      <xdr:col>41</xdr:col>
      <xdr:colOff>101600</xdr:colOff>
      <xdr:row>78</xdr:row>
      <xdr:rowOff>98513</xdr:rowOff>
    </xdr:to>
    <xdr:sp macro="" textlink="">
      <xdr:nvSpPr>
        <xdr:cNvPr id="421" name="フローチャート: 判断 420"/>
        <xdr:cNvSpPr/>
      </xdr:nvSpPr>
      <xdr:spPr>
        <a:xfrm>
          <a:off x="7810500" y="1337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89640</xdr:rowOff>
    </xdr:from>
    <xdr:ext cx="534377" cy="259045"/>
    <xdr:sp macro="" textlink="">
      <xdr:nvSpPr>
        <xdr:cNvPr id="422" name="テキスト ボックス 421"/>
        <xdr:cNvSpPr txBox="1"/>
      </xdr:nvSpPr>
      <xdr:spPr>
        <a:xfrm>
          <a:off x="7594111" y="1346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43205</xdr:rowOff>
    </xdr:from>
    <xdr:to>
      <xdr:col>36</xdr:col>
      <xdr:colOff>165100</xdr:colOff>
      <xdr:row>78</xdr:row>
      <xdr:rowOff>144805</xdr:rowOff>
    </xdr:to>
    <xdr:sp macro="" textlink="">
      <xdr:nvSpPr>
        <xdr:cNvPr id="423" name="フローチャート: 判断 422"/>
        <xdr:cNvSpPr/>
      </xdr:nvSpPr>
      <xdr:spPr>
        <a:xfrm>
          <a:off x="6921500" y="134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135932</xdr:rowOff>
    </xdr:from>
    <xdr:ext cx="469744" cy="259045"/>
    <xdr:sp macro="" textlink="">
      <xdr:nvSpPr>
        <xdr:cNvPr id="424" name="テキスト ボックス 423"/>
        <xdr:cNvSpPr txBox="1"/>
      </xdr:nvSpPr>
      <xdr:spPr>
        <a:xfrm>
          <a:off x="6737428" y="1350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87745</xdr:rowOff>
    </xdr:from>
    <xdr:to>
      <xdr:col>55</xdr:col>
      <xdr:colOff>50800</xdr:colOff>
      <xdr:row>77</xdr:row>
      <xdr:rowOff>17895</xdr:rowOff>
    </xdr:to>
    <xdr:sp macro="" textlink="">
      <xdr:nvSpPr>
        <xdr:cNvPr id="430" name="楕円 429"/>
        <xdr:cNvSpPr/>
      </xdr:nvSpPr>
      <xdr:spPr>
        <a:xfrm>
          <a:off x="10426700" y="131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110621</xdr:rowOff>
    </xdr:from>
    <xdr:ext cx="534377" cy="259045"/>
    <xdr:sp macro="" textlink="">
      <xdr:nvSpPr>
        <xdr:cNvPr id="431" name="商工費該当値テキスト"/>
        <xdr:cNvSpPr txBox="1"/>
      </xdr:nvSpPr>
      <xdr:spPr>
        <a:xfrm>
          <a:off x="10528300" y="129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135992</xdr:rowOff>
    </xdr:from>
    <xdr:to>
      <xdr:col>50</xdr:col>
      <xdr:colOff>165100</xdr:colOff>
      <xdr:row>77</xdr:row>
      <xdr:rowOff>66142</xdr:rowOff>
    </xdr:to>
    <xdr:sp macro="" textlink="">
      <xdr:nvSpPr>
        <xdr:cNvPr id="432" name="楕円 431"/>
        <xdr:cNvSpPr/>
      </xdr:nvSpPr>
      <xdr:spPr>
        <a:xfrm>
          <a:off x="9588500" y="131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82669</xdr:rowOff>
    </xdr:from>
    <xdr:ext cx="534377" cy="259045"/>
    <xdr:sp macro="" textlink="">
      <xdr:nvSpPr>
        <xdr:cNvPr id="433" name="テキスト ボックス 432"/>
        <xdr:cNvSpPr txBox="1"/>
      </xdr:nvSpPr>
      <xdr:spPr>
        <a:xfrm>
          <a:off x="9372111" y="129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80048</xdr:rowOff>
    </xdr:from>
    <xdr:to>
      <xdr:col>46</xdr:col>
      <xdr:colOff>38100</xdr:colOff>
      <xdr:row>77</xdr:row>
      <xdr:rowOff>10198</xdr:rowOff>
    </xdr:to>
    <xdr:sp macro="" textlink="">
      <xdr:nvSpPr>
        <xdr:cNvPr id="434" name="楕円 433"/>
        <xdr:cNvSpPr/>
      </xdr:nvSpPr>
      <xdr:spPr>
        <a:xfrm>
          <a:off x="8699500" y="131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26725</xdr:rowOff>
    </xdr:from>
    <xdr:ext cx="534377" cy="259045"/>
    <xdr:sp macro="" textlink="">
      <xdr:nvSpPr>
        <xdr:cNvPr id="435" name="テキスト ボックス 434"/>
        <xdr:cNvSpPr txBox="1"/>
      </xdr:nvSpPr>
      <xdr:spPr>
        <a:xfrm>
          <a:off x="8483111" y="128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148831</xdr:rowOff>
    </xdr:from>
    <xdr:to>
      <xdr:col>41</xdr:col>
      <xdr:colOff>101600</xdr:colOff>
      <xdr:row>77</xdr:row>
      <xdr:rowOff>78981</xdr:rowOff>
    </xdr:to>
    <xdr:sp macro="" textlink="">
      <xdr:nvSpPr>
        <xdr:cNvPr id="436" name="楕円 435"/>
        <xdr:cNvSpPr/>
      </xdr:nvSpPr>
      <xdr:spPr>
        <a:xfrm>
          <a:off x="7810500" y="131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95508</xdr:rowOff>
    </xdr:from>
    <xdr:ext cx="534377" cy="259045"/>
    <xdr:sp macro="" textlink="">
      <xdr:nvSpPr>
        <xdr:cNvPr id="437" name="テキスト ボックス 436"/>
        <xdr:cNvSpPr txBox="1"/>
      </xdr:nvSpPr>
      <xdr:spPr>
        <a:xfrm>
          <a:off x="7594111" y="129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49848</xdr:rowOff>
    </xdr:from>
    <xdr:to>
      <xdr:col>36</xdr:col>
      <xdr:colOff>165100</xdr:colOff>
      <xdr:row>77</xdr:row>
      <xdr:rowOff>151448</xdr:rowOff>
    </xdr:to>
    <xdr:sp macro="" textlink="">
      <xdr:nvSpPr>
        <xdr:cNvPr id="438" name="楕円 437"/>
        <xdr:cNvSpPr/>
      </xdr:nvSpPr>
      <xdr:spPr>
        <a:xfrm>
          <a:off x="6921500" y="132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167975</xdr:rowOff>
    </xdr:from>
    <xdr:ext cx="534377" cy="259045"/>
    <xdr:sp macro="" textlink="">
      <xdr:nvSpPr>
        <xdr:cNvPr id="439" name="テキスト ボックス 438"/>
        <xdr:cNvSpPr txBox="1"/>
      </xdr:nvSpPr>
      <xdr:spPr>
        <a:xfrm>
          <a:off x="6705111" y="130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18945</xdr:rowOff>
    </xdr:from>
    <xdr:to>
      <xdr:col>55</xdr:col>
      <xdr:colOff>0</xdr:colOff>
      <xdr:row>95</xdr:row>
      <xdr:rowOff>62237</xdr:rowOff>
    </xdr:to>
    <xdr:cxnSp macro="">
      <xdr:nvCxnSpPr>
        <xdr:cNvPr id="470" name="直線コネクタ 469"/>
        <xdr:cNvCxnSpPr/>
      </xdr:nvCxnSpPr>
      <xdr:spPr>
        <a:xfrm>
          <a:off x="9639300" y="16306695"/>
          <a:ext cx="838200" cy="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8102</xdr:rowOff>
    </xdr:from>
    <xdr:to>
      <xdr:col>50</xdr:col>
      <xdr:colOff>114300</xdr:colOff>
      <xdr:row>95</xdr:row>
      <xdr:rowOff>18945</xdr:rowOff>
    </xdr:to>
    <xdr:cxnSp macro="">
      <xdr:nvCxnSpPr>
        <xdr:cNvPr id="473" name="直線コネクタ 472"/>
        <xdr:cNvCxnSpPr/>
      </xdr:nvCxnSpPr>
      <xdr:spPr>
        <a:xfrm>
          <a:off x="8750300" y="16295852"/>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8102</xdr:rowOff>
    </xdr:from>
    <xdr:to>
      <xdr:col>45</xdr:col>
      <xdr:colOff>177800</xdr:colOff>
      <xdr:row>96</xdr:row>
      <xdr:rowOff>22146</xdr:rowOff>
    </xdr:to>
    <xdr:cxnSp macro="">
      <xdr:nvCxnSpPr>
        <xdr:cNvPr id="476" name="直線コネクタ 475"/>
        <xdr:cNvCxnSpPr/>
      </xdr:nvCxnSpPr>
      <xdr:spPr>
        <a:xfrm flipV="1">
          <a:off x="7861300" y="16295852"/>
          <a:ext cx="889000" cy="18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15069</xdr:rowOff>
    </xdr:from>
    <xdr:to>
      <xdr:col>41</xdr:col>
      <xdr:colOff>50800</xdr:colOff>
      <xdr:row>96</xdr:row>
      <xdr:rowOff>22146</xdr:rowOff>
    </xdr:to>
    <xdr:cxnSp macro="">
      <xdr:nvCxnSpPr>
        <xdr:cNvPr id="479" name="直線コネクタ 478"/>
        <xdr:cNvCxnSpPr/>
      </xdr:nvCxnSpPr>
      <xdr:spPr>
        <a:xfrm>
          <a:off x="6972300" y="16474269"/>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74183</xdr:rowOff>
    </xdr:from>
    <xdr:to>
      <xdr:col>41</xdr:col>
      <xdr:colOff>101600</xdr:colOff>
      <xdr:row>97</xdr:row>
      <xdr:rowOff>4333</xdr:rowOff>
    </xdr:to>
    <xdr:sp macro="" textlink="">
      <xdr:nvSpPr>
        <xdr:cNvPr id="480" name="フローチャート: 判断 479"/>
        <xdr:cNvSpPr/>
      </xdr:nvSpPr>
      <xdr:spPr>
        <a:xfrm>
          <a:off x="7810500" y="1653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166910</xdr:rowOff>
    </xdr:from>
    <xdr:ext cx="534377" cy="259045"/>
    <xdr:sp macro="" textlink="">
      <xdr:nvSpPr>
        <xdr:cNvPr id="481" name="テキスト ボックス 480"/>
        <xdr:cNvSpPr txBox="1"/>
      </xdr:nvSpPr>
      <xdr:spPr>
        <a:xfrm>
          <a:off x="7594111" y="1662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107831</xdr:rowOff>
    </xdr:from>
    <xdr:to>
      <xdr:col>36</xdr:col>
      <xdr:colOff>165100</xdr:colOff>
      <xdr:row>97</xdr:row>
      <xdr:rowOff>37981</xdr:rowOff>
    </xdr:to>
    <xdr:sp macro="" textlink="">
      <xdr:nvSpPr>
        <xdr:cNvPr id="482" name="フローチャート: 判断 481"/>
        <xdr:cNvSpPr/>
      </xdr:nvSpPr>
      <xdr:spPr>
        <a:xfrm>
          <a:off x="6921500" y="165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29108</xdr:rowOff>
    </xdr:from>
    <xdr:ext cx="534377" cy="259045"/>
    <xdr:sp macro="" textlink="">
      <xdr:nvSpPr>
        <xdr:cNvPr id="483" name="テキスト ボックス 482"/>
        <xdr:cNvSpPr txBox="1"/>
      </xdr:nvSpPr>
      <xdr:spPr>
        <a:xfrm>
          <a:off x="6705111" y="166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11437</xdr:rowOff>
    </xdr:from>
    <xdr:to>
      <xdr:col>55</xdr:col>
      <xdr:colOff>50800</xdr:colOff>
      <xdr:row>95</xdr:row>
      <xdr:rowOff>113037</xdr:rowOff>
    </xdr:to>
    <xdr:sp macro="" textlink="">
      <xdr:nvSpPr>
        <xdr:cNvPr id="489" name="楕円 488"/>
        <xdr:cNvSpPr/>
      </xdr:nvSpPr>
      <xdr:spPr>
        <a:xfrm>
          <a:off x="10426700" y="162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34314</xdr:rowOff>
    </xdr:from>
    <xdr:ext cx="534377" cy="259045"/>
    <xdr:sp macro="" textlink="">
      <xdr:nvSpPr>
        <xdr:cNvPr id="490" name="土木費該当値テキスト"/>
        <xdr:cNvSpPr txBox="1"/>
      </xdr:nvSpPr>
      <xdr:spPr>
        <a:xfrm>
          <a:off x="10528300" y="161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139595</xdr:rowOff>
    </xdr:from>
    <xdr:to>
      <xdr:col>50</xdr:col>
      <xdr:colOff>165100</xdr:colOff>
      <xdr:row>95</xdr:row>
      <xdr:rowOff>69745</xdr:rowOff>
    </xdr:to>
    <xdr:sp macro="" textlink="">
      <xdr:nvSpPr>
        <xdr:cNvPr id="491" name="楕円 490"/>
        <xdr:cNvSpPr/>
      </xdr:nvSpPr>
      <xdr:spPr>
        <a:xfrm>
          <a:off x="9588500" y="162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86272</xdr:rowOff>
    </xdr:from>
    <xdr:ext cx="534377" cy="259045"/>
    <xdr:sp macro="" textlink="">
      <xdr:nvSpPr>
        <xdr:cNvPr id="492" name="テキスト ボックス 491"/>
        <xdr:cNvSpPr txBox="1"/>
      </xdr:nvSpPr>
      <xdr:spPr>
        <a:xfrm>
          <a:off x="9372111" y="160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128752</xdr:rowOff>
    </xdr:from>
    <xdr:to>
      <xdr:col>46</xdr:col>
      <xdr:colOff>38100</xdr:colOff>
      <xdr:row>95</xdr:row>
      <xdr:rowOff>58902</xdr:rowOff>
    </xdr:to>
    <xdr:sp macro="" textlink="">
      <xdr:nvSpPr>
        <xdr:cNvPr id="493" name="楕円 492"/>
        <xdr:cNvSpPr/>
      </xdr:nvSpPr>
      <xdr:spPr>
        <a:xfrm>
          <a:off x="8699500" y="162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75429</xdr:rowOff>
    </xdr:from>
    <xdr:ext cx="534377" cy="259045"/>
    <xdr:sp macro="" textlink="">
      <xdr:nvSpPr>
        <xdr:cNvPr id="494" name="テキスト ボックス 493"/>
        <xdr:cNvSpPr txBox="1"/>
      </xdr:nvSpPr>
      <xdr:spPr>
        <a:xfrm>
          <a:off x="8483111" y="160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142796</xdr:rowOff>
    </xdr:from>
    <xdr:to>
      <xdr:col>41</xdr:col>
      <xdr:colOff>101600</xdr:colOff>
      <xdr:row>96</xdr:row>
      <xdr:rowOff>72946</xdr:rowOff>
    </xdr:to>
    <xdr:sp macro="" textlink="">
      <xdr:nvSpPr>
        <xdr:cNvPr id="495" name="楕円 494"/>
        <xdr:cNvSpPr/>
      </xdr:nvSpPr>
      <xdr:spPr>
        <a:xfrm>
          <a:off x="7810500" y="1643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89473</xdr:rowOff>
    </xdr:from>
    <xdr:ext cx="534377" cy="259045"/>
    <xdr:sp macro="" textlink="">
      <xdr:nvSpPr>
        <xdr:cNvPr id="496" name="テキスト ボックス 495"/>
        <xdr:cNvSpPr txBox="1"/>
      </xdr:nvSpPr>
      <xdr:spPr>
        <a:xfrm>
          <a:off x="7594111" y="1620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135719</xdr:rowOff>
    </xdr:from>
    <xdr:to>
      <xdr:col>36</xdr:col>
      <xdr:colOff>165100</xdr:colOff>
      <xdr:row>96</xdr:row>
      <xdr:rowOff>65869</xdr:rowOff>
    </xdr:to>
    <xdr:sp macro="" textlink="">
      <xdr:nvSpPr>
        <xdr:cNvPr id="497" name="楕円 496"/>
        <xdr:cNvSpPr/>
      </xdr:nvSpPr>
      <xdr:spPr>
        <a:xfrm>
          <a:off x="6921500" y="164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82396</xdr:rowOff>
    </xdr:from>
    <xdr:ext cx="534377" cy="259045"/>
    <xdr:sp macro="" textlink="">
      <xdr:nvSpPr>
        <xdr:cNvPr id="498" name="テキスト ボックス 497"/>
        <xdr:cNvSpPr txBox="1"/>
      </xdr:nvSpPr>
      <xdr:spPr>
        <a:xfrm>
          <a:off x="6705111" y="161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151290</xdr:rowOff>
    </xdr:from>
    <xdr:to>
      <xdr:col>85</xdr:col>
      <xdr:colOff>127000</xdr:colOff>
      <xdr:row>35</xdr:row>
      <xdr:rowOff>157302</xdr:rowOff>
    </xdr:to>
    <xdr:cxnSp macro="">
      <xdr:nvCxnSpPr>
        <xdr:cNvPr id="525" name="直線コネクタ 524"/>
        <xdr:cNvCxnSpPr/>
      </xdr:nvCxnSpPr>
      <xdr:spPr>
        <a:xfrm>
          <a:off x="15481300" y="6152040"/>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73863</xdr:rowOff>
    </xdr:from>
    <xdr:to>
      <xdr:col>81</xdr:col>
      <xdr:colOff>50800</xdr:colOff>
      <xdr:row>35</xdr:row>
      <xdr:rowOff>151290</xdr:rowOff>
    </xdr:to>
    <xdr:cxnSp macro="">
      <xdr:nvCxnSpPr>
        <xdr:cNvPr id="528" name="直線コネクタ 527"/>
        <xdr:cNvCxnSpPr/>
      </xdr:nvCxnSpPr>
      <xdr:spPr>
        <a:xfrm>
          <a:off x="14592300" y="6074613"/>
          <a:ext cx="889000" cy="7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11318</xdr:rowOff>
    </xdr:from>
    <xdr:to>
      <xdr:col>76</xdr:col>
      <xdr:colOff>114300</xdr:colOff>
      <xdr:row>35</xdr:row>
      <xdr:rowOff>73863</xdr:rowOff>
    </xdr:to>
    <xdr:cxnSp macro="">
      <xdr:nvCxnSpPr>
        <xdr:cNvPr id="531" name="直線コネクタ 530"/>
        <xdr:cNvCxnSpPr/>
      </xdr:nvCxnSpPr>
      <xdr:spPr>
        <a:xfrm>
          <a:off x="13703300" y="6012068"/>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139243</xdr:rowOff>
    </xdr:from>
    <xdr:to>
      <xdr:col>71</xdr:col>
      <xdr:colOff>177800</xdr:colOff>
      <xdr:row>35</xdr:row>
      <xdr:rowOff>11318</xdr:rowOff>
    </xdr:to>
    <xdr:cxnSp macro="">
      <xdr:nvCxnSpPr>
        <xdr:cNvPr id="534" name="直線コネクタ 533"/>
        <xdr:cNvCxnSpPr/>
      </xdr:nvCxnSpPr>
      <xdr:spPr>
        <a:xfrm>
          <a:off x="12814300" y="5968543"/>
          <a:ext cx="8890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29487</xdr:rowOff>
    </xdr:from>
    <xdr:to>
      <xdr:col>72</xdr:col>
      <xdr:colOff>38100</xdr:colOff>
      <xdr:row>35</xdr:row>
      <xdr:rowOff>131087</xdr:rowOff>
    </xdr:to>
    <xdr:sp macro="" textlink="">
      <xdr:nvSpPr>
        <xdr:cNvPr id="535" name="フローチャート: 判断 534"/>
        <xdr:cNvSpPr/>
      </xdr:nvSpPr>
      <xdr:spPr>
        <a:xfrm>
          <a:off x="13652500" y="603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122214</xdr:rowOff>
    </xdr:from>
    <xdr:ext cx="534377" cy="259045"/>
    <xdr:sp macro="" textlink="">
      <xdr:nvSpPr>
        <xdr:cNvPr id="536" name="テキスト ボックス 535"/>
        <xdr:cNvSpPr txBox="1"/>
      </xdr:nvSpPr>
      <xdr:spPr>
        <a:xfrm>
          <a:off x="13436111" y="61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86797</xdr:rowOff>
    </xdr:from>
    <xdr:to>
      <xdr:col>67</xdr:col>
      <xdr:colOff>101600</xdr:colOff>
      <xdr:row>35</xdr:row>
      <xdr:rowOff>16947</xdr:rowOff>
    </xdr:to>
    <xdr:sp macro="" textlink="">
      <xdr:nvSpPr>
        <xdr:cNvPr id="537" name="フローチャート: 判断 536"/>
        <xdr:cNvSpPr/>
      </xdr:nvSpPr>
      <xdr:spPr>
        <a:xfrm>
          <a:off x="12763500" y="591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33474</xdr:rowOff>
    </xdr:from>
    <xdr:ext cx="534377" cy="259045"/>
    <xdr:sp macro="" textlink="">
      <xdr:nvSpPr>
        <xdr:cNvPr id="538" name="テキスト ボックス 537"/>
        <xdr:cNvSpPr txBox="1"/>
      </xdr:nvSpPr>
      <xdr:spPr>
        <a:xfrm>
          <a:off x="12547111" y="569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106502</xdr:rowOff>
    </xdr:from>
    <xdr:to>
      <xdr:col>85</xdr:col>
      <xdr:colOff>177800</xdr:colOff>
      <xdr:row>36</xdr:row>
      <xdr:rowOff>36652</xdr:rowOff>
    </xdr:to>
    <xdr:sp macro="" textlink="">
      <xdr:nvSpPr>
        <xdr:cNvPr id="544" name="楕円 543"/>
        <xdr:cNvSpPr/>
      </xdr:nvSpPr>
      <xdr:spPr>
        <a:xfrm>
          <a:off x="16268700" y="61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129379</xdr:rowOff>
    </xdr:from>
    <xdr:ext cx="534377" cy="259045"/>
    <xdr:sp macro="" textlink="">
      <xdr:nvSpPr>
        <xdr:cNvPr id="545" name="消防費該当値テキスト"/>
        <xdr:cNvSpPr txBox="1"/>
      </xdr:nvSpPr>
      <xdr:spPr>
        <a:xfrm>
          <a:off x="16370300" y="59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100490</xdr:rowOff>
    </xdr:from>
    <xdr:to>
      <xdr:col>81</xdr:col>
      <xdr:colOff>101600</xdr:colOff>
      <xdr:row>36</xdr:row>
      <xdr:rowOff>30640</xdr:rowOff>
    </xdr:to>
    <xdr:sp macro="" textlink="">
      <xdr:nvSpPr>
        <xdr:cNvPr id="546" name="楕円 545"/>
        <xdr:cNvSpPr/>
      </xdr:nvSpPr>
      <xdr:spPr>
        <a:xfrm>
          <a:off x="15430500" y="61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47167</xdr:rowOff>
    </xdr:from>
    <xdr:ext cx="534377" cy="259045"/>
    <xdr:sp macro="" textlink="">
      <xdr:nvSpPr>
        <xdr:cNvPr id="547" name="テキスト ボックス 546"/>
        <xdr:cNvSpPr txBox="1"/>
      </xdr:nvSpPr>
      <xdr:spPr>
        <a:xfrm>
          <a:off x="15214111" y="58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23063</xdr:rowOff>
    </xdr:from>
    <xdr:to>
      <xdr:col>76</xdr:col>
      <xdr:colOff>165100</xdr:colOff>
      <xdr:row>35</xdr:row>
      <xdr:rowOff>124663</xdr:rowOff>
    </xdr:to>
    <xdr:sp macro="" textlink="">
      <xdr:nvSpPr>
        <xdr:cNvPr id="548" name="楕円 547"/>
        <xdr:cNvSpPr/>
      </xdr:nvSpPr>
      <xdr:spPr>
        <a:xfrm>
          <a:off x="14541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141190</xdr:rowOff>
    </xdr:from>
    <xdr:ext cx="534377" cy="259045"/>
    <xdr:sp macro="" textlink="">
      <xdr:nvSpPr>
        <xdr:cNvPr id="549" name="テキスト ボックス 548"/>
        <xdr:cNvSpPr txBox="1"/>
      </xdr:nvSpPr>
      <xdr:spPr>
        <a:xfrm>
          <a:off x="14325111" y="579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131968</xdr:rowOff>
    </xdr:from>
    <xdr:to>
      <xdr:col>72</xdr:col>
      <xdr:colOff>38100</xdr:colOff>
      <xdr:row>35</xdr:row>
      <xdr:rowOff>62118</xdr:rowOff>
    </xdr:to>
    <xdr:sp macro="" textlink="">
      <xdr:nvSpPr>
        <xdr:cNvPr id="550" name="楕円 549"/>
        <xdr:cNvSpPr/>
      </xdr:nvSpPr>
      <xdr:spPr>
        <a:xfrm>
          <a:off x="13652500" y="59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78645</xdr:rowOff>
    </xdr:from>
    <xdr:ext cx="534377" cy="259045"/>
    <xdr:sp macro="" textlink="">
      <xdr:nvSpPr>
        <xdr:cNvPr id="551" name="テキスト ボックス 550"/>
        <xdr:cNvSpPr txBox="1"/>
      </xdr:nvSpPr>
      <xdr:spPr>
        <a:xfrm>
          <a:off x="13436111" y="57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88443</xdr:rowOff>
    </xdr:from>
    <xdr:to>
      <xdr:col>67</xdr:col>
      <xdr:colOff>101600</xdr:colOff>
      <xdr:row>35</xdr:row>
      <xdr:rowOff>18593</xdr:rowOff>
    </xdr:to>
    <xdr:sp macro="" textlink="">
      <xdr:nvSpPr>
        <xdr:cNvPr id="552" name="楕円 551"/>
        <xdr:cNvSpPr/>
      </xdr:nvSpPr>
      <xdr:spPr>
        <a:xfrm>
          <a:off x="12763500" y="59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9720</xdr:rowOff>
    </xdr:from>
    <xdr:ext cx="534377" cy="259045"/>
    <xdr:sp macro="" textlink="">
      <xdr:nvSpPr>
        <xdr:cNvPr id="553" name="テキスト ボックス 552"/>
        <xdr:cNvSpPr txBox="1"/>
      </xdr:nvSpPr>
      <xdr:spPr>
        <a:xfrm>
          <a:off x="12547111" y="60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34366</xdr:rowOff>
    </xdr:from>
    <xdr:to>
      <xdr:col>85</xdr:col>
      <xdr:colOff>127000</xdr:colOff>
      <xdr:row>57</xdr:row>
      <xdr:rowOff>72098</xdr:rowOff>
    </xdr:to>
    <xdr:cxnSp macro="">
      <xdr:nvCxnSpPr>
        <xdr:cNvPr id="583" name="直線コネクタ 582"/>
        <xdr:cNvCxnSpPr/>
      </xdr:nvCxnSpPr>
      <xdr:spPr>
        <a:xfrm flipV="1">
          <a:off x="15481300" y="9807016"/>
          <a:ext cx="838200" cy="3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72098</xdr:rowOff>
    </xdr:from>
    <xdr:to>
      <xdr:col>81</xdr:col>
      <xdr:colOff>50800</xdr:colOff>
      <xdr:row>57</xdr:row>
      <xdr:rowOff>110287</xdr:rowOff>
    </xdr:to>
    <xdr:cxnSp macro="">
      <xdr:nvCxnSpPr>
        <xdr:cNvPr id="586" name="直線コネクタ 585"/>
        <xdr:cNvCxnSpPr/>
      </xdr:nvCxnSpPr>
      <xdr:spPr>
        <a:xfrm flipV="1">
          <a:off x="14592300" y="9844748"/>
          <a:ext cx="889000" cy="3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77851</xdr:rowOff>
    </xdr:from>
    <xdr:to>
      <xdr:col>76</xdr:col>
      <xdr:colOff>114300</xdr:colOff>
      <xdr:row>57</xdr:row>
      <xdr:rowOff>110287</xdr:rowOff>
    </xdr:to>
    <xdr:cxnSp macro="">
      <xdr:nvCxnSpPr>
        <xdr:cNvPr id="589" name="直線コネクタ 588"/>
        <xdr:cNvCxnSpPr/>
      </xdr:nvCxnSpPr>
      <xdr:spPr>
        <a:xfrm>
          <a:off x="13703300" y="9850501"/>
          <a:ext cx="889000" cy="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77851</xdr:rowOff>
    </xdr:from>
    <xdr:to>
      <xdr:col>71</xdr:col>
      <xdr:colOff>177800</xdr:colOff>
      <xdr:row>57</xdr:row>
      <xdr:rowOff>150457</xdr:rowOff>
    </xdr:to>
    <xdr:cxnSp macro="">
      <xdr:nvCxnSpPr>
        <xdr:cNvPr id="592" name="直線コネクタ 591"/>
        <xdr:cNvCxnSpPr/>
      </xdr:nvCxnSpPr>
      <xdr:spPr>
        <a:xfrm flipV="1">
          <a:off x="12814300" y="9850501"/>
          <a:ext cx="889000" cy="7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58509</xdr:rowOff>
    </xdr:from>
    <xdr:to>
      <xdr:col>72</xdr:col>
      <xdr:colOff>38100</xdr:colOff>
      <xdr:row>57</xdr:row>
      <xdr:rowOff>160109</xdr:rowOff>
    </xdr:to>
    <xdr:sp macro="" textlink="">
      <xdr:nvSpPr>
        <xdr:cNvPr id="593" name="フローチャート: 判断 592"/>
        <xdr:cNvSpPr/>
      </xdr:nvSpPr>
      <xdr:spPr>
        <a:xfrm>
          <a:off x="13652500" y="983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151236</xdr:rowOff>
    </xdr:from>
    <xdr:ext cx="534377" cy="259045"/>
    <xdr:sp macro="" textlink="">
      <xdr:nvSpPr>
        <xdr:cNvPr id="594" name="テキスト ボックス 593"/>
        <xdr:cNvSpPr txBox="1"/>
      </xdr:nvSpPr>
      <xdr:spPr>
        <a:xfrm>
          <a:off x="13436111" y="992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25159</xdr:rowOff>
    </xdr:from>
    <xdr:to>
      <xdr:col>67</xdr:col>
      <xdr:colOff>101600</xdr:colOff>
      <xdr:row>57</xdr:row>
      <xdr:rowOff>126759</xdr:rowOff>
    </xdr:to>
    <xdr:sp macro="" textlink="">
      <xdr:nvSpPr>
        <xdr:cNvPr id="595" name="フローチャート: 判断 594"/>
        <xdr:cNvSpPr/>
      </xdr:nvSpPr>
      <xdr:spPr>
        <a:xfrm>
          <a:off x="12763500" y="979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143286</xdr:rowOff>
    </xdr:from>
    <xdr:ext cx="534377" cy="259045"/>
    <xdr:sp macro="" textlink="">
      <xdr:nvSpPr>
        <xdr:cNvPr id="596" name="テキスト ボックス 595"/>
        <xdr:cNvSpPr txBox="1"/>
      </xdr:nvSpPr>
      <xdr:spPr>
        <a:xfrm>
          <a:off x="12547111" y="95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155016</xdr:rowOff>
    </xdr:from>
    <xdr:to>
      <xdr:col>85</xdr:col>
      <xdr:colOff>177800</xdr:colOff>
      <xdr:row>57</xdr:row>
      <xdr:rowOff>85166</xdr:rowOff>
    </xdr:to>
    <xdr:sp macro="" textlink="">
      <xdr:nvSpPr>
        <xdr:cNvPr id="602" name="楕円 601"/>
        <xdr:cNvSpPr/>
      </xdr:nvSpPr>
      <xdr:spPr>
        <a:xfrm>
          <a:off x="16268700" y="97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6443</xdr:rowOff>
    </xdr:from>
    <xdr:ext cx="534377" cy="259045"/>
    <xdr:sp macro="" textlink="">
      <xdr:nvSpPr>
        <xdr:cNvPr id="603" name="教育費該当値テキスト"/>
        <xdr:cNvSpPr txBox="1"/>
      </xdr:nvSpPr>
      <xdr:spPr>
        <a:xfrm>
          <a:off x="16370300" y="96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21298</xdr:rowOff>
    </xdr:from>
    <xdr:to>
      <xdr:col>81</xdr:col>
      <xdr:colOff>101600</xdr:colOff>
      <xdr:row>57</xdr:row>
      <xdr:rowOff>122898</xdr:rowOff>
    </xdr:to>
    <xdr:sp macro="" textlink="">
      <xdr:nvSpPr>
        <xdr:cNvPr id="604" name="楕円 603"/>
        <xdr:cNvSpPr/>
      </xdr:nvSpPr>
      <xdr:spPr>
        <a:xfrm>
          <a:off x="15430500" y="97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139425</xdr:rowOff>
    </xdr:from>
    <xdr:ext cx="534377" cy="259045"/>
    <xdr:sp macro="" textlink="">
      <xdr:nvSpPr>
        <xdr:cNvPr id="605" name="テキスト ボックス 604"/>
        <xdr:cNvSpPr txBox="1"/>
      </xdr:nvSpPr>
      <xdr:spPr>
        <a:xfrm>
          <a:off x="15214111" y="95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59487</xdr:rowOff>
    </xdr:from>
    <xdr:to>
      <xdr:col>76</xdr:col>
      <xdr:colOff>165100</xdr:colOff>
      <xdr:row>57</xdr:row>
      <xdr:rowOff>161087</xdr:rowOff>
    </xdr:to>
    <xdr:sp macro="" textlink="">
      <xdr:nvSpPr>
        <xdr:cNvPr id="606" name="楕円 605"/>
        <xdr:cNvSpPr/>
      </xdr:nvSpPr>
      <xdr:spPr>
        <a:xfrm>
          <a:off x="14541500" y="98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6164</xdr:rowOff>
    </xdr:from>
    <xdr:ext cx="534377" cy="259045"/>
    <xdr:sp macro="" textlink="">
      <xdr:nvSpPr>
        <xdr:cNvPr id="607" name="テキスト ボックス 606"/>
        <xdr:cNvSpPr txBox="1"/>
      </xdr:nvSpPr>
      <xdr:spPr>
        <a:xfrm>
          <a:off x="14325111" y="96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27051</xdr:rowOff>
    </xdr:from>
    <xdr:to>
      <xdr:col>72</xdr:col>
      <xdr:colOff>38100</xdr:colOff>
      <xdr:row>57</xdr:row>
      <xdr:rowOff>128651</xdr:rowOff>
    </xdr:to>
    <xdr:sp macro="" textlink="">
      <xdr:nvSpPr>
        <xdr:cNvPr id="608" name="楕円 607"/>
        <xdr:cNvSpPr/>
      </xdr:nvSpPr>
      <xdr:spPr>
        <a:xfrm>
          <a:off x="13652500" y="97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145178</xdr:rowOff>
    </xdr:from>
    <xdr:ext cx="534377" cy="259045"/>
    <xdr:sp macro="" textlink="">
      <xdr:nvSpPr>
        <xdr:cNvPr id="609" name="テキスト ボックス 608"/>
        <xdr:cNvSpPr txBox="1"/>
      </xdr:nvSpPr>
      <xdr:spPr>
        <a:xfrm>
          <a:off x="13436111" y="95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99657</xdr:rowOff>
    </xdr:from>
    <xdr:to>
      <xdr:col>67</xdr:col>
      <xdr:colOff>101600</xdr:colOff>
      <xdr:row>58</xdr:row>
      <xdr:rowOff>29807</xdr:rowOff>
    </xdr:to>
    <xdr:sp macro="" textlink="">
      <xdr:nvSpPr>
        <xdr:cNvPr id="610" name="楕円 609"/>
        <xdr:cNvSpPr/>
      </xdr:nvSpPr>
      <xdr:spPr>
        <a:xfrm>
          <a:off x="12763500" y="98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20934</xdr:rowOff>
    </xdr:from>
    <xdr:ext cx="534377" cy="259045"/>
    <xdr:sp macro="" textlink="">
      <xdr:nvSpPr>
        <xdr:cNvPr id="611" name="テキスト ボックス 610"/>
        <xdr:cNvSpPr txBox="1"/>
      </xdr:nvSpPr>
      <xdr:spPr>
        <a:xfrm>
          <a:off x="12547111" y="99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1279</xdr:rowOff>
    </xdr:from>
    <xdr:to>
      <xdr:col>85</xdr:col>
      <xdr:colOff>127000</xdr:colOff>
      <xdr:row>79</xdr:row>
      <xdr:rowOff>36720</xdr:rowOff>
    </xdr:to>
    <xdr:cxnSp macro="">
      <xdr:nvCxnSpPr>
        <xdr:cNvPr id="640" name="直線コネクタ 639"/>
        <xdr:cNvCxnSpPr/>
      </xdr:nvCxnSpPr>
      <xdr:spPr>
        <a:xfrm>
          <a:off x="15481300" y="13545829"/>
          <a:ext cx="838200" cy="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1279</xdr:rowOff>
    </xdr:from>
    <xdr:to>
      <xdr:col>81</xdr:col>
      <xdr:colOff>50800</xdr:colOff>
      <xdr:row>79</xdr:row>
      <xdr:rowOff>18275</xdr:rowOff>
    </xdr:to>
    <xdr:cxnSp macro="">
      <xdr:nvCxnSpPr>
        <xdr:cNvPr id="643" name="直線コネクタ 642"/>
        <xdr:cNvCxnSpPr/>
      </xdr:nvCxnSpPr>
      <xdr:spPr>
        <a:xfrm flipV="1">
          <a:off x="14592300" y="13545829"/>
          <a:ext cx="889000" cy="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18275</xdr:rowOff>
    </xdr:from>
    <xdr:to>
      <xdr:col>76</xdr:col>
      <xdr:colOff>114300</xdr:colOff>
      <xdr:row>79</xdr:row>
      <xdr:rowOff>43642</xdr:rowOff>
    </xdr:to>
    <xdr:cxnSp macro="">
      <xdr:nvCxnSpPr>
        <xdr:cNvPr id="646" name="直線コネクタ 645"/>
        <xdr:cNvCxnSpPr/>
      </xdr:nvCxnSpPr>
      <xdr:spPr>
        <a:xfrm flipV="1">
          <a:off x="13703300" y="13562825"/>
          <a:ext cx="889000" cy="2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43642</xdr:rowOff>
    </xdr:from>
    <xdr:to>
      <xdr:col>71</xdr:col>
      <xdr:colOff>177800</xdr:colOff>
      <xdr:row>79</xdr:row>
      <xdr:rowOff>44450</xdr:rowOff>
    </xdr:to>
    <xdr:cxnSp macro="">
      <xdr:nvCxnSpPr>
        <xdr:cNvPr id="649" name="直線コネクタ 648"/>
        <xdr:cNvCxnSpPr/>
      </xdr:nvCxnSpPr>
      <xdr:spPr>
        <a:xfrm flipV="1">
          <a:off x="12814300" y="13588192"/>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150645</xdr:rowOff>
    </xdr:from>
    <xdr:to>
      <xdr:col>72</xdr:col>
      <xdr:colOff>38100</xdr:colOff>
      <xdr:row>79</xdr:row>
      <xdr:rowOff>80795</xdr:rowOff>
    </xdr:to>
    <xdr:sp macro="" textlink="">
      <xdr:nvSpPr>
        <xdr:cNvPr id="650" name="フローチャート: 判断 649"/>
        <xdr:cNvSpPr/>
      </xdr:nvSpPr>
      <xdr:spPr>
        <a:xfrm>
          <a:off x="13652500" y="135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97322</xdr:rowOff>
    </xdr:from>
    <xdr:ext cx="469744" cy="259045"/>
    <xdr:sp macro="" textlink="">
      <xdr:nvSpPr>
        <xdr:cNvPr id="651" name="テキスト ボックス 650"/>
        <xdr:cNvSpPr txBox="1"/>
      </xdr:nvSpPr>
      <xdr:spPr>
        <a:xfrm>
          <a:off x="13468428" y="132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154932</xdr:rowOff>
    </xdr:from>
    <xdr:to>
      <xdr:col>67</xdr:col>
      <xdr:colOff>101600</xdr:colOff>
      <xdr:row>79</xdr:row>
      <xdr:rowOff>85082</xdr:rowOff>
    </xdr:to>
    <xdr:sp macro="" textlink="">
      <xdr:nvSpPr>
        <xdr:cNvPr id="652" name="フローチャート: 判断 651"/>
        <xdr:cNvSpPr/>
      </xdr:nvSpPr>
      <xdr:spPr>
        <a:xfrm>
          <a:off x="12763500" y="1352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101609</xdr:rowOff>
    </xdr:from>
    <xdr:ext cx="469744" cy="259045"/>
    <xdr:sp macro="" textlink="">
      <xdr:nvSpPr>
        <xdr:cNvPr id="653" name="テキスト ボックス 652"/>
        <xdr:cNvSpPr txBox="1"/>
      </xdr:nvSpPr>
      <xdr:spPr>
        <a:xfrm>
          <a:off x="12579428" y="133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157370</xdr:rowOff>
    </xdr:from>
    <xdr:to>
      <xdr:col>85</xdr:col>
      <xdr:colOff>177800</xdr:colOff>
      <xdr:row>79</xdr:row>
      <xdr:rowOff>87520</xdr:rowOff>
    </xdr:to>
    <xdr:sp macro="" textlink="">
      <xdr:nvSpPr>
        <xdr:cNvPr id="659" name="楕円 658"/>
        <xdr:cNvSpPr/>
      </xdr:nvSpPr>
      <xdr:spPr>
        <a:xfrm>
          <a:off x="16268700" y="135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116747</xdr:rowOff>
    </xdr:from>
    <xdr:ext cx="469744" cy="259045"/>
    <xdr:sp macro="" textlink="">
      <xdr:nvSpPr>
        <xdr:cNvPr id="660" name="災害復旧費該当値テキスト"/>
        <xdr:cNvSpPr txBox="1"/>
      </xdr:nvSpPr>
      <xdr:spPr>
        <a:xfrm>
          <a:off x="16370300" y="1331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121929</xdr:rowOff>
    </xdr:from>
    <xdr:to>
      <xdr:col>81</xdr:col>
      <xdr:colOff>101600</xdr:colOff>
      <xdr:row>79</xdr:row>
      <xdr:rowOff>52079</xdr:rowOff>
    </xdr:to>
    <xdr:sp macro="" textlink="">
      <xdr:nvSpPr>
        <xdr:cNvPr id="661" name="楕円 660"/>
        <xdr:cNvSpPr/>
      </xdr:nvSpPr>
      <xdr:spPr>
        <a:xfrm>
          <a:off x="15430500" y="134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68606</xdr:rowOff>
    </xdr:from>
    <xdr:ext cx="534377" cy="259045"/>
    <xdr:sp macro="" textlink="">
      <xdr:nvSpPr>
        <xdr:cNvPr id="662" name="テキスト ボックス 661"/>
        <xdr:cNvSpPr txBox="1"/>
      </xdr:nvSpPr>
      <xdr:spPr>
        <a:xfrm>
          <a:off x="15214111" y="1327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138925</xdr:rowOff>
    </xdr:from>
    <xdr:to>
      <xdr:col>76</xdr:col>
      <xdr:colOff>165100</xdr:colOff>
      <xdr:row>79</xdr:row>
      <xdr:rowOff>69075</xdr:rowOff>
    </xdr:to>
    <xdr:sp macro="" textlink="">
      <xdr:nvSpPr>
        <xdr:cNvPr id="663" name="楕円 662"/>
        <xdr:cNvSpPr/>
      </xdr:nvSpPr>
      <xdr:spPr>
        <a:xfrm>
          <a:off x="14541500" y="13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85602</xdr:rowOff>
    </xdr:from>
    <xdr:ext cx="469744" cy="259045"/>
    <xdr:sp macro="" textlink="">
      <xdr:nvSpPr>
        <xdr:cNvPr id="664" name="テキスト ボックス 663"/>
        <xdr:cNvSpPr txBox="1"/>
      </xdr:nvSpPr>
      <xdr:spPr>
        <a:xfrm>
          <a:off x="14357428" y="132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164292</xdr:rowOff>
    </xdr:from>
    <xdr:to>
      <xdr:col>72</xdr:col>
      <xdr:colOff>38100</xdr:colOff>
      <xdr:row>79</xdr:row>
      <xdr:rowOff>94442</xdr:rowOff>
    </xdr:to>
    <xdr:sp macro="" textlink="">
      <xdr:nvSpPr>
        <xdr:cNvPr id="665" name="楕円 664"/>
        <xdr:cNvSpPr/>
      </xdr:nvSpPr>
      <xdr:spPr>
        <a:xfrm>
          <a:off x="13652500" y="135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85569</xdr:rowOff>
    </xdr:from>
    <xdr:ext cx="378565" cy="259045"/>
    <xdr:sp macro="" textlink="">
      <xdr:nvSpPr>
        <xdr:cNvPr id="666" name="テキスト ボックス 665"/>
        <xdr:cNvSpPr txBox="1"/>
      </xdr:nvSpPr>
      <xdr:spPr>
        <a:xfrm>
          <a:off x="13514017" y="13630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154584</xdr:rowOff>
    </xdr:from>
    <xdr:to>
      <xdr:col>85</xdr:col>
      <xdr:colOff>127000</xdr:colOff>
      <xdr:row>94</xdr:row>
      <xdr:rowOff>20422</xdr:rowOff>
    </xdr:to>
    <xdr:cxnSp macro="">
      <xdr:nvCxnSpPr>
        <xdr:cNvPr id="697" name="直線コネクタ 696"/>
        <xdr:cNvCxnSpPr/>
      </xdr:nvCxnSpPr>
      <xdr:spPr>
        <a:xfrm>
          <a:off x="15481300" y="16099434"/>
          <a:ext cx="8382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130581</xdr:rowOff>
    </xdr:from>
    <xdr:to>
      <xdr:col>81</xdr:col>
      <xdr:colOff>50800</xdr:colOff>
      <xdr:row>93</xdr:row>
      <xdr:rowOff>154584</xdr:rowOff>
    </xdr:to>
    <xdr:cxnSp macro="">
      <xdr:nvCxnSpPr>
        <xdr:cNvPr id="700" name="直線コネクタ 699"/>
        <xdr:cNvCxnSpPr/>
      </xdr:nvCxnSpPr>
      <xdr:spPr>
        <a:xfrm>
          <a:off x="14592300" y="1607543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130581</xdr:rowOff>
    </xdr:from>
    <xdr:to>
      <xdr:col>76</xdr:col>
      <xdr:colOff>114300</xdr:colOff>
      <xdr:row>94</xdr:row>
      <xdr:rowOff>11061</xdr:rowOff>
    </xdr:to>
    <xdr:cxnSp macro="">
      <xdr:nvCxnSpPr>
        <xdr:cNvPr id="703" name="直線コネクタ 702"/>
        <xdr:cNvCxnSpPr/>
      </xdr:nvCxnSpPr>
      <xdr:spPr>
        <a:xfrm flipV="1">
          <a:off x="13703300" y="16075431"/>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157645</xdr:rowOff>
    </xdr:from>
    <xdr:to>
      <xdr:col>71</xdr:col>
      <xdr:colOff>177800</xdr:colOff>
      <xdr:row>94</xdr:row>
      <xdr:rowOff>11061</xdr:rowOff>
    </xdr:to>
    <xdr:cxnSp macro="">
      <xdr:nvCxnSpPr>
        <xdr:cNvPr id="706" name="直線コネクタ 705"/>
        <xdr:cNvCxnSpPr/>
      </xdr:nvCxnSpPr>
      <xdr:spPr>
        <a:xfrm>
          <a:off x="12814300" y="16102495"/>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40691</xdr:rowOff>
    </xdr:from>
    <xdr:to>
      <xdr:col>72</xdr:col>
      <xdr:colOff>38100</xdr:colOff>
      <xdr:row>93</xdr:row>
      <xdr:rowOff>142291</xdr:rowOff>
    </xdr:to>
    <xdr:sp macro="" textlink="">
      <xdr:nvSpPr>
        <xdr:cNvPr id="707" name="フローチャート: 判断 706"/>
        <xdr:cNvSpPr/>
      </xdr:nvSpPr>
      <xdr:spPr>
        <a:xfrm>
          <a:off x="13652500" y="1598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158818</xdr:rowOff>
    </xdr:from>
    <xdr:ext cx="534377" cy="259045"/>
    <xdr:sp macro="" textlink="">
      <xdr:nvSpPr>
        <xdr:cNvPr id="708" name="テキスト ボックス 707"/>
        <xdr:cNvSpPr txBox="1"/>
      </xdr:nvSpPr>
      <xdr:spPr>
        <a:xfrm>
          <a:off x="13436111" y="157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110477</xdr:rowOff>
    </xdr:from>
    <xdr:to>
      <xdr:col>67</xdr:col>
      <xdr:colOff>101600</xdr:colOff>
      <xdr:row>94</xdr:row>
      <xdr:rowOff>40627</xdr:rowOff>
    </xdr:to>
    <xdr:sp macro="" textlink="">
      <xdr:nvSpPr>
        <xdr:cNvPr id="709" name="フローチャート: 判断 708"/>
        <xdr:cNvSpPr/>
      </xdr:nvSpPr>
      <xdr:spPr>
        <a:xfrm>
          <a:off x="12763500" y="1605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31754</xdr:rowOff>
    </xdr:from>
    <xdr:ext cx="534377" cy="259045"/>
    <xdr:sp macro="" textlink="">
      <xdr:nvSpPr>
        <xdr:cNvPr id="710" name="テキスト ボックス 709"/>
        <xdr:cNvSpPr txBox="1"/>
      </xdr:nvSpPr>
      <xdr:spPr>
        <a:xfrm>
          <a:off x="12547111" y="161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141072</xdr:rowOff>
    </xdr:from>
    <xdr:to>
      <xdr:col>85</xdr:col>
      <xdr:colOff>177800</xdr:colOff>
      <xdr:row>94</xdr:row>
      <xdr:rowOff>71222</xdr:rowOff>
    </xdr:to>
    <xdr:sp macro="" textlink="">
      <xdr:nvSpPr>
        <xdr:cNvPr id="716" name="楕円 715"/>
        <xdr:cNvSpPr/>
      </xdr:nvSpPr>
      <xdr:spPr>
        <a:xfrm>
          <a:off x="16268700" y="1608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163949</xdr:rowOff>
    </xdr:from>
    <xdr:ext cx="534377" cy="259045"/>
    <xdr:sp macro="" textlink="">
      <xdr:nvSpPr>
        <xdr:cNvPr id="717" name="公債費該当値テキスト"/>
        <xdr:cNvSpPr txBox="1"/>
      </xdr:nvSpPr>
      <xdr:spPr>
        <a:xfrm>
          <a:off x="16370300" y="159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103784</xdr:rowOff>
    </xdr:from>
    <xdr:to>
      <xdr:col>81</xdr:col>
      <xdr:colOff>101600</xdr:colOff>
      <xdr:row>94</xdr:row>
      <xdr:rowOff>33934</xdr:rowOff>
    </xdr:to>
    <xdr:sp macro="" textlink="">
      <xdr:nvSpPr>
        <xdr:cNvPr id="718" name="楕円 717"/>
        <xdr:cNvSpPr/>
      </xdr:nvSpPr>
      <xdr:spPr>
        <a:xfrm>
          <a:off x="15430500" y="160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50461</xdr:rowOff>
    </xdr:from>
    <xdr:ext cx="534377" cy="259045"/>
    <xdr:sp macro="" textlink="">
      <xdr:nvSpPr>
        <xdr:cNvPr id="719" name="テキスト ボックス 718"/>
        <xdr:cNvSpPr txBox="1"/>
      </xdr:nvSpPr>
      <xdr:spPr>
        <a:xfrm>
          <a:off x="15214111" y="158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79781</xdr:rowOff>
    </xdr:from>
    <xdr:to>
      <xdr:col>76</xdr:col>
      <xdr:colOff>165100</xdr:colOff>
      <xdr:row>94</xdr:row>
      <xdr:rowOff>9931</xdr:rowOff>
    </xdr:to>
    <xdr:sp macro="" textlink="">
      <xdr:nvSpPr>
        <xdr:cNvPr id="720" name="楕円 719"/>
        <xdr:cNvSpPr/>
      </xdr:nvSpPr>
      <xdr:spPr>
        <a:xfrm>
          <a:off x="14541500" y="160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26458</xdr:rowOff>
    </xdr:from>
    <xdr:ext cx="534377" cy="259045"/>
    <xdr:sp macro="" textlink="">
      <xdr:nvSpPr>
        <xdr:cNvPr id="721" name="テキスト ボックス 720"/>
        <xdr:cNvSpPr txBox="1"/>
      </xdr:nvSpPr>
      <xdr:spPr>
        <a:xfrm>
          <a:off x="14325111" y="1579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131711</xdr:rowOff>
    </xdr:from>
    <xdr:to>
      <xdr:col>72</xdr:col>
      <xdr:colOff>38100</xdr:colOff>
      <xdr:row>94</xdr:row>
      <xdr:rowOff>61861</xdr:rowOff>
    </xdr:to>
    <xdr:sp macro="" textlink="">
      <xdr:nvSpPr>
        <xdr:cNvPr id="722" name="楕円 721"/>
        <xdr:cNvSpPr/>
      </xdr:nvSpPr>
      <xdr:spPr>
        <a:xfrm>
          <a:off x="13652500" y="160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52988</xdr:rowOff>
    </xdr:from>
    <xdr:ext cx="534377" cy="259045"/>
    <xdr:sp macro="" textlink="">
      <xdr:nvSpPr>
        <xdr:cNvPr id="723" name="テキスト ボックス 722"/>
        <xdr:cNvSpPr txBox="1"/>
      </xdr:nvSpPr>
      <xdr:spPr>
        <a:xfrm>
          <a:off x="13436111" y="161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106845</xdr:rowOff>
    </xdr:from>
    <xdr:to>
      <xdr:col>67</xdr:col>
      <xdr:colOff>101600</xdr:colOff>
      <xdr:row>94</xdr:row>
      <xdr:rowOff>36995</xdr:rowOff>
    </xdr:to>
    <xdr:sp macro="" textlink="">
      <xdr:nvSpPr>
        <xdr:cNvPr id="724" name="楕円 723"/>
        <xdr:cNvSpPr/>
      </xdr:nvSpPr>
      <xdr:spPr>
        <a:xfrm>
          <a:off x="12763500" y="160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53522</xdr:rowOff>
    </xdr:from>
    <xdr:ext cx="534377" cy="259045"/>
    <xdr:sp macro="" textlink="">
      <xdr:nvSpPr>
        <xdr:cNvPr id="725" name="テキスト ボックス 724"/>
        <xdr:cNvSpPr txBox="1"/>
      </xdr:nvSpPr>
      <xdr:spPr>
        <a:xfrm>
          <a:off x="12547111" y="158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62040</xdr:rowOff>
    </xdr:from>
    <xdr:to>
      <xdr:col>102</xdr:col>
      <xdr:colOff>165100</xdr:colOff>
      <xdr:row>37</xdr:row>
      <xdr:rowOff>163640</xdr:rowOff>
    </xdr:to>
    <xdr:sp macro="" textlink="">
      <xdr:nvSpPr>
        <xdr:cNvPr id="760" name="フローチャート: 判断 759"/>
        <xdr:cNvSpPr/>
      </xdr:nvSpPr>
      <xdr:spPr>
        <a:xfrm>
          <a:off x="19494500" y="64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8717</xdr:rowOff>
    </xdr:from>
    <xdr:ext cx="378565" cy="259045"/>
    <xdr:sp macro="" textlink="">
      <xdr:nvSpPr>
        <xdr:cNvPr id="761" name="テキスト ボックス 760"/>
        <xdr:cNvSpPr txBox="1"/>
      </xdr:nvSpPr>
      <xdr:spPr>
        <a:xfrm>
          <a:off x="19356017" y="6180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86042</xdr:rowOff>
    </xdr:from>
    <xdr:to>
      <xdr:col>98</xdr:col>
      <xdr:colOff>38100</xdr:colOff>
      <xdr:row>38</xdr:row>
      <xdr:rowOff>16193</xdr:rowOff>
    </xdr:to>
    <xdr:sp macro="" textlink="">
      <xdr:nvSpPr>
        <xdr:cNvPr id="762" name="フローチャート: 判断 761"/>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32719</xdr:rowOff>
    </xdr:from>
    <xdr:ext cx="378565" cy="259045"/>
    <xdr:sp macro="" textlink="">
      <xdr:nvSpPr>
        <xdr:cNvPr id="763" name="テキスト ボックス 762"/>
        <xdr:cNvSpPr txBox="1"/>
      </xdr:nvSpPr>
      <xdr:spPr>
        <a:xfrm>
          <a:off x="18467017" y="6204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土木費においては減少傾向にあるものの、札生北通道路整備工事等の増により、近年は類似団体平均を大きく上回った状況となっている。</a:t>
          </a:r>
        </a:p>
        <a:p>
          <a:r>
            <a:rPr kumimoji="1" lang="ja-JP" altLang="en-US" sz="1300">
              <a:latin typeface="ＭＳ Ｐゴシック" panose="020B0600070205080204" pitchFamily="50" charset="-128"/>
              <a:ea typeface="ＭＳ Ｐゴシック" panose="020B0600070205080204" pitchFamily="50" charset="-128"/>
            </a:rPr>
            <a:t>　また、公債費についても類似団体平均と比較すると、平成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年度まではほぼ同程度で推移していたものの、平成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年度からは大きく上回った状況にあるため、今後も新規発行債を抑制するとともに、必要に応じて地方債の繰上償還を行うなど公債費の削減に努める。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財政調整基金残高の標準財政規模に占める割合はほぼ同程度で推移しており、平成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年度は取り崩し額の抑制により、前年度と比較して</a:t>
          </a:r>
          <a:r>
            <a:rPr kumimoji="1" lang="en-US" altLang="ja-JP" sz="1400">
              <a:latin typeface="ＭＳ ゴシック" pitchFamily="49" charset="-128"/>
              <a:ea typeface="ＭＳ ゴシック" pitchFamily="49" charset="-128"/>
            </a:rPr>
            <a:t>0.53</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　今後も町の大型事業が多く見込まれていることから、地方債残高の圧縮を図るため、新規発行債を抑制するとともに、必要に応じて地方債の繰上償還を行うなど公債費の削減に努める。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各会計ともに黒字額の標準財政規模に占める割合は同程度で推移しているものの、水道事業会計においては、平成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年度からは減少傾向にあり、平成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年度は前年度と比較して</a:t>
          </a:r>
          <a:r>
            <a:rPr kumimoji="1" lang="en-US" altLang="ja-JP" sz="1400">
              <a:latin typeface="ＭＳ ゴシック" pitchFamily="49" charset="-128"/>
              <a:ea typeface="ＭＳ ゴシック" pitchFamily="49" charset="-128"/>
            </a:rPr>
            <a:t>0.31</a:t>
          </a:r>
          <a:r>
            <a:rPr kumimoji="1" lang="ja-JP" altLang="en-US" sz="1400">
              <a:latin typeface="ＭＳ ゴシック" pitchFamily="49" charset="-128"/>
              <a:ea typeface="ＭＳ ゴシック" pitchFamily="49" charset="-128"/>
            </a:rPr>
            <a:t>％減となった。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3" sqref="L3:V5"/>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15346626</v>
      </c>
      <c r="BO4" s="423"/>
      <c r="BP4" s="423"/>
      <c r="BQ4" s="423"/>
      <c r="BR4" s="423"/>
      <c r="BS4" s="423"/>
      <c r="BT4" s="423"/>
      <c r="BU4" s="424"/>
      <c r="BV4" s="422">
        <v>16570837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3.8</v>
      </c>
      <c r="CU4" s="604"/>
      <c r="CV4" s="604"/>
      <c r="CW4" s="604"/>
      <c r="CX4" s="604"/>
      <c r="CY4" s="604"/>
      <c r="CZ4" s="604"/>
      <c r="DA4" s="605"/>
      <c r="DB4" s="603">
        <v>5.7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14962762</v>
      </c>
      <c r="BO5" s="428"/>
      <c r="BP5" s="428"/>
      <c r="BQ5" s="428"/>
      <c r="BR5" s="428"/>
      <c r="BS5" s="428"/>
      <c r="BT5" s="428"/>
      <c r="BU5" s="429"/>
      <c r="BV5" s="427">
        <v>16007035</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85.1</v>
      </c>
      <c r="CU5" s="398"/>
      <c r="CV5" s="398"/>
      <c r="CW5" s="398"/>
      <c r="CX5" s="398"/>
      <c r="CY5" s="398"/>
      <c r="CZ5" s="398"/>
      <c r="DA5" s="399"/>
      <c r="DB5" s="397">
        <v>85.5</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383864</v>
      </c>
      <c r="BO6" s="428"/>
      <c r="BP6" s="428"/>
      <c r="BQ6" s="428"/>
      <c r="BR6" s="428"/>
      <c r="BS6" s="428"/>
      <c r="BT6" s="428"/>
      <c r="BU6" s="429"/>
      <c r="BV6" s="427">
        <v>563802</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89.1</v>
      </c>
      <c r="CU6" s="578"/>
      <c r="CV6" s="578"/>
      <c r="CW6" s="578"/>
      <c r="CX6" s="578"/>
      <c r="CY6" s="578"/>
      <c r="CZ6" s="578"/>
      <c r="DA6" s="579"/>
      <c r="DB6" s="577">
        <v>89.5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28735</v>
      </c>
      <c r="BO7" s="428"/>
      <c r="BP7" s="428"/>
      <c r="BQ7" s="428"/>
      <c r="BR7" s="428"/>
      <c r="BS7" s="428"/>
      <c r="BT7" s="428"/>
      <c r="BU7" s="429"/>
      <c r="BV7" s="427">
        <v>33852</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9366627</v>
      </c>
      <c r="CU7" s="428"/>
      <c r="CV7" s="428"/>
      <c r="CW7" s="428"/>
      <c r="CX7" s="428"/>
      <c r="CY7" s="428"/>
      <c r="CZ7" s="428"/>
      <c r="DA7" s="429"/>
      <c r="DB7" s="427">
        <v>9346750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93</v>
      </c>
      <c r="AV8" s="485"/>
      <c r="AW8" s="485"/>
      <c r="AX8" s="485"/>
      <c r="AY8" s="407" t="s">
        <v>107</v>
      </c>
      <c r="AZ8" s="408"/>
      <c r="BA8" s="408"/>
      <c r="BB8" s="408"/>
      <c r="BC8" s="408"/>
      <c r="BD8" s="408"/>
      <c r="BE8" s="408"/>
      <c r="BF8" s="408"/>
      <c r="BG8" s="408"/>
      <c r="BH8" s="408"/>
      <c r="BI8" s="408"/>
      <c r="BJ8" s="408"/>
      <c r="BK8" s="408"/>
      <c r="BL8" s="408"/>
      <c r="BM8" s="409"/>
      <c r="BN8" s="427">
        <v>355129</v>
      </c>
      <c r="BO8" s="428"/>
      <c r="BP8" s="428"/>
      <c r="BQ8" s="428"/>
      <c r="BR8" s="428"/>
      <c r="BS8" s="428"/>
      <c r="BT8" s="428"/>
      <c r="BU8" s="429"/>
      <c r="BV8" s="427">
        <v>529950</v>
      </c>
      <c r="BW8" s="428"/>
      <c r="BX8" s="428"/>
      <c r="BY8" s="428"/>
      <c r="BZ8" s="428"/>
      <c r="CA8" s="428"/>
      <c r="CB8" s="428"/>
      <c r="CC8" s="429"/>
      <c r="CD8" s="436" t="s">
        <v>108</v>
      </c>
      <c r="CE8" s="437"/>
      <c r="CF8" s="437"/>
      <c r="CG8" s="437"/>
      <c r="CH8" s="437"/>
      <c r="CI8" s="437"/>
      <c r="CJ8" s="437"/>
      <c r="CK8" s="437"/>
      <c r="CL8" s="437"/>
      <c r="CM8" s="437"/>
      <c r="CN8" s="437"/>
      <c r="CO8" s="437"/>
      <c r="CP8" s="437"/>
      <c r="CQ8" s="437"/>
      <c r="CR8" s="437"/>
      <c r="CS8" s="438"/>
      <c r="CT8" s="540">
        <v>0.35</v>
      </c>
      <c r="CU8" s="541"/>
      <c r="CV8" s="541"/>
      <c r="CW8" s="541"/>
      <c r="CX8" s="541"/>
      <c r="CY8" s="541"/>
      <c r="CZ8" s="541"/>
      <c r="DA8" s="542"/>
      <c r="DB8" s="540">
        <v>0.34</v>
      </c>
      <c r="DC8" s="541"/>
      <c r="DD8" s="541"/>
      <c r="DE8" s="541"/>
      <c r="DF8" s="541"/>
      <c r="DG8" s="541"/>
      <c r="DH8" s="541"/>
      <c r="DI8" s="542"/>
      <c r="DJ8" s="185"/>
      <c r="DK8" s="185"/>
      <c r="DL8" s="185"/>
      <c r="DM8" s="185"/>
      <c r="DN8" s="185"/>
      <c r="DO8" s="185"/>
    </row>
    <row r="9" spans="1:119" ht="18.75" customHeight="1" thickBot="1" x14ac:dyDescent="0.2">
      <c r="A9" s="186"/>
      <c r="B9" s="566" t="s">
        <v>109</v>
      </c>
      <c r="C9" s="567"/>
      <c r="D9" s="567"/>
      <c r="E9" s="567"/>
      <c r="F9" s="567"/>
      <c r="G9" s="567"/>
      <c r="H9" s="567"/>
      <c r="I9" s="567"/>
      <c r="J9" s="567"/>
      <c r="K9" s="490"/>
      <c r="L9" s="568" t="s">
        <v>110</v>
      </c>
      <c r="M9" s="569"/>
      <c r="N9" s="569"/>
      <c r="O9" s="569"/>
      <c r="P9" s="569"/>
      <c r="Q9" s="570"/>
      <c r="R9" s="571">
        <v>26760</v>
      </c>
      <c r="S9" s="572"/>
      <c r="T9" s="572"/>
      <c r="U9" s="572"/>
      <c r="V9" s="573"/>
      <c r="W9" s="506" t="s">
        <v>111</v>
      </c>
      <c r="X9" s="507"/>
      <c r="Y9" s="507"/>
      <c r="Z9" s="507"/>
      <c r="AA9" s="507"/>
      <c r="AB9" s="507"/>
      <c r="AC9" s="507"/>
      <c r="AD9" s="507"/>
      <c r="AE9" s="507"/>
      <c r="AF9" s="507"/>
      <c r="AG9" s="507"/>
      <c r="AH9" s="507"/>
      <c r="AI9" s="507"/>
      <c r="AJ9" s="507"/>
      <c r="AK9" s="507"/>
      <c r="AL9" s="574"/>
      <c r="AM9" s="496" t="s">
        <v>112</v>
      </c>
      <c r="AN9" s="401"/>
      <c r="AO9" s="401"/>
      <c r="AP9" s="401"/>
      <c r="AQ9" s="401"/>
      <c r="AR9" s="401"/>
      <c r="AS9" s="401"/>
      <c r="AT9" s="402"/>
      <c r="AU9" s="484" t="s">
        <v>93</v>
      </c>
      <c r="AV9" s="485"/>
      <c r="AW9" s="485"/>
      <c r="AX9" s="485"/>
      <c r="AY9" s="407" t="s">
        <v>113</v>
      </c>
      <c r="AZ9" s="408"/>
      <c r="BA9" s="408"/>
      <c r="BB9" s="408"/>
      <c r="BC9" s="408"/>
      <c r="BD9" s="408"/>
      <c r="BE9" s="408"/>
      <c r="BF9" s="408"/>
      <c r="BG9" s="408"/>
      <c r="BH9" s="408"/>
      <c r="BI9" s="408"/>
      <c r="BJ9" s="408"/>
      <c r="BK9" s="408"/>
      <c r="BL9" s="408"/>
      <c r="BM9" s="409"/>
      <c r="BN9" s="427">
        <v>-174821</v>
      </c>
      <c r="BO9" s="428"/>
      <c r="BP9" s="428"/>
      <c r="BQ9" s="428"/>
      <c r="BR9" s="428"/>
      <c r="BS9" s="428"/>
      <c r="BT9" s="428"/>
      <c r="BU9" s="429"/>
      <c r="BV9" s="427">
        <v>213024</v>
      </c>
      <c r="BW9" s="428"/>
      <c r="BX9" s="428"/>
      <c r="BY9" s="428"/>
      <c r="BZ9" s="428"/>
      <c r="CA9" s="428"/>
      <c r="CB9" s="428"/>
      <c r="CC9" s="429"/>
      <c r="CD9" s="436" t="s">
        <v>114</v>
      </c>
      <c r="CE9" s="437"/>
      <c r="CF9" s="437"/>
      <c r="CG9" s="437"/>
      <c r="CH9" s="437"/>
      <c r="CI9" s="437"/>
      <c r="CJ9" s="437"/>
      <c r="CK9" s="437"/>
      <c r="CL9" s="437"/>
      <c r="CM9" s="437"/>
      <c r="CN9" s="437"/>
      <c r="CO9" s="437"/>
      <c r="CP9" s="437"/>
      <c r="CQ9" s="437"/>
      <c r="CR9" s="437"/>
      <c r="CS9" s="438"/>
      <c r="CT9" s="397">
        <v>16.3</v>
      </c>
      <c r="CU9" s="398"/>
      <c r="CV9" s="398"/>
      <c r="CW9" s="398"/>
      <c r="CX9" s="398"/>
      <c r="CY9" s="398"/>
      <c r="CZ9" s="398"/>
      <c r="DA9" s="399"/>
      <c r="DB9" s="397">
        <v>16.5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115</v>
      </c>
      <c r="M10" s="401"/>
      <c r="N10" s="401"/>
      <c r="O10" s="401"/>
      <c r="P10" s="401"/>
      <c r="Q10" s="402"/>
      <c r="R10" s="403">
        <v>26547</v>
      </c>
      <c r="S10" s="404"/>
      <c r="T10" s="404"/>
      <c r="U10" s="404"/>
      <c r="V10" s="406"/>
      <c r="W10" s="575"/>
      <c r="X10" s="389"/>
      <c r="Y10" s="389"/>
      <c r="Z10" s="389"/>
      <c r="AA10" s="389"/>
      <c r="AB10" s="389"/>
      <c r="AC10" s="389"/>
      <c r="AD10" s="389"/>
      <c r="AE10" s="389"/>
      <c r="AF10" s="389"/>
      <c r="AG10" s="389"/>
      <c r="AH10" s="389"/>
      <c r="AI10" s="389"/>
      <c r="AJ10" s="389"/>
      <c r="AK10" s="389"/>
      <c r="AL10" s="576"/>
      <c r="AM10" s="496" t="s">
        <v>116</v>
      </c>
      <c r="AN10" s="401"/>
      <c r="AO10" s="401"/>
      <c r="AP10" s="401"/>
      <c r="AQ10" s="401"/>
      <c r="AR10" s="401"/>
      <c r="AS10" s="401"/>
      <c r="AT10" s="402"/>
      <c r="AU10" s="484" t="s">
        <v>117</v>
      </c>
      <c r="AV10" s="485"/>
      <c r="AW10" s="485"/>
      <c r="AX10" s="485"/>
      <c r="AY10" s="407" t="s">
        <v>118</v>
      </c>
      <c r="AZ10" s="408"/>
      <c r="BA10" s="408"/>
      <c r="BB10" s="408"/>
      <c r="BC10" s="408"/>
      <c r="BD10" s="408"/>
      <c r="BE10" s="408"/>
      <c r="BF10" s="408"/>
      <c r="BG10" s="408"/>
      <c r="BH10" s="408"/>
      <c r="BI10" s="408"/>
      <c r="BJ10" s="408"/>
      <c r="BK10" s="408"/>
      <c r="BL10" s="408"/>
      <c r="BM10" s="409"/>
      <c r="BN10" s="427">
        <v>2000</v>
      </c>
      <c r="BO10" s="428"/>
      <c r="BP10" s="428"/>
      <c r="BQ10" s="428"/>
      <c r="BR10" s="428"/>
      <c r="BS10" s="428"/>
      <c r="BT10" s="428"/>
      <c r="BU10" s="429"/>
      <c r="BV10" s="427">
        <v>1000</v>
      </c>
      <c r="BW10" s="428"/>
      <c r="BX10" s="428"/>
      <c r="BY10" s="428"/>
      <c r="BZ10" s="428"/>
      <c r="CA10" s="428"/>
      <c r="CB10" s="428"/>
      <c r="CC10" s="429"/>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120</v>
      </c>
      <c r="M11" s="474"/>
      <c r="N11" s="474"/>
      <c r="O11" s="474"/>
      <c r="P11" s="474"/>
      <c r="Q11" s="475"/>
      <c r="R11" s="563" t="s">
        <v>121</v>
      </c>
      <c r="S11" s="564"/>
      <c r="T11" s="564"/>
      <c r="U11" s="564"/>
      <c r="V11" s="565"/>
      <c r="W11" s="575"/>
      <c r="X11" s="389"/>
      <c r="Y11" s="389"/>
      <c r="Z11" s="389"/>
      <c r="AA11" s="389"/>
      <c r="AB11" s="389"/>
      <c r="AC11" s="389"/>
      <c r="AD11" s="389"/>
      <c r="AE11" s="389"/>
      <c r="AF11" s="389"/>
      <c r="AG11" s="389"/>
      <c r="AH11" s="389"/>
      <c r="AI11" s="389"/>
      <c r="AJ11" s="389"/>
      <c r="AK11" s="389"/>
      <c r="AL11" s="576"/>
      <c r="AM11" s="496" t="s">
        <v>122</v>
      </c>
      <c r="AN11" s="401"/>
      <c r="AO11" s="401"/>
      <c r="AP11" s="401"/>
      <c r="AQ11" s="401"/>
      <c r="AR11" s="401"/>
      <c r="AS11" s="401"/>
      <c r="AT11" s="402"/>
      <c r="AU11" s="484" t="s">
        <v>93</v>
      </c>
      <c r="AV11" s="485"/>
      <c r="AW11" s="485"/>
      <c r="AX11" s="485"/>
      <c r="AY11" s="407" t="s">
        <v>123</v>
      </c>
      <c r="AZ11" s="408"/>
      <c r="BA11" s="408"/>
      <c r="BB11" s="408"/>
      <c r="BC11" s="408"/>
      <c r="BD11" s="408"/>
      <c r="BE11" s="408"/>
      <c r="BF11" s="408"/>
      <c r="BG11" s="408"/>
      <c r="BH11" s="408"/>
      <c r="BI11" s="408"/>
      <c r="BJ11" s="408"/>
      <c r="BK11" s="408"/>
      <c r="BL11" s="408"/>
      <c r="BM11" s="409"/>
      <c r="BN11" s="427">
        <v>128485</v>
      </c>
      <c r="BO11" s="428"/>
      <c r="BP11" s="428"/>
      <c r="BQ11" s="428"/>
      <c r="BR11" s="428"/>
      <c r="BS11" s="428"/>
      <c r="BT11" s="428"/>
      <c r="BU11" s="429"/>
      <c r="BV11" s="427">
        <v>120190</v>
      </c>
      <c r="BW11" s="428"/>
      <c r="BX11" s="428"/>
      <c r="BY11" s="428"/>
      <c r="BZ11" s="428"/>
      <c r="CA11" s="428"/>
      <c r="CB11" s="428"/>
      <c r="CC11" s="429"/>
      <c r="CD11" s="436" t="s">
        <v>124</v>
      </c>
      <c r="CE11" s="437"/>
      <c r="CF11" s="437"/>
      <c r="CG11" s="437"/>
      <c r="CH11" s="437"/>
      <c r="CI11" s="437"/>
      <c r="CJ11" s="437"/>
      <c r="CK11" s="437"/>
      <c r="CL11" s="437"/>
      <c r="CM11" s="437"/>
      <c r="CN11" s="437"/>
      <c r="CO11" s="437"/>
      <c r="CP11" s="437"/>
      <c r="CQ11" s="437"/>
      <c r="CR11" s="437"/>
      <c r="CS11" s="438"/>
      <c r="CT11" s="540" t="s">
        <v>125</v>
      </c>
      <c r="CU11" s="541"/>
      <c r="CV11" s="541"/>
      <c r="CW11" s="541"/>
      <c r="CX11" s="541"/>
      <c r="CY11" s="541"/>
      <c r="CZ11" s="541"/>
      <c r="DA11" s="542"/>
      <c r="DB11" s="540" t="s">
        <v>125</v>
      </c>
      <c r="DC11" s="541"/>
      <c r="DD11" s="541"/>
      <c r="DE11" s="541"/>
      <c r="DF11" s="541"/>
      <c r="DG11" s="541"/>
      <c r="DH11" s="541"/>
      <c r="DI11" s="542"/>
      <c r="DJ11" s="185"/>
      <c r="DK11" s="185"/>
      <c r="DL11" s="185"/>
      <c r="DM11" s="185"/>
      <c r="DN11" s="185"/>
      <c r="DO11" s="185"/>
    </row>
    <row r="12" spans="1:119" ht="18.75" customHeight="1" x14ac:dyDescent="0.15">
      <c r="A12" s="186"/>
      <c r="B12" s="543" t="s">
        <v>126</v>
      </c>
      <c r="C12" s="544"/>
      <c r="D12" s="544"/>
      <c r="E12" s="544"/>
      <c r="F12" s="544"/>
      <c r="G12" s="544"/>
      <c r="H12" s="544"/>
      <c r="I12" s="544"/>
      <c r="J12" s="544"/>
      <c r="K12" s="545"/>
      <c r="L12" s="552" t="s">
        <v>127</v>
      </c>
      <c r="M12" s="553"/>
      <c r="N12" s="553"/>
      <c r="O12" s="553"/>
      <c r="P12" s="553"/>
      <c r="Q12" s="554"/>
      <c r="R12" s="555">
        <v>26844</v>
      </c>
      <c r="S12" s="556"/>
      <c r="T12" s="556"/>
      <c r="U12" s="556"/>
      <c r="V12" s="557"/>
      <c r="W12" s="558" t="s">
        <v>1</v>
      </c>
      <c r="X12" s="485"/>
      <c r="Y12" s="485"/>
      <c r="Z12" s="485"/>
      <c r="AA12" s="485"/>
      <c r="AB12" s="559"/>
      <c r="AC12" s="484" t="s">
        <v>128</v>
      </c>
      <c r="AD12" s="485"/>
      <c r="AE12" s="485"/>
      <c r="AF12" s="485"/>
      <c r="AG12" s="559"/>
      <c r="AH12" s="484" t="s">
        <v>129</v>
      </c>
      <c r="AI12" s="485"/>
      <c r="AJ12" s="485"/>
      <c r="AK12" s="485"/>
      <c r="AL12" s="560"/>
      <c r="AM12" s="496" t="s">
        <v>130</v>
      </c>
      <c r="AN12" s="401"/>
      <c r="AO12" s="401"/>
      <c r="AP12" s="401"/>
      <c r="AQ12" s="401"/>
      <c r="AR12" s="401"/>
      <c r="AS12" s="401"/>
      <c r="AT12" s="402"/>
      <c r="AU12" s="484" t="s">
        <v>131</v>
      </c>
      <c r="AV12" s="485"/>
      <c r="AW12" s="485"/>
      <c r="AX12" s="485"/>
      <c r="AY12" s="407" t="s">
        <v>132</v>
      </c>
      <c r="AZ12" s="408"/>
      <c r="BA12" s="408"/>
      <c r="BB12" s="408"/>
      <c r="BC12" s="408"/>
      <c r="BD12" s="408"/>
      <c r="BE12" s="408"/>
      <c r="BF12" s="408"/>
      <c r="BG12" s="408"/>
      <c r="BH12" s="408"/>
      <c r="BI12" s="408"/>
      <c r="BJ12" s="408"/>
      <c r="BK12" s="408"/>
      <c r="BL12" s="408"/>
      <c r="BM12" s="409"/>
      <c r="BN12" s="427">
        <v>120000</v>
      </c>
      <c r="BO12" s="428"/>
      <c r="BP12" s="428"/>
      <c r="BQ12" s="428"/>
      <c r="BR12" s="428"/>
      <c r="BS12" s="428"/>
      <c r="BT12" s="428"/>
      <c r="BU12" s="429"/>
      <c r="BV12" s="427">
        <v>240000</v>
      </c>
      <c r="BW12" s="428"/>
      <c r="BX12" s="428"/>
      <c r="BY12" s="428"/>
      <c r="BZ12" s="428"/>
      <c r="CA12" s="428"/>
      <c r="CB12" s="428"/>
      <c r="CC12" s="429"/>
      <c r="CD12" s="436" t="s">
        <v>133</v>
      </c>
      <c r="CE12" s="437"/>
      <c r="CF12" s="437"/>
      <c r="CG12" s="437"/>
      <c r="CH12" s="437"/>
      <c r="CI12" s="437"/>
      <c r="CJ12" s="437"/>
      <c r="CK12" s="437"/>
      <c r="CL12" s="437"/>
      <c r="CM12" s="437"/>
      <c r="CN12" s="437"/>
      <c r="CO12" s="437"/>
      <c r="CP12" s="437"/>
      <c r="CQ12" s="437"/>
      <c r="CR12" s="437"/>
      <c r="CS12" s="438"/>
      <c r="CT12" s="540" t="s">
        <v>125</v>
      </c>
      <c r="CU12" s="541"/>
      <c r="CV12" s="541"/>
      <c r="CW12" s="541"/>
      <c r="CX12" s="541"/>
      <c r="CY12" s="541"/>
      <c r="CZ12" s="541"/>
      <c r="DA12" s="542"/>
      <c r="DB12" s="540" t="s">
        <v>134</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135</v>
      </c>
      <c r="N13" s="528"/>
      <c r="O13" s="528"/>
      <c r="P13" s="528"/>
      <c r="Q13" s="529"/>
      <c r="R13" s="530">
        <v>26736</v>
      </c>
      <c r="S13" s="531"/>
      <c r="T13" s="531"/>
      <c r="U13" s="531"/>
      <c r="V13" s="532"/>
      <c r="W13" s="518" t="s">
        <v>136</v>
      </c>
      <c r="X13" s="440"/>
      <c r="Y13" s="440"/>
      <c r="Z13" s="440"/>
      <c r="AA13" s="440"/>
      <c r="AB13" s="441"/>
      <c r="AC13" s="403">
        <v>2104</v>
      </c>
      <c r="AD13" s="404"/>
      <c r="AE13" s="404"/>
      <c r="AF13" s="404"/>
      <c r="AG13" s="405"/>
      <c r="AH13" s="403">
        <v>2288</v>
      </c>
      <c r="AI13" s="404"/>
      <c r="AJ13" s="404"/>
      <c r="AK13" s="404"/>
      <c r="AL13" s="406"/>
      <c r="AM13" s="496" t="s">
        <v>137</v>
      </c>
      <c r="AN13" s="401"/>
      <c r="AO13" s="401"/>
      <c r="AP13" s="401"/>
      <c r="AQ13" s="401"/>
      <c r="AR13" s="401"/>
      <c r="AS13" s="401"/>
      <c r="AT13" s="402"/>
      <c r="AU13" s="484" t="s">
        <v>138</v>
      </c>
      <c r="AV13" s="485"/>
      <c r="AW13" s="485"/>
      <c r="AX13" s="485"/>
      <c r="AY13" s="407" t="s">
        <v>139</v>
      </c>
      <c r="AZ13" s="408"/>
      <c r="BA13" s="408"/>
      <c r="BB13" s="408"/>
      <c r="BC13" s="408"/>
      <c r="BD13" s="408"/>
      <c r="BE13" s="408"/>
      <c r="BF13" s="408"/>
      <c r="BG13" s="408"/>
      <c r="BH13" s="408"/>
      <c r="BI13" s="408"/>
      <c r="BJ13" s="408"/>
      <c r="BK13" s="408"/>
      <c r="BL13" s="408"/>
      <c r="BM13" s="409"/>
      <c r="BN13" s="427">
        <v>-164336</v>
      </c>
      <c r="BO13" s="428"/>
      <c r="BP13" s="428"/>
      <c r="BQ13" s="428"/>
      <c r="BR13" s="428"/>
      <c r="BS13" s="428"/>
      <c r="BT13" s="428"/>
      <c r="BU13" s="429"/>
      <c r="BV13" s="427">
        <v>94214</v>
      </c>
      <c r="BW13" s="428"/>
      <c r="BX13" s="428"/>
      <c r="BY13" s="428"/>
      <c r="BZ13" s="428"/>
      <c r="CA13" s="428"/>
      <c r="CB13" s="428"/>
      <c r="CC13" s="429"/>
      <c r="CD13" s="436" t="s">
        <v>140</v>
      </c>
      <c r="CE13" s="437"/>
      <c r="CF13" s="437"/>
      <c r="CG13" s="437"/>
      <c r="CH13" s="437"/>
      <c r="CI13" s="437"/>
      <c r="CJ13" s="437"/>
      <c r="CK13" s="437"/>
      <c r="CL13" s="437"/>
      <c r="CM13" s="437"/>
      <c r="CN13" s="437"/>
      <c r="CO13" s="437"/>
      <c r="CP13" s="437"/>
      <c r="CQ13" s="437"/>
      <c r="CR13" s="437"/>
      <c r="CS13" s="438"/>
      <c r="CT13" s="397">
        <v>10.4</v>
      </c>
      <c r="CU13" s="398"/>
      <c r="CV13" s="398"/>
      <c r="CW13" s="398"/>
      <c r="CX13" s="398"/>
      <c r="CY13" s="398"/>
      <c r="CZ13" s="398"/>
      <c r="DA13" s="399"/>
      <c r="DB13" s="397">
        <v>11.8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141</v>
      </c>
      <c r="M14" s="561"/>
      <c r="N14" s="561"/>
      <c r="O14" s="561"/>
      <c r="P14" s="561"/>
      <c r="Q14" s="562"/>
      <c r="R14" s="530">
        <v>27068</v>
      </c>
      <c r="S14" s="531"/>
      <c r="T14" s="531"/>
      <c r="U14" s="531"/>
      <c r="V14" s="532"/>
      <c r="W14" s="533"/>
      <c r="X14" s="443"/>
      <c r="Y14" s="443"/>
      <c r="Z14" s="443"/>
      <c r="AA14" s="443"/>
      <c r="AB14" s="444"/>
      <c r="AC14" s="523">
        <v>16.2</v>
      </c>
      <c r="AD14" s="524"/>
      <c r="AE14" s="524"/>
      <c r="AF14" s="524"/>
      <c r="AG14" s="525"/>
      <c r="AH14" s="523">
        <v>18.100000000000001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142</v>
      </c>
      <c r="CE14" s="434"/>
      <c r="CF14" s="434"/>
      <c r="CG14" s="434"/>
      <c r="CH14" s="434"/>
      <c r="CI14" s="434"/>
      <c r="CJ14" s="434"/>
      <c r="CK14" s="434"/>
      <c r="CL14" s="434"/>
      <c r="CM14" s="434"/>
      <c r="CN14" s="434"/>
      <c r="CO14" s="434"/>
      <c r="CP14" s="434"/>
      <c r="CQ14" s="434"/>
      <c r="CR14" s="434"/>
      <c r="CS14" s="435"/>
      <c r="CT14" s="534">
        <v>99</v>
      </c>
      <c r="CU14" s="535"/>
      <c r="CV14" s="535"/>
      <c r="CW14" s="535"/>
      <c r="CX14" s="535"/>
      <c r="CY14" s="535"/>
      <c r="CZ14" s="535"/>
      <c r="DA14" s="536"/>
      <c r="DB14" s="534">
        <v>106.5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143</v>
      </c>
      <c r="N15" s="528"/>
      <c r="O15" s="528"/>
      <c r="P15" s="528"/>
      <c r="Q15" s="529"/>
      <c r="R15" s="530">
        <v>26970</v>
      </c>
      <c r="S15" s="531"/>
      <c r="T15" s="531"/>
      <c r="U15" s="531"/>
      <c r="V15" s="532"/>
      <c r="W15" s="518" t="s">
        <v>144</v>
      </c>
      <c r="X15" s="440"/>
      <c r="Y15" s="440"/>
      <c r="Z15" s="440"/>
      <c r="AA15" s="440"/>
      <c r="AB15" s="441"/>
      <c r="AC15" s="403">
        <v>2219</v>
      </c>
      <c r="AD15" s="404"/>
      <c r="AE15" s="404"/>
      <c r="AF15" s="404"/>
      <c r="AG15" s="405"/>
      <c r="AH15" s="403">
        <v>2342</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2957563</v>
      </c>
      <c r="BO15" s="423"/>
      <c r="BP15" s="423"/>
      <c r="BQ15" s="423"/>
      <c r="BR15" s="423"/>
      <c r="BS15" s="423"/>
      <c r="BT15" s="423"/>
      <c r="BU15" s="424"/>
      <c r="BV15" s="422">
        <v>2877984</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17.100000000000001</v>
      </c>
      <c r="AD16" s="524"/>
      <c r="AE16" s="524"/>
      <c r="AF16" s="524"/>
      <c r="AG16" s="525"/>
      <c r="AH16" s="523">
        <v>18.5</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8191136</v>
      </c>
      <c r="BO16" s="428"/>
      <c r="BP16" s="428"/>
      <c r="BQ16" s="428"/>
      <c r="BR16" s="428"/>
      <c r="BS16" s="428"/>
      <c r="BT16" s="428"/>
      <c r="BU16" s="429"/>
      <c r="BV16" s="427">
        <v>8160077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8683</v>
      </c>
      <c r="AD17" s="404"/>
      <c r="AE17" s="404"/>
      <c r="AF17" s="404"/>
      <c r="AG17" s="405"/>
      <c r="AH17" s="403">
        <v>8012</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3700543</v>
      </c>
      <c r="BO17" s="428"/>
      <c r="BP17" s="428"/>
      <c r="BQ17" s="428"/>
      <c r="BR17" s="428"/>
      <c r="BS17" s="428"/>
      <c r="BT17" s="428"/>
      <c r="BU17" s="429"/>
      <c r="BV17" s="427">
        <v>3596517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477.64</v>
      </c>
      <c r="M18" s="492"/>
      <c r="N18" s="492"/>
      <c r="O18" s="492"/>
      <c r="P18" s="492"/>
      <c r="Q18" s="492"/>
      <c r="R18" s="493"/>
      <c r="S18" s="493"/>
      <c r="T18" s="493"/>
      <c r="U18" s="493"/>
      <c r="V18" s="494"/>
      <c r="W18" s="508"/>
      <c r="X18" s="509"/>
      <c r="Y18" s="509"/>
      <c r="Z18" s="509"/>
      <c r="AA18" s="509"/>
      <c r="AB18" s="519"/>
      <c r="AC18" s="391">
        <v>66.8</v>
      </c>
      <c r="AD18" s="392"/>
      <c r="AE18" s="392"/>
      <c r="AF18" s="392"/>
      <c r="AG18" s="495"/>
      <c r="AH18" s="391">
        <v>63.4</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8137875</v>
      </c>
      <c r="BO18" s="428"/>
      <c r="BP18" s="428"/>
      <c r="BQ18" s="428"/>
      <c r="BR18" s="428"/>
      <c r="BS18" s="428"/>
      <c r="BT18" s="428"/>
      <c r="BU18" s="429"/>
      <c r="BV18" s="427">
        <v>8195789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56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10564345</v>
      </c>
      <c r="BO19" s="428"/>
      <c r="BP19" s="428"/>
      <c r="BQ19" s="428"/>
      <c r="BR19" s="428"/>
      <c r="BS19" s="428"/>
      <c r="BT19" s="428"/>
      <c r="BU19" s="429"/>
      <c r="BV19" s="427">
        <v>10953158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10944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18149655</v>
      </c>
      <c r="BO23" s="428"/>
      <c r="BP23" s="428"/>
      <c r="BQ23" s="428"/>
      <c r="BR23" s="428"/>
      <c r="BS23" s="428"/>
      <c r="BT23" s="428"/>
      <c r="BU23" s="429"/>
      <c r="BV23" s="427">
        <v>18745389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8300</v>
      </c>
      <c r="R24" s="404"/>
      <c r="S24" s="404"/>
      <c r="T24" s="404"/>
      <c r="U24" s="404"/>
      <c r="V24" s="405"/>
      <c r="W24" s="469"/>
      <c r="X24" s="460"/>
      <c r="Y24" s="461"/>
      <c r="Z24" s="400" t="s">
        <v>168</v>
      </c>
      <c r="AA24" s="401"/>
      <c r="AB24" s="401"/>
      <c r="AC24" s="401"/>
      <c r="AD24" s="401"/>
      <c r="AE24" s="401"/>
      <c r="AF24" s="401"/>
      <c r="AG24" s="402"/>
      <c r="AH24" s="403">
        <v>213</v>
      </c>
      <c r="AI24" s="404"/>
      <c r="AJ24" s="404"/>
      <c r="AK24" s="404"/>
      <c r="AL24" s="405"/>
      <c r="AM24" s="403">
        <v>645603</v>
      </c>
      <c r="AN24" s="404"/>
      <c r="AO24" s="404"/>
      <c r="AP24" s="404"/>
      <c r="AQ24" s="404"/>
      <c r="AR24" s="405"/>
      <c r="AS24" s="403">
        <v>3031</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11898542</v>
      </c>
      <c r="BO24" s="428"/>
      <c r="BP24" s="428"/>
      <c r="BQ24" s="428"/>
      <c r="BR24" s="428"/>
      <c r="BS24" s="428"/>
      <c r="BT24" s="428"/>
      <c r="BU24" s="429"/>
      <c r="BV24" s="427">
        <v>12231529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v>1</v>
      </c>
      <c r="M25" s="404"/>
      <c r="N25" s="404"/>
      <c r="O25" s="404"/>
      <c r="P25" s="405"/>
      <c r="Q25" s="403">
        <v>6840</v>
      </c>
      <c r="R25" s="404"/>
      <c r="S25" s="404"/>
      <c r="T25" s="404"/>
      <c r="U25" s="404"/>
      <c r="V25" s="405"/>
      <c r="W25" s="469"/>
      <c r="X25" s="460"/>
      <c r="Y25" s="461"/>
      <c r="Z25" s="400" t="s">
        <v>171</v>
      </c>
      <c r="AA25" s="401"/>
      <c r="AB25" s="401"/>
      <c r="AC25" s="401"/>
      <c r="AD25" s="401"/>
      <c r="AE25" s="401"/>
      <c r="AF25" s="401"/>
      <c r="AG25" s="402"/>
      <c r="AH25" s="403" t="s">
        <v>134</v>
      </c>
      <c r="AI25" s="404"/>
      <c r="AJ25" s="404"/>
      <c r="AK25" s="404"/>
      <c r="AL25" s="405"/>
      <c r="AM25" s="403" t="s">
        <v>125</v>
      </c>
      <c r="AN25" s="404"/>
      <c r="AO25" s="404"/>
      <c r="AP25" s="404"/>
      <c r="AQ25" s="404"/>
      <c r="AR25" s="405"/>
      <c r="AS25" s="403" t="s">
        <v>134</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710566</v>
      </c>
      <c r="BO25" s="423"/>
      <c r="BP25" s="423"/>
      <c r="BQ25" s="423"/>
      <c r="BR25" s="423"/>
      <c r="BS25" s="423"/>
      <c r="BT25" s="423"/>
      <c r="BU25" s="424"/>
      <c r="BV25" s="422">
        <v>526169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173</v>
      </c>
      <c r="F26" s="401"/>
      <c r="G26" s="401"/>
      <c r="H26" s="401"/>
      <c r="I26" s="401"/>
      <c r="J26" s="401"/>
      <c r="K26" s="402"/>
      <c r="L26" s="403">
        <v>1</v>
      </c>
      <c r="M26" s="404"/>
      <c r="N26" s="404"/>
      <c r="O26" s="404"/>
      <c r="P26" s="405"/>
      <c r="Q26" s="403">
        <v>6080</v>
      </c>
      <c r="R26" s="404"/>
      <c r="S26" s="404"/>
      <c r="T26" s="404"/>
      <c r="U26" s="404"/>
      <c r="V26" s="405"/>
      <c r="W26" s="469"/>
      <c r="X26" s="460"/>
      <c r="Y26" s="461"/>
      <c r="Z26" s="400" t="s">
        <v>174</v>
      </c>
      <c r="AA26" s="482"/>
      <c r="AB26" s="482"/>
      <c r="AC26" s="482"/>
      <c r="AD26" s="482"/>
      <c r="AE26" s="482"/>
      <c r="AF26" s="482"/>
      <c r="AG26" s="483"/>
      <c r="AH26" s="403" t="s">
        <v>175</v>
      </c>
      <c r="AI26" s="404"/>
      <c r="AJ26" s="404"/>
      <c r="AK26" s="404"/>
      <c r="AL26" s="405"/>
      <c r="AM26" s="403" t="s">
        <v>175</v>
      </c>
      <c r="AN26" s="404"/>
      <c r="AO26" s="404"/>
      <c r="AP26" s="404"/>
      <c r="AQ26" s="404"/>
      <c r="AR26" s="405"/>
      <c r="AS26" s="403" t="s">
        <v>175</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125</v>
      </c>
      <c r="BO26" s="428"/>
      <c r="BP26" s="428"/>
      <c r="BQ26" s="428"/>
      <c r="BR26" s="428"/>
      <c r="BS26" s="428"/>
      <c r="BT26" s="428"/>
      <c r="BU26" s="429"/>
      <c r="BV26" s="427" t="s">
        <v>125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177</v>
      </c>
      <c r="F27" s="401"/>
      <c r="G27" s="401"/>
      <c r="H27" s="401"/>
      <c r="I27" s="401"/>
      <c r="J27" s="401"/>
      <c r="K27" s="402"/>
      <c r="L27" s="403">
        <v>1</v>
      </c>
      <c r="M27" s="404"/>
      <c r="N27" s="404"/>
      <c r="O27" s="404"/>
      <c r="P27" s="405"/>
      <c r="Q27" s="403">
        <v>3230</v>
      </c>
      <c r="R27" s="404"/>
      <c r="S27" s="404"/>
      <c r="T27" s="404"/>
      <c r="U27" s="404"/>
      <c r="V27" s="405"/>
      <c r="W27" s="469"/>
      <c r="X27" s="460"/>
      <c r="Y27" s="461"/>
      <c r="Z27" s="400" t="s">
        <v>178</v>
      </c>
      <c r="AA27" s="401"/>
      <c r="AB27" s="401"/>
      <c r="AC27" s="401"/>
      <c r="AD27" s="401"/>
      <c r="AE27" s="401"/>
      <c r="AF27" s="401"/>
      <c r="AG27" s="402"/>
      <c r="AH27" s="403">
        <v>3</v>
      </c>
      <c r="AI27" s="404"/>
      <c r="AJ27" s="404"/>
      <c r="AK27" s="404"/>
      <c r="AL27" s="405"/>
      <c r="AM27" s="403">
        <v>8940</v>
      </c>
      <c r="AN27" s="404"/>
      <c r="AO27" s="404"/>
      <c r="AP27" s="404"/>
      <c r="AQ27" s="404"/>
      <c r="AR27" s="405"/>
      <c r="AS27" s="403">
        <v>2980</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535929</v>
      </c>
      <c r="BO27" s="431"/>
      <c r="BP27" s="431"/>
      <c r="BQ27" s="431"/>
      <c r="BR27" s="431"/>
      <c r="BS27" s="431"/>
      <c r="BT27" s="431"/>
      <c r="BU27" s="432"/>
      <c r="BV27" s="430">
        <v>535632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180</v>
      </c>
      <c r="F28" s="401"/>
      <c r="G28" s="401"/>
      <c r="H28" s="401"/>
      <c r="I28" s="401"/>
      <c r="J28" s="401"/>
      <c r="K28" s="402"/>
      <c r="L28" s="403">
        <v>1</v>
      </c>
      <c r="M28" s="404"/>
      <c r="N28" s="404"/>
      <c r="O28" s="404"/>
      <c r="P28" s="405"/>
      <c r="Q28" s="403">
        <v>2580</v>
      </c>
      <c r="R28" s="404"/>
      <c r="S28" s="404"/>
      <c r="T28" s="404"/>
      <c r="U28" s="404"/>
      <c r="V28" s="405"/>
      <c r="W28" s="469"/>
      <c r="X28" s="460"/>
      <c r="Y28" s="461"/>
      <c r="Z28" s="400" t="s">
        <v>181</v>
      </c>
      <c r="AA28" s="401"/>
      <c r="AB28" s="401"/>
      <c r="AC28" s="401"/>
      <c r="AD28" s="401"/>
      <c r="AE28" s="401"/>
      <c r="AF28" s="401"/>
      <c r="AG28" s="402"/>
      <c r="AH28" s="403">
        <v>4</v>
      </c>
      <c r="AI28" s="404"/>
      <c r="AJ28" s="404"/>
      <c r="AK28" s="404"/>
      <c r="AL28" s="405"/>
      <c r="AM28" s="403">
        <v>11828</v>
      </c>
      <c r="AN28" s="404"/>
      <c r="AO28" s="404"/>
      <c r="AP28" s="404"/>
      <c r="AQ28" s="404"/>
      <c r="AR28" s="405"/>
      <c r="AS28" s="403">
        <v>2957</v>
      </c>
      <c r="AT28" s="404"/>
      <c r="AU28" s="404"/>
      <c r="AV28" s="404"/>
      <c r="AW28" s="404"/>
      <c r="AX28" s="406"/>
      <c r="AY28" s="410" t="s">
        <v>182</v>
      </c>
      <c r="AZ28" s="411"/>
      <c r="BA28" s="411"/>
      <c r="BB28" s="412"/>
      <c r="BC28" s="419" t="s">
        <v>47</v>
      </c>
      <c r="BD28" s="420"/>
      <c r="BE28" s="420"/>
      <c r="BF28" s="420"/>
      <c r="BG28" s="420"/>
      <c r="BH28" s="420"/>
      <c r="BI28" s="420"/>
      <c r="BJ28" s="420"/>
      <c r="BK28" s="420"/>
      <c r="BL28" s="420"/>
      <c r="BM28" s="421"/>
      <c r="BN28" s="422">
        <v>1386000</v>
      </c>
      <c r="BO28" s="423"/>
      <c r="BP28" s="423"/>
      <c r="BQ28" s="423"/>
      <c r="BR28" s="423"/>
      <c r="BS28" s="423"/>
      <c r="BT28" s="423"/>
      <c r="BU28" s="424"/>
      <c r="BV28" s="422">
        <v>1334000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183</v>
      </c>
      <c r="F29" s="401"/>
      <c r="G29" s="401"/>
      <c r="H29" s="401"/>
      <c r="I29" s="401"/>
      <c r="J29" s="401"/>
      <c r="K29" s="402"/>
      <c r="L29" s="403">
        <v>18</v>
      </c>
      <c r="M29" s="404"/>
      <c r="N29" s="404"/>
      <c r="O29" s="404"/>
      <c r="P29" s="405"/>
      <c r="Q29" s="403">
        <v>2120</v>
      </c>
      <c r="R29" s="404"/>
      <c r="S29" s="404"/>
      <c r="T29" s="404"/>
      <c r="U29" s="404"/>
      <c r="V29" s="405"/>
      <c r="W29" s="470"/>
      <c r="X29" s="471"/>
      <c r="Y29" s="472"/>
      <c r="Z29" s="400" t="s">
        <v>184</v>
      </c>
      <c r="AA29" s="401"/>
      <c r="AB29" s="401"/>
      <c r="AC29" s="401"/>
      <c r="AD29" s="401"/>
      <c r="AE29" s="401"/>
      <c r="AF29" s="401"/>
      <c r="AG29" s="402"/>
      <c r="AH29" s="403">
        <v>220</v>
      </c>
      <c r="AI29" s="404"/>
      <c r="AJ29" s="404"/>
      <c r="AK29" s="404"/>
      <c r="AL29" s="405"/>
      <c r="AM29" s="403">
        <v>666371</v>
      </c>
      <c r="AN29" s="404"/>
      <c r="AO29" s="404"/>
      <c r="AP29" s="404"/>
      <c r="AQ29" s="404"/>
      <c r="AR29" s="405"/>
      <c r="AS29" s="403">
        <v>3029</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178000</v>
      </c>
      <c r="BO29" s="428"/>
      <c r="BP29" s="428"/>
      <c r="BQ29" s="428"/>
      <c r="BR29" s="428"/>
      <c r="BS29" s="428"/>
      <c r="BT29" s="428"/>
      <c r="BU29" s="429"/>
      <c r="BV29" s="427">
        <v>177000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1387054</v>
      </c>
      <c r="BO30" s="431"/>
      <c r="BP30" s="431"/>
      <c r="BQ30" s="431"/>
      <c r="BR30" s="431"/>
      <c r="BS30" s="431"/>
      <c r="BT30" s="431"/>
      <c r="BU30" s="432"/>
      <c r="BV30" s="430">
        <v>1493703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197</v>
      </c>
      <c r="AN33" s="390"/>
      <c r="AO33" s="389" t="s">
        <v>194</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197</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公共下水道特別会計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とかち広域消防事務組合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幕別町地域振興公社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個別排水処理特別会計</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南十勝複合事務組合</v>
      </c>
      <c r="BZ35" s="385"/>
      <c r="CA35" s="385"/>
      <c r="CB35" s="385"/>
      <c r="CC35" s="385"/>
      <c r="CD35" s="385"/>
      <c r="CE35" s="385"/>
      <c r="CF35" s="385"/>
      <c r="CG35" s="385"/>
      <c r="CH35" s="385"/>
      <c r="CI35" s="385"/>
      <c r="CJ35" s="385"/>
      <c r="CK35" s="385"/>
      <c r="CL35" s="385"/>
      <c r="CM35" s="385"/>
      <c r="CN35" s="213"/>
      <c r="CO35" s="386">
        <f t="shared" ref="CO35:CO43" si="3">IF(CQ35="","",CO34+1)</f>
        <v>15</v>
      </c>
      <c r="CP35" s="386"/>
      <c r="CQ35" s="385" t="str">
        <f>IF('各会計、関係団体の財政状況及び健全化判断比率'!BS8="","",'各会計、関係団体の財政状況及び健全化判断比率'!BS8)</f>
        <v>幕別町土地開発公社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IF('各会計、関係団体の財政状況及び健全化判断比率'!B34="","",'各会計、関係団体の財政状況及び健全化判断比率'!B34)</f>
        <v>農業集落排水特別会計</v>
      </c>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十勝圏複合事務組合</v>
      </c>
      <c r="BZ36" s="385"/>
      <c r="CA36" s="385"/>
      <c r="CB36" s="385"/>
      <c r="CC36" s="385"/>
      <c r="CD36" s="385"/>
      <c r="CE36" s="385"/>
      <c r="CF36" s="385"/>
      <c r="CG36" s="385"/>
      <c r="CH36" s="385"/>
      <c r="CI36" s="385"/>
      <c r="CJ36" s="385"/>
      <c r="CK36" s="385"/>
      <c r="CL36" s="385"/>
      <c r="CM36" s="385"/>
      <c r="CN36" s="213"/>
      <c r="CO36" s="386">
        <f t="shared" si="3"/>
        <v>16</v>
      </c>
      <c r="CP36" s="386"/>
      <c r="CQ36" s="385" t="str">
        <f>IF('各会計、関係団体の財政状況及び健全化判断比率'!BS9="","",'各会計、関係団体の財政状況及び健全化判断比率'!BS9)</f>
        <v>忠類振興公社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9</v>
      </c>
      <c r="BF37" s="386"/>
      <c r="BG37" s="385" t="str">
        <f>IF('各会計、関係団体の財政状況及び健全化判断比率'!B35="","",'各会計、関係団体の財政状況及び健全化判断比率'!B35)</f>
        <v>簡易水道特別会計</v>
      </c>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十勝中部広域水道企業団</v>
      </c>
      <c r="BZ37" s="385"/>
      <c r="CA37" s="385"/>
      <c r="CB37" s="385"/>
      <c r="CC37" s="385"/>
      <c r="CD37" s="385"/>
      <c r="CE37" s="385"/>
      <c r="CF37" s="385"/>
      <c r="CG37" s="385"/>
      <c r="CH37" s="385"/>
      <c r="CI37" s="385"/>
      <c r="CJ37" s="385"/>
      <c r="CK37" s="385"/>
      <c r="CL37" s="385"/>
      <c r="CM37" s="385"/>
      <c r="CN37" s="213"/>
      <c r="CO37" s="386">
        <f t="shared" si="3"/>
        <v>17</v>
      </c>
      <c r="CP37" s="386"/>
      <c r="CQ37" s="385" t="str">
        <f>IF('各会計、関係団体の財政状況及び健全化判断比率'!BS10="","",'各会計、関係団体の財政状況及び健全化判断比率'!BS10)</f>
        <v>幕別町農業振興公社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NI+xjymI+eAYwa/L0qjePreFA3r2TG1l9zW9O/nykirPV1lPwdO77mbn46HtG9nXm8XmxTnbQ1MIalAYIOMXA==" saltValue="J8bb9L4DiuxnFtgHfz9d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9" zoomScale="70" zoomScaleNormal="70" zoomScaleSheetLayoutView="100" workbookViewId="0">
      <selection activeCell="J43" sqref="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9" t="s">
        <v>566</v>
      </c>
      <c r="D34" s="1209"/>
      <c r="E34" s="1210"/>
      <c r="F34" s="32">
        <v>11.29</v>
      </c>
      <c r="G34" s="33">
        <v>9.56</v>
      </c>
      <c r="H34" s="33">
        <v>7.34</v>
      </c>
      <c r="I34" s="33">
        <v>6.95</v>
      </c>
      <c r="J34" s="34">
        <v>6.64</v>
      </c>
      <c r="K34" s="22"/>
      <c r="L34" s="22"/>
      <c r="M34" s="22"/>
      <c r="N34" s="22"/>
      <c r="O34" s="22"/>
      <c r="P34" s="22"/>
    </row>
    <row r="35" spans="1:16" ht="39" customHeight="1" x14ac:dyDescent="0.15">
      <c r="A35" s="22"/>
      <c r="B35" s="35"/>
      <c r="C35" s="1203" t="s">
        <v>567</v>
      </c>
      <c r="D35" s="1204"/>
      <c r="E35" s="1205"/>
      <c r="F35" s="36">
        <v>4.0599999999999996</v>
      </c>
      <c r="G35" s="37">
        <v>3.26</v>
      </c>
      <c r="H35" s="37">
        <v>3.34</v>
      </c>
      <c r="I35" s="37">
        <v>5.66</v>
      </c>
      <c r="J35" s="38">
        <v>3.79</v>
      </c>
      <c r="K35" s="22"/>
      <c r="L35" s="22"/>
      <c r="M35" s="22"/>
      <c r="N35" s="22"/>
      <c r="O35" s="22"/>
      <c r="P35" s="22"/>
    </row>
    <row r="36" spans="1:16" ht="39" customHeight="1" x14ac:dyDescent="0.15">
      <c r="A36" s="22"/>
      <c r="B36" s="35"/>
      <c r="C36" s="1203" t="s">
        <v>568</v>
      </c>
      <c r="D36" s="1204"/>
      <c r="E36" s="1205"/>
      <c r="F36" s="36">
        <v>0.53</v>
      </c>
      <c r="G36" s="37">
        <v>1.03</v>
      </c>
      <c r="H36" s="37">
        <v>1.77</v>
      </c>
      <c r="I36" s="37">
        <v>0.26</v>
      </c>
      <c r="J36" s="38">
        <v>1.2</v>
      </c>
      <c r="K36" s="22"/>
      <c r="L36" s="22"/>
      <c r="M36" s="22"/>
      <c r="N36" s="22"/>
      <c r="O36" s="22"/>
      <c r="P36" s="22"/>
    </row>
    <row r="37" spans="1:16" ht="39" customHeight="1" x14ac:dyDescent="0.15">
      <c r="A37" s="22"/>
      <c r="B37" s="35"/>
      <c r="C37" s="1203" t="s">
        <v>569</v>
      </c>
      <c r="D37" s="1204"/>
      <c r="E37" s="1205"/>
      <c r="F37" s="36">
        <v>0.39</v>
      </c>
      <c r="G37" s="37">
        <v>0.42</v>
      </c>
      <c r="H37" s="37">
        <v>1.37</v>
      </c>
      <c r="I37" s="37">
        <v>0.88</v>
      </c>
      <c r="J37" s="38">
        <v>0.73</v>
      </c>
      <c r="K37" s="22"/>
      <c r="L37" s="22"/>
      <c r="M37" s="22"/>
      <c r="N37" s="22"/>
      <c r="O37" s="22"/>
      <c r="P37" s="22"/>
    </row>
    <row r="38" spans="1:16" ht="39" customHeight="1" x14ac:dyDescent="0.15">
      <c r="A38" s="22"/>
      <c r="B38" s="35"/>
      <c r="C38" s="1203" t="s">
        <v>570</v>
      </c>
      <c r="D38" s="1204"/>
      <c r="E38" s="1205"/>
      <c r="F38" s="36">
        <v>0.1</v>
      </c>
      <c r="G38" s="37">
        <v>0.12</v>
      </c>
      <c r="H38" s="37">
        <v>7.0000000000000007E-2</v>
      </c>
      <c r="I38" s="37">
        <v>7.0000000000000007E-2</v>
      </c>
      <c r="J38" s="38">
        <v>0.09</v>
      </c>
      <c r="K38" s="22"/>
      <c r="L38" s="22"/>
      <c r="M38" s="22"/>
      <c r="N38" s="22"/>
      <c r="O38" s="22"/>
      <c r="P38" s="22"/>
    </row>
    <row r="39" spans="1:16" ht="39" customHeight="1" x14ac:dyDescent="0.15">
      <c r="A39" s="22"/>
      <c r="B39" s="35"/>
      <c r="C39" s="1203" t="s">
        <v>571</v>
      </c>
      <c r="D39" s="1204"/>
      <c r="E39" s="1205"/>
      <c r="F39" s="36">
        <v>0.06</v>
      </c>
      <c r="G39" s="37">
        <v>0.13</v>
      </c>
      <c r="H39" s="37">
        <v>0.23</v>
      </c>
      <c r="I39" s="37">
        <v>0.11</v>
      </c>
      <c r="J39" s="38">
        <v>0.09</v>
      </c>
      <c r="K39" s="22"/>
      <c r="L39" s="22"/>
      <c r="M39" s="22"/>
      <c r="N39" s="22"/>
      <c r="O39" s="22"/>
      <c r="P39" s="22"/>
    </row>
    <row r="40" spans="1:16" ht="39" customHeight="1" x14ac:dyDescent="0.15">
      <c r="A40" s="22"/>
      <c r="B40" s="35"/>
      <c r="C40" s="1203" t="s">
        <v>572</v>
      </c>
      <c r="D40" s="1204"/>
      <c r="E40" s="1205"/>
      <c r="F40" s="36">
        <v>0.04</v>
      </c>
      <c r="G40" s="37">
        <v>0.01</v>
      </c>
      <c r="H40" s="37">
        <v>0.03</v>
      </c>
      <c r="I40" s="37">
        <v>0</v>
      </c>
      <c r="J40" s="38">
        <v>0.02</v>
      </c>
      <c r="K40" s="22"/>
      <c r="L40" s="22"/>
      <c r="M40" s="22"/>
      <c r="N40" s="22"/>
      <c r="O40" s="22"/>
      <c r="P40" s="22"/>
    </row>
    <row r="41" spans="1:16" ht="39" customHeight="1" x14ac:dyDescent="0.15">
      <c r="A41" s="22"/>
      <c r="B41" s="35"/>
      <c r="C41" s="1203" t="s">
        <v>573</v>
      </c>
      <c r="D41" s="1204"/>
      <c r="E41" s="1205"/>
      <c r="F41" s="36">
        <v>0</v>
      </c>
      <c r="G41" s="37">
        <v>0</v>
      </c>
      <c r="H41" s="37">
        <v>0</v>
      </c>
      <c r="I41" s="37">
        <v>0</v>
      </c>
      <c r="J41" s="38">
        <v>0.01</v>
      </c>
      <c r="K41" s="22"/>
      <c r="L41" s="22"/>
      <c r="M41" s="22"/>
      <c r="N41" s="22"/>
      <c r="O41" s="22"/>
      <c r="P41" s="22"/>
    </row>
    <row r="42" spans="1:16" ht="39" customHeight="1" x14ac:dyDescent="0.15">
      <c r="A42" s="22"/>
      <c r="B42" s="39"/>
      <c r="C42" s="1203" t="s">
        <v>574</v>
      </c>
      <c r="D42" s="1204"/>
      <c r="E42" s="1205"/>
      <c r="F42" s="36" t="s">
        <v>515</v>
      </c>
      <c r="G42" s="37" t="s">
        <v>515</v>
      </c>
      <c r="H42" s="37" t="s">
        <v>515</v>
      </c>
      <c r="I42" s="37" t="s">
        <v>515</v>
      </c>
      <c r="J42" s="38" t="s">
        <v>515</v>
      </c>
      <c r="K42" s="22"/>
      <c r="L42" s="22"/>
      <c r="M42" s="22"/>
      <c r="N42" s="22"/>
      <c r="O42" s="22"/>
      <c r="P42" s="22"/>
    </row>
    <row r="43" spans="1:16" ht="39" customHeight="1" thickBot="1" x14ac:dyDescent="0.2">
      <c r="A43" s="22"/>
      <c r="B43" s="40"/>
      <c r="C43" s="1206" t="s">
        <v>575</v>
      </c>
      <c r="D43" s="1207"/>
      <c r="E43" s="1208"/>
      <c r="F43" s="41">
        <v>0.01</v>
      </c>
      <c r="G43" s="42">
        <v>0.01</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jW/edT19V8iovCUEOjycPDKNgJhOgcDZAnjFfB3dKQvo6enDxup7AxctJZJ2njtrS85p+6hDXg7DnsqjHm1LQ==" saltValue="SLtqaqOhfQyUGwmqrnFy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80" zoomScaleNormal="80" zoomScaleSheetLayoutView="55" workbookViewId="0">
      <selection activeCell="S59" sqref="S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29" t="s">
        <v>10</v>
      </c>
      <c r="C45" s="1230"/>
      <c r="D45" s="58"/>
      <c r="E45" s="1235" t="s">
        <v>11</v>
      </c>
      <c r="F45" s="1235"/>
      <c r="G45" s="1235"/>
      <c r="H45" s="1235"/>
      <c r="I45" s="1235"/>
      <c r="J45" s="1236"/>
      <c r="K45" s="59">
        <v>1994</v>
      </c>
      <c r="L45" s="60">
        <v>1923</v>
      </c>
      <c r="M45" s="60">
        <v>1922</v>
      </c>
      <c r="N45" s="60">
        <v>1837</v>
      </c>
      <c r="O45" s="61">
        <v>1734</v>
      </c>
      <c r="P45" s="48"/>
      <c r="Q45" s="48"/>
      <c r="R45" s="48"/>
      <c r="S45" s="48"/>
      <c r="T45" s="48"/>
      <c r="U45" s="48"/>
    </row>
    <row r="46" spans="1:21" ht="30.75" customHeight="1" x14ac:dyDescent="0.15">
      <c r="A46" s="48"/>
      <c r="B46" s="1231"/>
      <c r="C46" s="1232"/>
      <c r="D46" s="62"/>
      <c r="E46" s="1213" t="s">
        <v>12</v>
      </c>
      <c r="F46" s="1213"/>
      <c r="G46" s="1213"/>
      <c r="H46" s="1213"/>
      <c r="I46" s="1213"/>
      <c r="J46" s="1214"/>
      <c r="K46" s="63" t="s">
        <v>515</v>
      </c>
      <c r="L46" s="64" t="s">
        <v>515</v>
      </c>
      <c r="M46" s="64" t="s">
        <v>515</v>
      </c>
      <c r="N46" s="64" t="s">
        <v>515</v>
      </c>
      <c r="O46" s="65" t="s">
        <v>515</v>
      </c>
      <c r="P46" s="48"/>
      <c r="Q46" s="48"/>
      <c r="R46" s="48"/>
      <c r="S46" s="48"/>
      <c r="T46" s="48"/>
      <c r="U46" s="48"/>
    </row>
    <row r="47" spans="1:21" ht="30.75" customHeight="1" x14ac:dyDescent="0.15">
      <c r="A47" s="48"/>
      <c r="B47" s="1231"/>
      <c r="C47" s="1232"/>
      <c r="D47" s="62"/>
      <c r="E47" s="1213" t="s">
        <v>13</v>
      </c>
      <c r="F47" s="1213"/>
      <c r="G47" s="1213"/>
      <c r="H47" s="1213"/>
      <c r="I47" s="1213"/>
      <c r="J47" s="1214"/>
      <c r="K47" s="63" t="s">
        <v>515</v>
      </c>
      <c r="L47" s="64" t="s">
        <v>515</v>
      </c>
      <c r="M47" s="64" t="s">
        <v>515</v>
      </c>
      <c r="N47" s="64" t="s">
        <v>515</v>
      </c>
      <c r="O47" s="65" t="s">
        <v>515</v>
      </c>
      <c r="P47" s="48"/>
      <c r="Q47" s="48"/>
      <c r="R47" s="48"/>
      <c r="S47" s="48"/>
      <c r="T47" s="48"/>
      <c r="U47" s="48"/>
    </row>
    <row r="48" spans="1:21" ht="30.75" customHeight="1" x14ac:dyDescent="0.15">
      <c r="A48" s="48"/>
      <c r="B48" s="1231"/>
      <c r="C48" s="1232"/>
      <c r="D48" s="62"/>
      <c r="E48" s="1213" t="s">
        <v>14</v>
      </c>
      <c r="F48" s="1213"/>
      <c r="G48" s="1213"/>
      <c r="H48" s="1213"/>
      <c r="I48" s="1213"/>
      <c r="J48" s="1214"/>
      <c r="K48" s="63">
        <v>632</v>
      </c>
      <c r="L48" s="64">
        <v>676</v>
      </c>
      <c r="M48" s="64">
        <v>615</v>
      </c>
      <c r="N48" s="64">
        <v>601</v>
      </c>
      <c r="O48" s="65">
        <v>579</v>
      </c>
      <c r="P48" s="48"/>
      <c r="Q48" s="48"/>
      <c r="R48" s="48"/>
      <c r="S48" s="48"/>
      <c r="T48" s="48"/>
      <c r="U48" s="48"/>
    </row>
    <row r="49" spans="1:21" ht="30.75" customHeight="1" x14ac:dyDescent="0.15">
      <c r="A49" s="48"/>
      <c r="B49" s="1231"/>
      <c r="C49" s="1232"/>
      <c r="D49" s="62"/>
      <c r="E49" s="1213" t="s">
        <v>15</v>
      </c>
      <c r="F49" s="1213"/>
      <c r="G49" s="1213"/>
      <c r="H49" s="1213"/>
      <c r="I49" s="1213"/>
      <c r="J49" s="1214"/>
      <c r="K49" s="63">
        <v>35</v>
      </c>
      <c r="L49" s="64">
        <v>35</v>
      </c>
      <c r="M49" s="64">
        <v>11</v>
      </c>
      <c r="N49" s="64">
        <v>10</v>
      </c>
      <c r="O49" s="65">
        <v>10</v>
      </c>
      <c r="P49" s="48"/>
      <c r="Q49" s="48"/>
      <c r="R49" s="48"/>
      <c r="S49" s="48"/>
      <c r="T49" s="48"/>
      <c r="U49" s="48"/>
    </row>
    <row r="50" spans="1:21" ht="30.75" customHeight="1" x14ac:dyDescent="0.15">
      <c r="A50" s="48"/>
      <c r="B50" s="1231"/>
      <c r="C50" s="1232"/>
      <c r="D50" s="62"/>
      <c r="E50" s="1213" t="s">
        <v>16</v>
      </c>
      <c r="F50" s="1213"/>
      <c r="G50" s="1213"/>
      <c r="H50" s="1213"/>
      <c r="I50" s="1213"/>
      <c r="J50" s="1214"/>
      <c r="K50" s="63">
        <v>154</v>
      </c>
      <c r="L50" s="64">
        <v>153</v>
      </c>
      <c r="M50" s="64">
        <v>152</v>
      </c>
      <c r="N50" s="64">
        <v>36</v>
      </c>
      <c r="O50" s="65">
        <v>35</v>
      </c>
      <c r="P50" s="48"/>
      <c r="Q50" s="48"/>
      <c r="R50" s="48"/>
      <c r="S50" s="48"/>
      <c r="T50" s="48"/>
      <c r="U50" s="48"/>
    </row>
    <row r="51" spans="1:21" ht="30.75" customHeight="1" x14ac:dyDescent="0.15">
      <c r="A51" s="48"/>
      <c r="B51" s="1233"/>
      <c r="C51" s="1234"/>
      <c r="D51" s="66"/>
      <c r="E51" s="1213" t="s">
        <v>17</v>
      </c>
      <c r="F51" s="1213"/>
      <c r="G51" s="1213"/>
      <c r="H51" s="1213"/>
      <c r="I51" s="1213"/>
      <c r="J51" s="1214"/>
      <c r="K51" s="63">
        <v>0</v>
      </c>
      <c r="L51" s="64">
        <v>0</v>
      </c>
      <c r="M51" s="64">
        <v>0</v>
      </c>
      <c r="N51" s="64">
        <v>0</v>
      </c>
      <c r="O51" s="65">
        <v>0</v>
      </c>
      <c r="P51" s="48"/>
      <c r="Q51" s="48"/>
      <c r="R51" s="48"/>
      <c r="S51" s="48"/>
      <c r="T51" s="48"/>
      <c r="U51" s="48"/>
    </row>
    <row r="52" spans="1:21" ht="30.75" customHeight="1" x14ac:dyDescent="0.15">
      <c r="A52" s="48"/>
      <c r="B52" s="1211" t="s">
        <v>18</v>
      </c>
      <c r="C52" s="1212"/>
      <c r="D52" s="66"/>
      <c r="E52" s="1213" t="s">
        <v>19</v>
      </c>
      <c r="F52" s="1213"/>
      <c r="G52" s="1213"/>
      <c r="H52" s="1213"/>
      <c r="I52" s="1213"/>
      <c r="J52" s="1214"/>
      <c r="K52" s="63">
        <v>1784</v>
      </c>
      <c r="L52" s="64">
        <v>1753</v>
      </c>
      <c r="M52" s="64">
        <v>1732</v>
      </c>
      <c r="N52" s="64">
        <v>1680</v>
      </c>
      <c r="O52" s="65">
        <v>1663</v>
      </c>
      <c r="P52" s="48"/>
      <c r="Q52" s="48"/>
      <c r="R52" s="48"/>
      <c r="S52" s="48"/>
      <c r="T52" s="48"/>
      <c r="U52" s="48"/>
    </row>
    <row r="53" spans="1:21" ht="30.75" customHeight="1" thickBot="1" x14ac:dyDescent="0.2">
      <c r="A53" s="48"/>
      <c r="B53" s="1215" t="s">
        <v>20</v>
      </c>
      <c r="C53" s="1216"/>
      <c r="D53" s="67"/>
      <c r="E53" s="1217" t="s">
        <v>21</v>
      </c>
      <c r="F53" s="1217"/>
      <c r="G53" s="1217"/>
      <c r="H53" s="1217"/>
      <c r="I53" s="1217"/>
      <c r="J53" s="1218"/>
      <c r="K53" s="68">
        <v>1031</v>
      </c>
      <c r="L53" s="69">
        <v>1034</v>
      </c>
      <c r="M53" s="69">
        <v>968</v>
      </c>
      <c r="N53" s="69">
        <v>804</v>
      </c>
      <c r="O53" s="70">
        <v>695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19" t="s">
        <v>24</v>
      </c>
      <c r="C57" s="1220"/>
      <c r="D57" s="1223" t="s">
        <v>25</v>
      </c>
      <c r="E57" s="1224"/>
      <c r="F57" s="1224"/>
      <c r="G57" s="1224"/>
      <c r="H57" s="1224"/>
      <c r="I57" s="1224"/>
      <c r="J57" s="1225"/>
      <c r="K57" s="82" t="s">
        <v>515</v>
      </c>
      <c r="L57" s="83" t="s">
        <v>515</v>
      </c>
      <c r="M57" s="83" t="s">
        <v>515</v>
      </c>
      <c r="N57" s="83" t="s">
        <v>515</v>
      </c>
      <c r="O57" s="84" t="s">
        <v>515</v>
      </c>
    </row>
    <row r="58" spans="1:21" ht="31.5" customHeight="1" thickBot="1" x14ac:dyDescent="0.2">
      <c r="B58" s="1221"/>
      <c r="C58" s="1222"/>
      <c r="D58" s="1226" t="s">
        <v>26</v>
      </c>
      <c r="E58" s="1227"/>
      <c r="F58" s="1227"/>
      <c r="G58" s="1227"/>
      <c r="H58" s="1227"/>
      <c r="I58" s="1227"/>
      <c r="J58" s="1228"/>
      <c r="K58" s="85" t="s">
        <v>515</v>
      </c>
      <c r="L58" s="86" t="s">
        <v>515</v>
      </c>
      <c r="M58" s="86" t="s">
        <v>515</v>
      </c>
      <c r="N58" s="86" t="s">
        <v>515</v>
      </c>
      <c r="O58" s="87" t="s">
        <v>515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Bz68/Sm+ynzmj9eixC5oP9h9YiaT+jqcZHdIETdsP0CDpBOQJsQtS6oCeFtlyZru5iDOgD9P+qqLxxnXZCNAQ==" saltValue="AUIiWwyESHxTcAyMe0JO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557</v>
      </c>
      <c r="J40" s="99" t="s">
        <v>558</v>
      </c>
      <c r="K40" s="99" t="s">
        <v>559</v>
      </c>
      <c r="L40" s="99" t="s">
        <v>560</v>
      </c>
      <c r="M40" s="100" t="s">
        <v>561</v>
      </c>
    </row>
    <row r="41" spans="2:13" ht="27.75" customHeight="1" x14ac:dyDescent="0.15">
      <c r="B41" s="1249" t="s">
        <v>29</v>
      </c>
      <c r="C41" s="1250"/>
      <c r="D41" s="101"/>
      <c r="E41" s="1251" t="s">
        <v>30</v>
      </c>
      <c r="F41" s="1251"/>
      <c r="G41" s="1251"/>
      <c r="H41" s="1252"/>
      <c r="I41" s="102">
        <v>16883</v>
      </c>
      <c r="J41" s="103">
        <v>18648</v>
      </c>
      <c r="K41" s="103">
        <v>19140</v>
      </c>
      <c r="L41" s="103">
        <v>18854</v>
      </c>
      <c r="M41" s="104">
        <v>18271</v>
      </c>
    </row>
    <row r="42" spans="2:13" ht="27.75" customHeight="1" x14ac:dyDescent="0.15">
      <c r="B42" s="1239"/>
      <c r="C42" s="1240"/>
      <c r="D42" s="105"/>
      <c r="E42" s="1243" t="s">
        <v>31</v>
      </c>
      <c r="F42" s="1243"/>
      <c r="G42" s="1243"/>
      <c r="H42" s="1244"/>
      <c r="I42" s="106">
        <v>427</v>
      </c>
      <c r="J42" s="107">
        <v>295</v>
      </c>
      <c r="K42" s="107">
        <v>160</v>
      </c>
      <c r="L42" s="107">
        <v>136</v>
      </c>
      <c r="M42" s="108">
        <v>112</v>
      </c>
    </row>
    <row r="43" spans="2:13" ht="27.75" customHeight="1" x14ac:dyDescent="0.15">
      <c r="B43" s="1239"/>
      <c r="C43" s="1240"/>
      <c r="D43" s="105"/>
      <c r="E43" s="1243" t="s">
        <v>32</v>
      </c>
      <c r="F43" s="1243"/>
      <c r="G43" s="1243"/>
      <c r="H43" s="1244"/>
      <c r="I43" s="106">
        <v>9144</v>
      </c>
      <c r="J43" s="107">
        <v>9075</v>
      </c>
      <c r="K43" s="107">
        <v>8959</v>
      </c>
      <c r="L43" s="107">
        <v>8378</v>
      </c>
      <c r="M43" s="108">
        <v>7695</v>
      </c>
    </row>
    <row r="44" spans="2:13" ht="27.75" customHeight="1" x14ac:dyDescent="0.15">
      <c r="B44" s="1239"/>
      <c r="C44" s="1240"/>
      <c r="D44" s="105"/>
      <c r="E44" s="1243" t="s">
        <v>33</v>
      </c>
      <c r="F44" s="1243"/>
      <c r="G44" s="1243"/>
      <c r="H44" s="1244"/>
      <c r="I44" s="106">
        <v>199</v>
      </c>
      <c r="J44" s="107">
        <v>154</v>
      </c>
      <c r="K44" s="107">
        <v>88</v>
      </c>
      <c r="L44" s="107">
        <v>72</v>
      </c>
      <c r="M44" s="108">
        <v>57</v>
      </c>
    </row>
    <row r="45" spans="2:13" ht="27.75" customHeight="1" x14ac:dyDescent="0.15">
      <c r="B45" s="1239"/>
      <c r="C45" s="1240"/>
      <c r="D45" s="105"/>
      <c r="E45" s="1243" t="s">
        <v>34</v>
      </c>
      <c r="F45" s="1243"/>
      <c r="G45" s="1243"/>
      <c r="H45" s="1244"/>
      <c r="I45" s="106">
        <v>2136</v>
      </c>
      <c r="J45" s="107">
        <v>1815</v>
      </c>
      <c r="K45" s="107">
        <v>1826</v>
      </c>
      <c r="L45" s="107">
        <v>1736</v>
      </c>
      <c r="M45" s="108">
        <v>1702</v>
      </c>
    </row>
    <row r="46" spans="2:13" ht="27.75" customHeight="1" x14ac:dyDescent="0.15">
      <c r="B46" s="1239"/>
      <c r="C46" s="1240"/>
      <c r="D46" s="109"/>
      <c r="E46" s="1243" t="s">
        <v>35</v>
      </c>
      <c r="F46" s="1243"/>
      <c r="G46" s="1243"/>
      <c r="H46" s="1244"/>
      <c r="I46" s="106">
        <v>564</v>
      </c>
      <c r="J46" s="107">
        <v>538</v>
      </c>
      <c r="K46" s="107">
        <v>347</v>
      </c>
      <c r="L46" s="107">
        <v>287</v>
      </c>
      <c r="M46" s="108">
        <v>283</v>
      </c>
    </row>
    <row r="47" spans="2:13" ht="27.75" customHeight="1" x14ac:dyDescent="0.15">
      <c r="B47" s="1239"/>
      <c r="C47" s="1240"/>
      <c r="D47" s="110"/>
      <c r="E47" s="1253" t="s">
        <v>36</v>
      </c>
      <c r="F47" s="1254"/>
      <c r="G47" s="1254"/>
      <c r="H47" s="1255"/>
      <c r="I47" s="106" t="s">
        <v>515</v>
      </c>
      <c r="J47" s="107" t="s">
        <v>515</v>
      </c>
      <c r="K47" s="107" t="s">
        <v>515</v>
      </c>
      <c r="L47" s="107" t="s">
        <v>515</v>
      </c>
      <c r="M47" s="108" t="s">
        <v>515</v>
      </c>
    </row>
    <row r="48" spans="2:13" ht="27.75" customHeight="1" x14ac:dyDescent="0.15">
      <c r="B48" s="1239"/>
      <c r="C48" s="1240"/>
      <c r="D48" s="105"/>
      <c r="E48" s="1243" t="s">
        <v>37</v>
      </c>
      <c r="F48" s="1243"/>
      <c r="G48" s="1243"/>
      <c r="H48" s="1244"/>
      <c r="I48" s="106" t="s">
        <v>515</v>
      </c>
      <c r="J48" s="107" t="s">
        <v>515</v>
      </c>
      <c r="K48" s="107" t="s">
        <v>515</v>
      </c>
      <c r="L48" s="107" t="s">
        <v>515</v>
      </c>
      <c r="M48" s="108" t="s">
        <v>515</v>
      </c>
    </row>
    <row r="49" spans="2:13" ht="27.75" customHeight="1" x14ac:dyDescent="0.15">
      <c r="B49" s="1241"/>
      <c r="C49" s="1242"/>
      <c r="D49" s="105"/>
      <c r="E49" s="1243" t="s">
        <v>38</v>
      </c>
      <c r="F49" s="1243"/>
      <c r="G49" s="1243"/>
      <c r="H49" s="1244"/>
      <c r="I49" s="106" t="s">
        <v>515</v>
      </c>
      <c r="J49" s="107" t="s">
        <v>515</v>
      </c>
      <c r="K49" s="107" t="s">
        <v>515</v>
      </c>
      <c r="L49" s="107" t="s">
        <v>515</v>
      </c>
      <c r="M49" s="108" t="s">
        <v>515</v>
      </c>
    </row>
    <row r="50" spans="2:13" ht="27.75" customHeight="1" x14ac:dyDescent="0.15">
      <c r="B50" s="1237" t="s">
        <v>39</v>
      </c>
      <c r="C50" s="1238"/>
      <c r="D50" s="111"/>
      <c r="E50" s="1243" t="s">
        <v>40</v>
      </c>
      <c r="F50" s="1243"/>
      <c r="G50" s="1243"/>
      <c r="H50" s="1244"/>
      <c r="I50" s="106">
        <v>3224</v>
      </c>
      <c r="J50" s="107">
        <v>3049</v>
      </c>
      <c r="K50" s="107">
        <v>2763</v>
      </c>
      <c r="L50" s="107">
        <v>2513</v>
      </c>
      <c r="M50" s="108">
        <v>2479</v>
      </c>
    </row>
    <row r="51" spans="2:13" ht="27.75" customHeight="1" x14ac:dyDescent="0.15">
      <c r="B51" s="1239"/>
      <c r="C51" s="1240"/>
      <c r="D51" s="105"/>
      <c r="E51" s="1243" t="s">
        <v>41</v>
      </c>
      <c r="F51" s="1243"/>
      <c r="G51" s="1243"/>
      <c r="H51" s="1244"/>
      <c r="I51" s="106">
        <v>1494</v>
      </c>
      <c r="J51" s="107">
        <v>1357</v>
      </c>
      <c r="K51" s="107">
        <v>1346</v>
      </c>
      <c r="L51" s="107">
        <v>1312</v>
      </c>
      <c r="M51" s="108">
        <v>1284</v>
      </c>
    </row>
    <row r="52" spans="2:13" ht="27.75" customHeight="1" x14ac:dyDescent="0.15">
      <c r="B52" s="1241"/>
      <c r="C52" s="1242"/>
      <c r="D52" s="105"/>
      <c r="E52" s="1243" t="s">
        <v>42</v>
      </c>
      <c r="F52" s="1243"/>
      <c r="G52" s="1243"/>
      <c r="H52" s="1244"/>
      <c r="I52" s="106">
        <v>16391</v>
      </c>
      <c r="J52" s="107">
        <v>16559</v>
      </c>
      <c r="K52" s="107">
        <v>17330</v>
      </c>
      <c r="L52" s="107">
        <v>17317</v>
      </c>
      <c r="M52" s="108">
        <v>16585</v>
      </c>
    </row>
    <row r="53" spans="2:13" ht="27.75" customHeight="1" thickBot="1" x14ac:dyDescent="0.2">
      <c r="B53" s="1245" t="s">
        <v>43</v>
      </c>
      <c r="C53" s="1246"/>
      <c r="D53" s="112"/>
      <c r="E53" s="1247" t="s">
        <v>44</v>
      </c>
      <c r="F53" s="1247"/>
      <c r="G53" s="1247"/>
      <c r="H53" s="1248"/>
      <c r="I53" s="113">
        <v>8245</v>
      </c>
      <c r="J53" s="114">
        <v>9560</v>
      </c>
      <c r="K53" s="114">
        <v>9081</v>
      </c>
      <c r="L53" s="114">
        <v>8321</v>
      </c>
      <c r="M53" s="115">
        <v>7772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S5dhqrMw1TtX2NDDgMLkm8wSm2pHOSU4bpbqFCRmC40AyR91+LduKOPWRSr1l/hWxjPdPyzY0bW53GvtxVSaw==" saltValue="evWaEpQilVDYs49f+hdQ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64" t="s">
        <v>47</v>
      </c>
      <c r="D55" s="1264"/>
      <c r="E55" s="1265"/>
      <c r="F55" s="127">
        <v>1413</v>
      </c>
      <c r="G55" s="127">
        <v>1334</v>
      </c>
      <c r="H55" s="128">
        <v>1386</v>
      </c>
    </row>
    <row r="56" spans="2:8" ht="52.5" customHeight="1" x14ac:dyDescent="0.15">
      <c r="B56" s="129"/>
      <c r="C56" s="1266" t="s">
        <v>48</v>
      </c>
      <c r="D56" s="1266"/>
      <c r="E56" s="1267"/>
      <c r="F56" s="130">
        <v>276</v>
      </c>
      <c r="G56" s="130">
        <v>177</v>
      </c>
      <c r="H56" s="131">
        <v>178</v>
      </c>
    </row>
    <row r="57" spans="2:8" ht="53.25" customHeight="1" x14ac:dyDescent="0.15">
      <c r="B57" s="129"/>
      <c r="C57" s="1268" t="s">
        <v>49</v>
      </c>
      <c r="D57" s="1268"/>
      <c r="E57" s="1269"/>
      <c r="F57" s="132">
        <v>1751</v>
      </c>
      <c r="G57" s="132">
        <v>1494</v>
      </c>
      <c r="H57" s="133">
        <v>1387</v>
      </c>
    </row>
    <row r="58" spans="2:8" ht="45.75" customHeight="1" x14ac:dyDescent="0.15">
      <c r="B58" s="134"/>
      <c r="C58" s="1256" t="s">
        <v>591</v>
      </c>
      <c r="D58" s="1257"/>
      <c r="E58" s="1258"/>
      <c r="F58" s="135">
        <v>1696</v>
      </c>
      <c r="G58" s="135">
        <v>1494</v>
      </c>
      <c r="H58" s="136">
        <v>1387</v>
      </c>
    </row>
    <row r="59" spans="2:8" ht="45.75" customHeight="1" x14ac:dyDescent="0.15">
      <c r="B59" s="134"/>
      <c r="C59" s="1256" t="s">
        <v>592</v>
      </c>
      <c r="D59" s="1257"/>
      <c r="E59" s="1258"/>
      <c r="F59" s="135">
        <v>55</v>
      </c>
      <c r="G59" s="135">
        <v>0</v>
      </c>
      <c r="H59" s="136">
        <v>0</v>
      </c>
    </row>
    <row r="60" spans="2:8" ht="45.75" customHeight="1" x14ac:dyDescent="0.15">
      <c r="B60" s="134"/>
      <c r="C60" s="1256"/>
      <c r="D60" s="1257"/>
      <c r="E60" s="1258"/>
      <c r="F60" s="135"/>
      <c r="G60" s="135"/>
      <c r="H60" s="136"/>
    </row>
    <row r="61" spans="2:8" ht="45.75" customHeight="1" x14ac:dyDescent="0.15">
      <c r="B61" s="134"/>
      <c r="C61" s="1256"/>
      <c r="D61" s="1257"/>
      <c r="E61" s="1258"/>
      <c r="F61" s="135"/>
      <c r="G61" s="135"/>
      <c r="H61" s="136"/>
    </row>
    <row r="62" spans="2:8" ht="45.75" customHeight="1" thickBot="1" x14ac:dyDescent="0.2">
      <c r="B62" s="137"/>
      <c r="C62" s="1259"/>
      <c r="D62" s="1260"/>
      <c r="E62" s="1261"/>
      <c r="F62" s="138"/>
      <c r="G62" s="138"/>
      <c r="H62" s="139"/>
    </row>
    <row r="63" spans="2:8" ht="52.5" customHeight="1" thickBot="1" x14ac:dyDescent="0.2">
      <c r="B63" s="140"/>
      <c r="C63" s="1262" t="s">
        <v>50</v>
      </c>
      <c r="D63" s="1262"/>
      <c r="E63" s="1263"/>
      <c r="F63" s="141">
        <v>3440</v>
      </c>
      <c r="G63" s="141">
        <v>3005</v>
      </c>
      <c r="H63" s="142">
        <v>2951</v>
      </c>
    </row>
    <row r="64" spans="2:8" ht="15" customHeight="1" x14ac:dyDescent="0.15"/>
    <row r="65" ht="0" hidden="1" customHeight="1" x14ac:dyDescent="0.15"/>
    <row r="66" ht="0" hidden="1" customHeight="1" x14ac:dyDescent="0.15"/>
  </sheetData>
  <sheetProtection algorithmName="SHA-512" hashValue="Pic78ruUBUgVsbs+S3Sh31xrGOb9BBeSgRbwS3CgBB71NNTRsTiVLDJgKvxin1t1SnGuonnFivZQwnfnNFP+QQ==" saltValue="Fo+Au54kr1tXx0rfiOHY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82391</v>
      </c>
      <c r="E3" s="161"/>
      <c r="F3" s="162">
        <v>78556</v>
      </c>
      <c r="G3" s="163"/>
      <c r="H3" s="164"/>
    </row>
    <row r="4" spans="1:8" x14ac:dyDescent="0.15">
      <c r="A4" s="165"/>
      <c r="B4" s="166"/>
      <c r="C4" s="167"/>
      <c r="D4" s="168">
        <v>40348</v>
      </c>
      <c r="E4" s="169"/>
      <c r="F4" s="170">
        <v>40810</v>
      </c>
      <c r="G4" s="171"/>
      <c r="H4" s="172"/>
    </row>
    <row r="5" spans="1:8" x14ac:dyDescent="0.15">
      <c r="A5" s="153" t="s">
        <v>549</v>
      </c>
      <c r="B5" s="158"/>
      <c r="C5" s="159"/>
      <c r="D5" s="160">
        <v>142930</v>
      </c>
      <c r="E5" s="161"/>
      <c r="F5" s="162">
        <v>87924</v>
      </c>
      <c r="G5" s="163"/>
      <c r="H5" s="164"/>
    </row>
    <row r="6" spans="1:8" x14ac:dyDescent="0.15">
      <c r="A6" s="165"/>
      <c r="B6" s="166"/>
      <c r="C6" s="167"/>
      <c r="D6" s="168">
        <v>39160</v>
      </c>
      <c r="E6" s="169"/>
      <c r="F6" s="170">
        <v>43482</v>
      </c>
      <c r="G6" s="171"/>
      <c r="H6" s="172"/>
    </row>
    <row r="7" spans="1:8" x14ac:dyDescent="0.15">
      <c r="A7" s="153" t="s">
        <v>550</v>
      </c>
      <c r="B7" s="158"/>
      <c r="C7" s="159"/>
      <c r="D7" s="160">
        <v>123778</v>
      </c>
      <c r="E7" s="161"/>
      <c r="F7" s="162">
        <v>47738</v>
      </c>
      <c r="G7" s="163"/>
      <c r="H7" s="164"/>
    </row>
    <row r="8" spans="1:8" x14ac:dyDescent="0.15">
      <c r="A8" s="165"/>
      <c r="B8" s="166"/>
      <c r="C8" s="167"/>
      <c r="D8" s="168">
        <v>64439</v>
      </c>
      <c r="E8" s="169"/>
      <c r="F8" s="170">
        <v>24937</v>
      </c>
      <c r="G8" s="171"/>
      <c r="H8" s="172"/>
    </row>
    <row r="9" spans="1:8" x14ac:dyDescent="0.15">
      <c r="A9" s="153" t="s">
        <v>551</v>
      </c>
      <c r="B9" s="158"/>
      <c r="C9" s="159"/>
      <c r="D9" s="160">
        <v>84545</v>
      </c>
      <c r="E9" s="161"/>
      <c r="F9" s="162">
        <v>52191</v>
      </c>
      <c r="G9" s="163"/>
      <c r="H9" s="164"/>
    </row>
    <row r="10" spans="1:8" x14ac:dyDescent="0.15">
      <c r="A10" s="165"/>
      <c r="B10" s="166"/>
      <c r="C10" s="167"/>
      <c r="D10" s="168">
        <v>48063</v>
      </c>
      <c r="E10" s="169"/>
      <c r="F10" s="170">
        <v>24843</v>
      </c>
      <c r="G10" s="171"/>
      <c r="H10" s="172"/>
    </row>
    <row r="11" spans="1:8" x14ac:dyDescent="0.15">
      <c r="A11" s="153" t="s">
        <v>552</v>
      </c>
      <c r="B11" s="158"/>
      <c r="C11" s="159"/>
      <c r="D11" s="160">
        <v>70746</v>
      </c>
      <c r="E11" s="161"/>
      <c r="F11" s="162">
        <v>47387</v>
      </c>
      <c r="G11" s="163"/>
      <c r="H11" s="164"/>
    </row>
    <row r="12" spans="1:8" x14ac:dyDescent="0.15">
      <c r="A12" s="165"/>
      <c r="B12" s="166"/>
      <c r="C12" s="173"/>
      <c r="D12" s="168">
        <v>34781</v>
      </c>
      <c r="E12" s="169"/>
      <c r="F12" s="170">
        <v>24928</v>
      </c>
      <c r="G12" s="171"/>
      <c r="H12" s="172"/>
    </row>
    <row r="13" spans="1:8" x14ac:dyDescent="0.15">
      <c r="A13" s="153"/>
      <c r="B13" s="158"/>
      <c r="C13" s="174"/>
      <c r="D13" s="175">
        <v>100878</v>
      </c>
      <c r="E13" s="176"/>
      <c r="F13" s="177">
        <v>62759</v>
      </c>
      <c r="G13" s="178"/>
      <c r="H13" s="164"/>
    </row>
    <row r="14" spans="1:8" x14ac:dyDescent="0.15">
      <c r="A14" s="165"/>
      <c r="B14" s="166"/>
      <c r="C14" s="167"/>
      <c r="D14" s="168">
        <v>45358</v>
      </c>
      <c r="E14" s="169"/>
      <c r="F14" s="170">
        <v>31800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4.07</v>
      </c>
      <c r="C19" s="179">
        <f>ROUND(VALUE(SUBSTITUTE(実質収支比率等に係る経年分析!G$48,"▲","-")),2)</f>
        <v>3.27</v>
      </c>
      <c r="D19" s="179">
        <f>ROUND(VALUE(SUBSTITUTE(実質収支比率等に係る経年分析!H$48,"▲","-")),2)</f>
        <v>3.34</v>
      </c>
      <c r="E19" s="179">
        <f>ROUND(VALUE(SUBSTITUTE(実質収支比率等に係る経年分析!I$48,"▲","-")),2)</f>
        <v>5.67</v>
      </c>
      <c r="F19" s="179">
        <f>ROUND(VALUE(SUBSTITUTE(実質収支比率等に係る経年分析!J$48,"▲","-")),2)</f>
        <v>3.79</v>
      </c>
    </row>
    <row r="20" spans="1:11" x14ac:dyDescent="0.15">
      <c r="A20" s="179" t="s">
        <v>54</v>
      </c>
      <c r="B20" s="179">
        <f>ROUND(VALUE(SUBSTITUTE(実質収支比率等に係る経年分析!F$47,"▲","-")),2)</f>
        <v>14.81</v>
      </c>
      <c r="C20" s="179">
        <f>ROUND(VALUE(SUBSTITUTE(実質収支比率等に係る経年分析!G$47,"▲","-")),2)</f>
        <v>16.739999999999998</v>
      </c>
      <c r="D20" s="179">
        <f>ROUND(VALUE(SUBSTITUTE(実質収支比率等に係る経年分析!H$47,"▲","-")),2)</f>
        <v>14.91</v>
      </c>
      <c r="E20" s="179">
        <f>ROUND(VALUE(SUBSTITUTE(実質収支比率等に係る経年分析!I$47,"▲","-")),2)</f>
        <v>14.27</v>
      </c>
      <c r="F20" s="179">
        <f>ROUND(VALUE(SUBSTITUTE(実質収支比率等に係る経年分析!J$47,"▲","-")),2)</f>
        <v>14.8</v>
      </c>
    </row>
    <row r="21" spans="1:11" x14ac:dyDescent="0.15">
      <c r="A21" s="179" t="s">
        <v>55</v>
      </c>
      <c r="B21" s="179">
        <f>IF(ISNUMBER(VALUE(SUBSTITUTE(実質収支比率等に係る経年分析!F$49,"▲","-"))),ROUND(VALUE(SUBSTITUTE(実質収支比率等に係る経年分析!F$49,"▲","-")),2),NA())</f>
        <v>-2.23</v>
      </c>
      <c r="C21" s="179">
        <f>IF(ISNUMBER(VALUE(SUBSTITUTE(実質収支比率等に係る経年分析!G$49,"▲","-"))),ROUND(VALUE(SUBSTITUTE(実質収支比率等に係る経年分析!G$49,"▲","-")),2),NA())</f>
        <v>-0.75</v>
      </c>
      <c r="D21" s="179">
        <f>IF(ISNUMBER(VALUE(SUBSTITUTE(実質収支比率等に係る経年分析!H$49,"▲","-"))),ROUND(VALUE(SUBSTITUTE(実質収支比率等に係る経年分析!H$49,"▲","-")),2),NA())</f>
        <v>-1</v>
      </c>
      <c r="E21" s="179">
        <f>IF(ISNUMBER(VALUE(SUBSTITUTE(実質収支比率等に係る経年分析!I$49,"▲","-"))),ROUND(VALUE(SUBSTITUTE(実質収支比率等に係る経年分析!I$49,"▲","-")),2),NA())</f>
        <v>1.01</v>
      </c>
      <c r="F21" s="179">
        <f>IF(ISNUMBER(VALUE(SUBSTITUTE(実質収支比率等に係る経年分析!J$49,"▲","-"))),ROUND(VALUE(SUBSTITUTE(実質収支比率等に係る経年分析!J$49,"▲","-")),2),NA())</f>
        <v>-1.75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個別排水処理特別会計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公共下水道特別会計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4.0599999999999996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6.64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1784</v>
      </c>
      <c r="E42" s="181"/>
      <c r="F42" s="181"/>
      <c r="G42" s="181">
        <f>'実質公債費比率（分子）の構造'!L$52</f>
        <v>1753</v>
      </c>
      <c r="H42" s="181"/>
      <c r="I42" s="181"/>
      <c r="J42" s="181">
        <f>'実質公債費比率（分子）の構造'!M$52</f>
        <v>1732</v>
      </c>
      <c r="K42" s="181"/>
      <c r="L42" s="181"/>
      <c r="M42" s="181">
        <f>'実質公債費比率（分子）の構造'!N$52</f>
        <v>1680</v>
      </c>
      <c r="N42" s="181"/>
      <c r="O42" s="181"/>
      <c r="P42" s="181">
        <f>'実質公債費比率（分子）の構造'!O$52</f>
        <v>1663</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154</v>
      </c>
      <c r="C44" s="181"/>
      <c r="D44" s="181"/>
      <c r="E44" s="181">
        <f>'実質公債費比率（分子）の構造'!L$50</f>
        <v>153</v>
      </c>
      <c r="F44" s="181"/>
      <c r="G44" s="181"/>
      <c r="H44" s="181">
        <f>'実質公債費比率（分子）の構造'!M$50</f>
        <v>152</v>
      </c>
      <c r="I44" s="181"/>
      <c r="J44" s="181"/>
      <c r="K44" s="181">
        <f>'実質公債費比率（分子）の構造'!N$50</f>
        <v>36</v>
      </c>
      <c r="L44" s="181"/>
      <c r="M44" s="181"/>
      <c r="N44" s="181">
        <f>'実質公債費比率（分子）の構造'!O$50</f>
        <v>35</v>
      </c>
      <c r="O44" s="181"/>
      <c r="P44" s="181"/>
    </row>
    <row r="45" spans="1:16" x14ac:dyDescent="0.15">
      <c r="A45" s="181" t="s">
        <v>65</v>
      </c>
      <c r="B45" s="181">
        <f>'実質公債費比率（分子）の構造'!K$49</f>
        <v>35</v>
      </c>
      <c r="C45" s="181"/>
      <c r="D45" s="181"/>
      <c r="E45" s="181">
        <f>'実質公債費比率（分子）の構造'!L$49</f>
        <v>35</v>
      </c>
      <c r="F45" s="181"/>
      <c r="G45" s="181"/>
      <c r="H45" s="181">
        <f>'実質公債費比率（分子）の構造'!M$49</f>
        <v>11</v>
      </c>
      <c r="I45" s="181"/>
      <c r="J45" s="181"/>
      <c r="K45" s="181">
        <f>'実質公債費比率（分子）の構造'!N$49</f>
        <v>10</v>
      </c>
      <c r="L45" s="181"/>
      <c r="M45" s="181"/>
      <c r="N45" s="181">
        <f>'実質公債費比率（分子）の構造'!O$49</f>
        <v>10</v>
      </c>
      <c r="O45" s="181"/>
      <c r="P45" s="181"/>
    </row>
    <row r="46" spans="1:16" x14ac:dyDescent="0.15">
      <c r="A46" s="181" t="s">
        <v>66</v>
      </c>
      <c r="B46" s="181">
        <f>'実質公債費比率（分子）の構造'!K$48</f>
        <v>632</v>
      </c>
      <c r="C46" s="181"/>
      <c r="D46" s="181"/>
      <c r="E46" s="181">
        <f>'実質公債費比率（分子）の構造'!L$48</f>
        <v>676</v>
      </c>
      <c r="F46" s="181"/>
      <c r="G46" s="181"/>
      <c r="H46" s="181">
        <f>'実質公債費比率（分子）の構造'!M$48</f>
        <v>615</v>
      </c>
      <c r="I46" s="181"/>
      <c r="J46" s="181"/>
      <c r="K46" s="181">
        <f>'実質公債費比率（分子）の構造'!N$48</f>
        <v>601</v>
      </c>
      <c r="L46" s="181"/>
      <c r="M46" s="181"/>
      <c r="N46" s="181">
        <f>'実質公債費比率（分子）の構造'!O$48</f>
        <v>579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1994</v>
      </c>
      <c r="C49" s="181"/>
      <c r="D49" s="181"/>
      <c r="E49" s="181">
        <f>'実質公債費比率（分子）の構造'!L$45</f>
        <v>1923</v>
      </c>
      <c r="F49" s="181"/>
      <c r="G49" s="181"/>
      <c r="H49" s="181">
        <f>'実質公債費比率（分子）の構造'!M$45</f>
        <v>1922</v>
      </c>
      <c r="I49" s="181"/>
      <c r="J49" s="181"/>
      <c r="K49" s="181">
        <f>'実質公債費比率（分子）の構造'!N$45</f>
        <v>1837</v>
      </c>
      <c r="L49" s="181"/>
      <c r="M49" s="181"/>
      <c r="N49" s="181">
        <f>'実質公債費比率（分子）の構造'!O$45</f>
        <v>1734</v>
      </c>
      <c r="O49" s="181"/>
      <c r="P49" s="181"/>
    </row>
    <row r="50" spans="1:16" x14ac:dyDescent="0.15">
      <c r="A50" s="181" t="s">
        <v>70</v>
      </c>
      <c r="B50" s="181" t="e">
        <f>NA()</f>
        <v>#N/A</v>
      </c>
      <c r="C50" s="181">
        <f>IF(ISNUMBER('実質公債費比率（分子）の構造'!K$53),'実質公債費比率（分子）の構造'!K$53,NA())</f>
        <v>1031</v>
      </c>
      <c r="D50" s="181" t="e">
        <f>NA()</f>
        <v>#N/A</v>
      </c>
      <c r="E50" s="181" t="e">
        <f>NA()</f>
        <v>#N/A</v>
      </c>
      <c r="F50" s="181">
        <f>IF(ISNUMBER('実質公債費比率（分子）の構造'!L$53),'実質公債費比率（分子）の構造'!L$53,NA())</f>
        <v>1034</v>
      </c>
      <c r="G50" s="181" t="e">
        <f>NA()</f>
        <v>#N/A</v>
      </c>
      <c r="H50" s="181" t="e">
        <f>NA()</f>
        <v>#N/A</v>
      </c>
      <c r="I50" s="181">
        <f>IF(ISNUMBER('実質公債費比率（分子）の構造'!M$53),'実質公債費比率（分子）の構造'!M$53,NA())</f>
        <v>968</v>
      </c>
      <c r="J50" s="181" t="e">
        <f>NA()</f>
        <v>#N/A</v>
      </c>
      <c r="K50" s="181" t="e">
        <f>NA()</f>
        <v>#N/A</v>
      </c>
      <c r="L50" s="181">
        <f>IF(ISNUMBER('実質公債費比率（分子）の構造'!N$53),'実質公債費比率（分子）の構造'!N$53,NA())</f>
        <v>804</v>
      </c>
      <c r="M50" s="181" t="e">
        <f>NA()</f>
        <v>#N/A</v>
      </c>
      <c r="N50" s="181" t="e">
        <f>NA()</f>
        <v>#N/A</v>
      </c>
      <c r="O50" s="181">
        <f>IF(ISNUMBER('実質公債費比率（分子）の構造'!O$53),'実質公債費比率（分子）の構造'!O$53,NA())</f>
        <v>695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16391</v>
      </c>
      <c r="E56" s="180"/>
      <c r="F56" s="180"/>
      <c r="G56" s="180">
        <f>'将来負担比率（分子）の構造'!J$52</f>
        <v>16559</v>
      </c>
      <c r="H56" s="180"/>
      <c r="I56" s="180"/>
      <c r="J56" s="180">
        <f>'将来負担比率（分子）の構造'!K$52</f>
        <v>17330</v>
      </c>
      <c r="K56" s="180"/>
      <c r="L56" s="180"/>
      <c r="M56" s="180">
        <f>'将来負担比率（分子）の構造'!L$52</f>
        <v>17317</v>
      </c>
      <c r="N56" s="180"/>
      <c r="O56" s="180"/>
      <c r="P56" s="180">
        <f>'将来負担比率（分子）の構造'!M$52</f>
        <v>16585</v>
      </c>
    </row>
    <row r="57" spans="1:16" x14ac:dyDescent="0.15">
      <c r="A57" s="180" t="s">
        <v>41</v>
      </c>
      <c r="B57" s="180"/>
      <c r="C57" s="180"/>
      <c r="D57" s="180">
        <f>'将来負担比率（分子）の構造'!I$51</f>
        <v>1494</v>
      </c>
      <c r="E57" s="180"/>
      <c r="F57" s="180"/>
      <c r="G57" s="180">
        <f>'将来負担比率（分子）の構造'!J$51</f>
        <v>1357</v>
      </c>
      <c r="H57" s="180"/>
      <c r="I57" s="180"/>
      <c r="J57" s="180">
        <f>'将来負担比率（分子）の構造'!K$51</f>
        <v>1346</v>
      </c>
      <c r="K57" s="180"/>
      <c r="L57" s="180"/>
      <c r="M57" s="180">
        <f>'将来負担比率（分子）の構造'!L$51</f>
        <v>1312</v>
      </c>
      <c r="N57" s="180"/>
      <c r="O57" s="180"/>
      <c r="P57" s="180">
        <f>'将来負担比率（分子）の構造'!M$51</f>
        <v>1284</v>
      </c>
    </row>
    <row r="58" spans="1:16" x14ac:dyDescent="0.15">
      <c r="A58" s="180" t="s">
        <v>40</v>
      </c>
      <c r="B58" s="180"/>
      <c r="C58" s="180"/>
      <c r="D58" s="180">
        <f>'将来負担比率（分子）の構造'!I$50</f>
        <v>3224</v>
      </c>
      <c r="E58" s="180"/>
      <c r="F58" s="180"/>
      <c r="G58" s="180">
        <f>'将来負担比率（分子）の構造'!J$50</f>
        <v>3049</v>
      </c>
      <c r="H58" s="180"/>
      <c r="I58" s="180"/>
      <c r="J58" s="180">
        <f>'将来負担比率（分子）の構造'!K$50</f>
        <v>2763</v>
      </c>
      <c r="K58" s="180"/>
      <c r="L58" s="180"/>
      <c r="M58" s="180">
        <f>'将来負担比率（分子）の構造'!L$50</f>
        <v>2513</v>
      </c>
      <c r="N58" s="180"/>
      <c r="O58" s="180"/>
      <c r="P58" s="180">
        <f>'将来負担比率（分子）の構造'!M$50</f>
        <v>2479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564</v>
      </c>
      <c r="C61" s="180"/>
      <c r="D61" s="180"/>
      <c r="E61" s="180">
        <f>'将来負担比率（分子）の構造'!J$46</f>
        <v>538</v>
      </c>
      <c r="F61" s="180"/>
      <c r="G61" s="180"/>
      <c r="H61" s="180">
        <f>'将来負担比率（分子）の構造'!K$46</f>
        <v>347</v>
      </c>
      <c r="I61" s="180"/>
      <c r="J61" s="180"/>
      <c r="K61" s="180">
        <f>'将来負担比率（分子）の構造'!L$46</f>
        <v>287</v>
      </c>
      <c r="L61" s="180"/>
      <c r="M61" s="180"/>
      <c r="N61" s="180">
        <f>'将来負担比率（分子）の構造'!M$46</f>
        <v>283</v>
      </c>
      <c r="O61" s="180"/>
      <c r="P61" s="180"/>
    </row>
    <row r="62" spans="1:16" x14ac:dyDescent="0.15">
      <c r="A62" s="180" t="s">
        <v>34</v>
      </c>
      <c r="B62" s="180">
        <f>'将来負担比率（分子）の構造'!I$45</f>
        <v>2136</v>
      </c>
      <c r="C62" s="180"/>
      <c r="D62" s="180"/>
      <c r="E62" s="180">
        <f>'将来負担比率（分子）の構造'!J$45</f>
        <v>1815</v>
      </c>
      <c r="F62" s="180"/>
      <c r="G62" s="180"/>
      <c r="H62" s="180">
        <f>'将来負担比率（分子）の構造'!K$45</f>
        <v>1826</v>
      </c>
      <c r="I62" s="180"/>
      <c r="J62" s="180"/>
      <c r="K62" s="180">
        <f>'将来負担比率（分子）の構造'!L$45</f>
        <v>1736</v>
      </c>
      <c r="L62" s="180"/>
      <c r="M62" s="180"/>
      <c r="N62" s="180">
        <f>'将来負担比率（分子）の構造'!M$45</f>
        <v>1702</v>
      </c>
      <c r="O62" s="180"/>
      <c r="P62" s="180"/>
    </row>
    <row r="63" spans="1:16" x14ac:dyDescent="0.15">
      <c r="A63" s="180" t="s">
        <v>33</v>
      </c>
      <c r="B63" s="180">
        <f>'将来負担比率（分子）の構造'!I$44</f>
        <v>199</v>
      </c>
      <c r="C63" s="180"/>
      <c r="D63" s="180"/>
      <c r="E63" s="180">
        <f>'将来負担比率（分子）の構造'!J$44</f>
        <v>154</v>
      </c>
      <c r="F63" s="180"/>
      <c r="G63" s="180"/>
      <c r="H63" s="180">
        <f>'将来負担比率（分子）の構造'!K$44</f>
        <v>88</v>
      </c>
      <c r="I63" s="180"/>
      <c r="J63" s="180"/>
      <c r="K63" s="180">
        <f>'将来負担比率（分子）の構造'!L$44</f>
        <v>72</v>
      </c>
      <c r="L63" s="180"/>
      <c r="M63" s="180"/>
      <c r="N63" s="180">
        <f>'将来負担比率（分子）の構造'!M$44</f>
        <v>57</v>
      </c>
      <c r="O63" s="180"/>
      <c r="P63" s="180"/>
    </row>
    <row r="64" spans="1:16" x14ac:dyDescent="0.15">
      <c r="A64" s="180" t="s">
        <v>32</v>
      </c>
      <c r="B64" s="180">
        <f>'将来負担比率（分子）の構造'!I$43</f>
        <v>9144</v>
      </c>
      <c r="C64" s="180"/>
      <c r="D64" s="180"/>
      <c r="E64" s="180">
        <f>'将来負担比率（分子）の構造'!J$43</f>
        <v>9075</v>
      </c>
      <c r="F64" s="180"/>
      <c r="G64" s="180"/>
      <c r="H64" s="180">
        <f>'将来負担比率（分子）の構造'!K$43</f>
        <v>8959</v>
      </c>
      <c r="I64" s="180"/>
      <c r="J64" s="180"/>
      <c r="K64" s="180">
        <f>'将来負担比率（分子）の構造'!L$43</f>
        <v>8378</v>
      </c>
      <c r="L64" s="180"/>
      <c r="M64" s="180"/>
      <c r="N64" s="180">
        <f>'将来負担比率（分子）の構造'!M$43</f>
        <v>7695</v>
      </c>
      <c r="O64" s="180"/>
      <c r="P64" s="180"/>
    </row>
    <row r="65" spans="1:16" x14ac:dyDescent="0.15">
      <c r="A65" s="180" t="s">
        <v>31</v>
      </c>
      <c r="B65" s="180">
        <f>'将来負担比率（分子）の構造'!I$42</f>
        <v>427</v>
      </c>
      <c r="C65" s="180"/>
      <c r="D65" s="180"/>
      <c r="E65" s="180">
        <f>'将来負担比率（分子）の構造'!J$42</f>
        <v>295</v>
      </c>
      <c r="F65" s="180"/>
      <c r="G65" s="180"/>
      <c r="H65" s="180">
        <f>'将来負担比率（分子）の構造'!K$42</f>
        <v>160</v>
      </c>
      <c r="I65" s="180"/>
      <c r="J65" s="180"/>
      <c r="K65" s="180">
        <f>'将来負担比率（分子）の構造'!L$42</f>
        <v>136</v>
      </c>
      <c r="L65" s="180"/>
      <c r="M65" s="180"/>
      <c r="N65" s="180">
        <f>'将来負担比率（分子）の構造'!M$42</f>
        <v>112</v>
      </c>
      <c r="O65" s="180"/>
      <c r="P65" s="180"/>
    </row>
    <row r="66" spans="1:16" x14ac:dyDescent="0.15">
      <c r="A66" s="180" t="s">
        <v>30</v>
      </c>
      <c r="B66" s="180">
        <f>'将来負担比率（分子）の構造'!I$41</f>
        <v>16883</v>
      </c>
      <c r="C66" s="180"/>
      <c r="D66" s="180"/>
      <c r="E66" s="180">
        <f>'将来負担比率（分子）の構造'!J$41</f>
        <v>18648</v>
      </c>
      <c r="F66" s="180"/>
      <c r="G66" s="180"/>
      <c r="H66" s="180">
        <f>'将来負担比率（分子）の構造'!K$41</f>
        <v>19140</v>
      </c>
      <c r="I66" s="180"/>
      <c r="J66" s="180"/>
      <c r="K66" s="180">
        <f>'将来負担比率（分子）の構造'!L$41</f>
        <v>18854</v>
      </c>
      <c r="L66" s="180"/>
      <c r="M66" s="180"/>
      <c r="N66" s="180">
        <f>'将来負担比率（分子）の構造'!M$41</f>
        <v>18271</v>
      </c>
      <c r="O66" s="180"/>
      <c r="P66" s="180"/>
    </row>
    <row r="67" spans="1:16" x14ac:dyDescent="0.15">
      <c r="A67" s="180" t="s">
        <v>74</v>
      </c>
      <c r="B67" s="180" t="e">
        <f>NA()</f>
        <v>#N/A</v>
      </c>
      <c r="C67" s="180">
        <f>IF(ISNUMBER('将来負担比率（分子）の構造'!I$53), IF('将来負担比率（分子）の構造'!I$53 &lt; 0, 0, '将来負担比率（分子）の構造'!I$53), NA())</f>
        <v>8245</v>
      </c>
      <c r="D67" s="180" t="e">
        <f>NA()</f>
        <v>#N/A</v>
      </c>
      <c r="E67" s="180" t="e">
        <f>NA()</f>
        <v>#N/A</v>
      </c>
      <c r="F67" s="180">
        <f>IF(ISNUMBER('将来負担比率（分子）の構造'!J$53), IF('将来負担比率（分子）の構造'!J$53 &lt; 0, 0, '将来負担比率（分子）の構造'!J$53), NA())</f>
        <v>9560</v>
      </c>
      <c r="G67" s="180" t="e">
        <f>NA()</f>
        <v>#N/A</v>
      </c>
      <c r="H67" s="180" t="e">
        <f>NA()</f>
        <v>#N/A</v>
      </c>
      <c r="I67" s="180">
        <f>IF(ISNUMBER('将来負担比率（分子）の構造'!K$53), IF('将来負担比率（分子）の構造'!K$53 &lt; 0, 0, '将来負担比率（分子）の構造'!K$53), NA())</f>
        <v>9081</v>
      </c>
      <c r="J67" s="180" t="e">
        <f>NA()</f>
        <v>#N/A</v>
      </c>
      <c r="K67" s="180" t="e">
        <f>NA()</f>
        <v>#N/A</v>
      </c>
      <c r="L67" s="180">
        <f>IF(ISNUMBER('将来負担比率（分子）の構造'!L$53), IF('将来負担比率（分子）の構造'!L$53 &lt; 0, 0, '将来負担比率（分子）の構造'!L$53), NA())</f>
        <v>8321</v>
      </c>
      <c r="M67" s="180" t="e">
        <f>NA()</f>
        <v>#N/A</v>
      </c>
      <c r="N67" s="180" t="e">
        <f>NA()</f>
        <v>#N/A</v>
      </c>
      <c r="O67" s="180">
        <f>IF(ISNUMBER('将来負担比率（分子）の構造'!M$53), IF('将来負担比率（分子）の構造'!M$53 &lt; 0, 0, '将来負担比率（分子）の構造'!M$53), NA())</f>
        <v>7772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1413</v>
      </c>
      <c r="C72" s="184">
        <f>基金残高に係る経年分析!G55</f>
        <v>1334</v>
      </c>
      <c r="D72" s="184">
        <f>基金残高に係る経年分析!H55</f>
        <v>1386</v>
      </c>
    </row>
    <row r="73" spans="1:16" x14ac:dyDescent="0.15">
      <c r="A73" s="183" t="s">
        <v>77</v>
      </c>
      <c r="B73" s="184">
        <f>基金残高に係る経年分析!F56</f>
        <v>276</v>
      </c>
      <c r="C73" s="184">
        <f>基金残高に係る経年分析!G56</f>
        <v>177</v>
      </c>
      <c r="D73" s="184">
        <f>基金残高に係る経年分析!H56</f>
        <v>178</v>
      </c>
    </row>
    <row r="74" spans="1:16" x14ac:dyDescent="0.15">
      <c r="A74" s="183" t="s">
        <v>78</v>
      </c>
      <c r="B74" s="184">
        <f>基金残高に係る経年分析!F57</f>
        <v>1751</v>
      </c>
      <c r="C74" s="184">
        <f>基金残高に係る経年分析!G57</f>
        <v>1494</v>
      </c>
      <c r="D74" s="184">
        <f>基金残高に係る経年分析!H57</f>
        <v>1387</v>
      </c>
    </row>
  </sheetData>
  <sheetProtection algorithmName="SHA-512" hashValue="N2QvMLbXDOWFlkRn582YzPmvsPpnVVYqeORUYfho01yklra+r8U1QM3KpDWVF4i/IY+PSxB5dUuLpyGUeNuqqA==" saltValue="q7bnYg0yLGLZE26SDCrC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11" sqref="R11:Y1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2926259</v>
      </c>
      <c r="S5" s="689"/>
      <c r="T5" s="689"/>
      <c r="U5" s="689"/>
      <c r="V5" s="689"/>
      <c r="W5" s="689"/>
      <c r="X5" s="689"/>
      <c r="Y5" s="735"/>
      <c r="Z5" s="753">
        <v>19.100000000000001</v>
      </c>
      <c r="AA5" s="753"/>
      <c r="AB5" s="753"/>
      <c r="AC5" s="753"/>
      <c r="AD5" s="754">
        <v>2926259</v>
      </c>
      <c r="AE5" s="754"/>
      <c r="AF5" s="754"/>
      <c r="AG5" s="754"/>
      <c r="AH5" s="754"/>
      <c r="AI5" s="754"/>
      <c r="AJ5" s="754"/>
      <c r="AK5" s="754"/>
      <c r="AL5" s="736">
        <v>32.1</v>
      </c>
      <c r="AM5" s="705"/>
      <c r="AN5" s="705"/>
      <c r="AO5" s="737"/>
      <c r="AP5" s="722" t="s">
        <v>225</v>
      </c>
      <c r="AQ5" s="723"/>
      <c r="AR5" s="723"/>
      <c r="AS5" s="723"/>
      <c r="AT5" s="723"/>
      <c r="AU5" s="723"/>
      <c r="AV5" s="723"/>
      <c r="AW5" s="723"/>
      <c r="AX5" s="723"/>
      <c r="AY5" s="723"/>
      <c r="AZ5" s="723"/>
      <c r="BA5" s="723"/>
      <c r="BB5" s="723"/>
      <c r="BC5" s="723"/>
      <c r="BD5" s="723"/>
      <c r="BE5" s="723"/>
      <c r="BF5" s="724"/>
      <c r="BG5" s="629">
        <v>2914182</v>
      </c>
      <c r="BH5" s="630"/>
      <c r="BI5" s="630"/>
      <c r="BJ5" s="630"/>
      <c r="BK5" s="630"/>
      <c r="BL5" s="630"/>
      <c r="BM5" s="630"/>
      <c r="BN5" s="631"/>
      <c r="BO5" s="685">
        <v>99.6</v>
      </c>
      <c r="BP5" s="685"/>
      <c r="BQ5" s="685"/>
      <c r="BR5" s="685"/>
      <c r="BS5" s="686">
        <v>35998</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6" t="s">
        <v>229</v>
      </c>
      <c r="C6" s="627"/>
      <c r="D6" s="627"/>
      <c r="E6" s="627"/>
      <c r="F6" s="627"/>
      <c r="G6" s="627"/>
      <c r="H6" s="627"/>
      <c r="I6" s="627"/>
      <c r="J6" s="627"/>
      <c r="K6" s="627"/>
      <c r="L6" s="627"/>
      <c r="M6" s="627"/>
      <c r="N6" s="627"/>
      <c r="O6" s="627"/>
      <c r="P6" s="627"/>
      <c r="Q6" s="628"/>
      <c r="R6" s="629">
        <v>277705</v>
      </c>
      <c r="S6" s="630"/>
      <c r="T6" s="630"/>
      <c r="U6" s="630"/>
      <c r="V6" s="630"/>
      <c r="W6" s="630"/>
      <c r="X6" s="630"/>
      <c r="Y6" s="631"/>
      <c r="Z6" s="685">
        <v>1.8</v>
      </c>
      <c r="AA6" s="685"/>
      <c r="AB6" s="685"/>
      <c r="AC6" s="685"/>
      <c r="AD6" s="686">
        <v>277705</v>
      </c>
      <c r="AE6" s="686"/>
      <c r="AF6" s="686"/>
      <c r="AG6" s="686"/>
      <c r="AH6" s="686"/>
      <c r="AI6" s="686"/>
      <c r="AJ6" s="686"/>
      <c r="AK6" s="686"/>
      <c r="AL6" s="632">
        <v>3</v>
      </c>
      <c r="AM6" s="633"/>
      <c r="AN6" s="633"/>
      <c r="AO6" s="687"/>
      <c r="AP6" s="626" t="s">
        <v>230</v>
      </c>
      <c r="AQ6" s="627"/>
      <c r="AR6" s="627"/>
      <c r="AS6" s="627"/>
      <c r="AT6" s="627"/>
      <c r="AU6" s="627"/>
      <c r="AV6" s="627"/>
      <c r="AW6" s="627"/>
      <c r="AX6" s="627"/>
      <c r="AY6" s="627"/>
      <c r="AZ6" s="627"/>
      <c r="BA6" s="627"/>
      <c r="BB6" s="627"/>
      <c r="BC6" s="627"/>
      <c r="BD6" s="627"/>
      <c r="BE6" s="627"/>
      <c r="BF6" s="628"/>
      <c r="BG6" s="629">
        <v>2914182</v>
      </c>
      <c r="BH6" s="630"/>
      <c r="BI6" s="630"/>
      <c r="BJ6" s="630"/>
      <c r="BK6" s="630"/>
      <c r="BL6" s="630"/>
      <c r="BM6" s="630"/>
      <c r="BN6" s="631"/>
      <c r="BO6" s="685">
        <v>99.6</v>
      </c>
      <c r="BP6" s="685"/>
      <c r="BQ6" s="685"/>
      <c r="BR6" s="685"/>
      <c r="BS6" s="686">
        <v>35998</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9">
        <v>139138</v>
      </c>
      <c r="CS6" s="630"/>
      <c r="CT6" s="630"/>
      <c r="CU6" s="630"/>
      <c r="CV6" s="630"/>
      <c r="CW6" s="630"/>
      <c r="CX6" s="630"/>
      <c r="CY6" s="631"/>
      <c r="CZ6" s="736">
        <v>0.9</v>
      </c>
      <c r="DA6" s="705"/>
      <c r="DB6" s="705"/>
      <c r="DC6" s="739"/>
      <c r="DD6" s="617" t="s">
        <v>232</v>
      </c>
      <c r="DE6" s="630"/>
      <c r="DF6" s="630"/>
      <c r="DG6" s="630"/>
      <c r="DH6" s="630"/>
      <c r="DI6" s="630"/>
      <c r="DJ6" s="630"/>
      <c r="DK6" s="630"/>
      <c r="DL6" s="630"/>
      <c r="DM6" s="630"/>
      <c r="DN6" s="630"/>
      <c r="DO6" s="630"/>
      <c r="DP6" s="631"/>
      <c r="DQ6" s="617">
        <v>139138</v>
      </c>
      <c r="DR6" s="630"/>
      <c r="DS6" s="630"/>
      <c r="DT6" s="630"/>
      <c r="DU6" s="630"/>
      <c r="DV6" s="630"/>
      <c r="DW6" s="630"/>
      <c r="DX6" s="630"/>
      <c r="DY6" s="630"/>
      <c r="DZ6" s="630"/>
      <c r="EA6" s="630"/>
      <c r="EB6" s="630"/>
      <c r="EC6" s="666"/>
    </row>
    <row r="7" spans="2:143" ht="11.25" customHeight="1" x14ac:dyDescent="0.15">
      <c r="B7" s="626" t="s">
        <v>233</v>
      </c>
      <c r="C7" s="627"/>
      <c r="D7" s="627"/>
      <c r="E7" s="627"/>
      <c r="F7" s="627"/>
      <c r="G7" s="627"/>
      <c r="H7" s="627"/>
      <c r="I7" s="627"/>
      <c r="J7" s="627"/>
      <c r="K7" s="627"/>
      <c r="L7" s="627"/>
      <c r="M7" s="627"/>
      <c r="N7" s="627"/>
      <c r="O7" s="627"/>
      <c r="P7" s="627"/>
      <c r="Q7" s="628"/>
      <c r="R7" s="629">
        <v>4515</v>
      </c>
      <c r="S7" s="630"/>
      <c r="T7" s="630"/>
      <c r="U7" s="630"/>
      <c r="V7" s="630"/>
      <c r="W7" s="630"/>
      <c r="X7" s="630"/>
      <c r="Y7" s="631"/>
      <c r="Z7" s="685">
        <v>0</v>
      </c>
      <c r="AA7" s="685"/>
      <c r="AB7" s="685"/>
      <c r="AC7" s="685"/>
      <c r="AD7" s="686">
        <v>4515</v>
      </c>
      <c r="AE7" s="686"/>
      <c r="AF7" s="686"/>
      <c r="AG7" s="686"/>
      <c r="AH7" s="686"/>
      <c r="AI7" s="686"/>
      <c r="AJ7" s="686"/>
      <c r="AK7" s="686"/>
      <c r="AL7" s="632">
        <v>0</v>
      </c>
      <c r="AM7" s="633"/>
      <c r="AN7" s="633"/>
      <c r="AO7" s="687"/>
      <c r="AP7" s="626" t="s">
        <v>234</v>
      </c>
      <c r="AQ7" s="627"/>
      <c r="AR7" s="627"/>
      <c r="AS7" s="627"/>
      <c r="AT7" s="627"/>
      <c r="AU7" s="627"/>
      <c r="AV7" s="627"/>
      <c r="AW7" s="627"/>
      <c r="AX7" s="627"/>
      <c r="AY7" s="627"/>
      <c r="AZ7" s="627"/>
      <c r="BA7" s="627"/>
      <c r="BB7" s="627"/>
      <c r="BC7" s="627"/>
      <c r="BD7" s="627"/>
      <c r="BE7" s="627"/>
      <c r="BF7" s="628"/>
      <c r="BG7" s="629">
        <v>1495545</v>
      </c>
      <c r="BH7" s="630"/>
      <c r="BI7" s="630"/>
      <c r="BJ7" s="630"/>
      <c r="BK7" s="630"/>
      <c r="BL7" s="630"/>
      <c r="BM7" s="630"/>
      <c r="BN7" s="631"/>
      <c r="BO7" s="685">
        <v>51.1</v>
      </c>
      <c r="BP7" s="685"/>
      <c r="BQ7" s="685"/>
      <c r="BR7" s="685"/>
      <c r="BS7" s="686">
        <v>35998</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9">
        <v>1957988</v>
      </c>
      <c r="CS7" s="630"/>
      <c r="CT7" s="630"/>
      <c r="CU7" s="630"/>
      <c r="CV7" s="630"/>
      <c r="CW7" s="630"/>
      <c r="CX7" s="630"/>
      <c r="CY7" s="631"/>
      <c r="CZ7" s="685">
        <v>13.1</v>
      </c>
      <c r="DA7" s="685"/>
      <c r="DB7" s="685"/>
      <c r="DC7" s="685"/>
      <c r="DD7" s="617">
        <v>264698</v>
      </c>
      <c r="DE7" s="630"/>
      <c r="DF7" s="630"/>
      <c r="DG7" s="630"/>
      <c r="DH7" s="630"/>
      <c r="DI7" s="630"/>
      <c r="DJ7" s="630"/>
      <c r="DK7" s="630"/>
      <c r="DL7" s="630"/>
      <c r="DM7" s="630"/>
      <c r="DN7" s="630"/>
      <c r="DO7" s="630"/>
      <c r="DP7" s="631"/>
      <c r="DQ7" s="617">
        <v>1238726</v>
      </c>
      <c r="DR7" s="630"/>
      <c r="DS7" s="630"/>
      <c r="DT7" s="630"/>
      <c r="DU7" s="630"/>
      <c r="DV7" s="630"/>
      <c r="DW7" s="630"/>
      <c r="DX7" s="630"/>
      <c r="DY7" s="630"/>
      <c r="DZ7" s="630"/>
      <c r="EA7" s="630"/>
      <c r="EB7" s="630"/>
      <c r="EC7" s="666"/>
    </row>
    <row r="8" spans="2:143" ht="11.25" customHeight="1" x14ac:dyDescent="0.15">
      <c r="B8" s="626" t="s">
        <v>236</v>
      </c>
      <c r="C8" s="627"/>
      <c r="D8" s="627"/>
      <c r="E8" s="627"/>
      <c r="F8" s="627"/>
      <c r="G8" s="627"/>
      <c r="H8" s="627"/>
      <c r="I8" s="627"/>
      <c r="J8" s="627"/>
      <c r="K8" s="627"/>
      <c r="L8" s="627"/>
      <c r="M8" s="627"/>
      <c r="N8" s="627"/>
      <c r="O8" s="627"/>
      <c r="P8" s="627"/>
      <c r="Q8" s="628"/>
      <c r="R8" s="629">
        <v>6108</v>
      </c>
      <c r="S8" s="630"/>
      <c r="T8" s="630"/>
      <c r="U8" s="630"/>
      <c r="V8" s="630"/>
      <c r="W8" s="630"/>
      <c r="X8" s="630"/>
      <c r="Y8" s="631"/>
      <c r="Z8" s="685">
        <v>0</v>
      </c>
      <c r="AA8" s="685"/>
      <c r="AB8" s="685"/>
      <c r="AC8" s="685"/>
      <c r="AD8" s="686">
        <v>6108</v>
      </c>
      <c r="AE8" s="686"/>
      <c r="AF8" s="686"/>
      <c r="AG8" s="686"/>
      <c r="AH8" s="686"/>
      <c r="AI8" s="686"/>
      <c r="AJ8" s="686"/>
      <c r="AK8" s="686"/>
      <c r="AL8" s="632">
        <v>0.1</v>
      </c>
      <c r="AM8" s="633"/>
      <c r="AN8" s="633"/>
      <c r="AO8" s="687"/>
      <c r="AP8" s="626" t="s">
        <v>237</v>
      </c>
      <c r="AQ8" s="627"/>
      <c r="AR8" s="627"/>
      <c r="AS8" s="627"/>
      <c r="AT8" s="627"/>
      <c r="AU8" s="627"/>
      <c r="AV8" s="627"/>
      <c r="AW8" s="627"/>
      <c r="AX8" s="627"/>
      <c r="AY8" s="627"/>
      <c r="AZ8" s="627"/>
      <c r="BA8" s="627"/>
      <c r="BB8" s="627"/>
      <c r="BC8" s="627"/>
      <c r="BD8" s="627"/>
      <c r="BE8" s="627"/>
      <c r="BF8" s="628"/>
      <c r="BG8" s="629">
        <v>47021</v>
      </c>
      <c r="BH8" s="630"/>
      <c r="BI8" s="630"/>
      <c r="BJ8" s="630"/>
      <c r="BK8" s="630"/>
      <c r="BL8" s="630"/>
      <c r="BM8" s="630"/>
      <c r="BN8" s="631"/>
      <c r="BO8" s="685">
        <v>1.6</v>
      </c>
      <c r="BP8" s="685"/>
      <c r="BQ8" s="685"/>
      <c r="BR8" s="685"/>
      <c r="BS8" s="617" t="s">
        <v>125</v>
      </c>
      <c r="BT8" s="630"/>
      <c r="BU8" s="630"/>
      <c r="BV8" s="630"/>
      <c r="BW8" s="630"/>
      <c r="BX8" s="630"/>
      <c r="BY8" s="630"/>
      <c r="BZ8" s="630"/>
      <c r="CA8" s="630"/>
      <c r="CB8" s="666"/>
      <c r="CD8" s="667" t="s">
        <v>238</v>
      </c>
      <c r="CE8" s="664"/>
      <c r="CF8" s="664"/>
      <c r="CG8" s="664"/>
      <c r="CH8" s="664"/>
      <c r="CI8" s="664"/>
      <c r="CJ8" s="664"/>
      <c r="CK8" s="664"/>
      <c r="CL8" s="664"/>
      <c r="CM8" s="664"/>
      <c r="CN8" s="664"/>
      <c r="CO8" s="664"/>
      <c r="CP8" s="664"/>
      <c r="CQ8" s="665"/>
      <c r="CR8" s="629">
        <v>3685238</v>
      </c>
      <c r="CS8" s="630"/>
      <c r="CT8" s="630"/>
      <c r="CU8" s="630"/>
      <c r="CV8" s="630"/>
      <c r="CW8" s="630"/>
      <c r="CX8" s="630"/>
      <c r="CY8" s="631"/>
      <c r="CZ8" s="685">
        <v>24.6</v>
      </c>
      <c r="DA8" s="685"/>
      <c r="DB8" s="685"/>
      <c r="DC8" s="685"/>
      <c r="DD8" s="617">
        <v>42334</v>
      </c>
      <c r="DE8" s="630"/>
      <c r="DF8" s="630"/>
      <c r="DG8" s="630"/>
      <c r="DH8" s="630"/>
      <c r="DI8" s="630"/>
      <c r="DJ8" s="630"/>
      <c r="DK8" s="630"/>
      <c r="DL8" s="630"/>
      <c r="DM8" s="630"/>
      <c r="DN8" s="630"/>
      <c r="DO8" s="630"/>
      <c r="DP8" s="631"/>
      <c r="DQ8" s="617">
        <v>2084830</v>
      </c>
      <c r="DR8" s="630"/>
      <c r="DS8" s="630"/>
      <c r="DT8" s="630"/>
      <c r="DU8" s="630"/>
      <c r="DV8" s="630"/>
      <c r="DW8" s="630"/>
      <c r="DX8" s="630"/>
      <c r="DY8" s="630"/>
      <c r="DZ8" s="630"/>
      <c r="EA8" s="630"/>
      <c r="EB8" s="630"/>
      <c r="EC8" s="666"/>
    </row>
    <row r="9" spans="2:143" ht="11.25" customHeight="1" x14ac:dyDescent="0.15">
      <c r="B9" s="626" t="s">
        <v>239</v>
      </c>
      <c r="C9" s="627"/>
      <c r="D9" s="627"/>
      <c r="E9" s="627"/>
      <c r="F9" s="627"/>
      <c r="G9" s="627"/>
      <c r="H9" s="627"/>
      <c r="I9" s="627"/>
      <c r="J9" s="627"/>
      <c r="K9" s="627"/>
      <c r="L9" s="627"/>
      <c r="M9" s="627"/>
      <c r="N9" s="627"/>
      <c r="O9" s="627"/>
      <c r="P9" s="627"/>
      <c r="Q9" s="628"/>
      <c r="R9" s="629">
        <v>5299</v>
      </c>
      <c r="S9" s="630"/>
      <c r="T9" s="630"/>
      <c r="U9" s="630"/>
      <c r="V9" s="630"/>
      <c r="W9" s="630"/>
      <c r="X9" s="630"/>
      <c r="Y9" s="631"/>
      <c r="Z9" s="685">
        <v>0</v>
      </c>
      <c r="AA9" s="685"/>
      <c r="AB9" s="685"/>
      <c r="AC9" s="685"/>
      <c r="AD9" s="686">
        <v>5299</v>
      </c>
      <c r="AE9" s="686"/>
      <c r="AF9" s="686"/>
      <c r="AG9" s="686"/>
      <c r="AH9" s="686"/>
      <c r="AI9" s="686"/>
      <c r="AJ9" s="686"/>
      <c r="AK9" s="686"/>
      <c r="AL9" s="632">
        <v>0.1</v>
      </c>
      <c r="AM9" s="633"/>
      <c r="AN9" s="633"/>
      <c r="AO9" s="687"/>
      <c r="AP9" s="626" t="s">
        <v>240</v>
      </c>
      <c r="AQ9" s="627"/>
      <c r="AR9" s="627"/>
      <c r="AS9" s="627"/>
      <c r="AT9" s="627"/>
      <c r="AU9" s="627"/>
      <c r="AV9" s="627"/>
      <c r="AW9" s="627"/>
      <c r="AX9" s="627"/>
      <c r="AY9" s="627"/>
      <c r="AZ9" s="627"/>
      <c r="BA9" s="627"/>
      <c r="BB9" s="627"/>
      <c r="BC9" s="627"/>
      <c r="BD9" s="627"/>
      <c r="BE9" s="627"/>
      <c r="BF9" s="628"/>
      <c r="BG9" s="629">
        <v>1255227</v>
      </c>
      <c r="BH9" s="630"/>
      <c r="BI9" s="630"/>
      <c r="BJ9" s="630"/>
      <c r="BK9" s="630"/>
      <c r="BL9" s="630"/>
      <c r="BM9" s="630"/>
      <c r="BN9" s="631"/>
      <c r="BO9" s="685">
        <v>42.9</v>
      </c>
      <c r="BP9" s="685"/>
      <c r="BQ9" s="685"/>
      <c r="BR9" s="685"/>
      <c r="BS9" s="617" t="s">
        <v>125</v>
      </c>
      <c r="BT9" s="630"/>
      <c r="BU9" s="630"/>
      <c r="BV9" s="630"/>
      <c r="BW9" s="630"/>
      <c r="BX9" s="630"/>
      <c r="BY9" s="630"/>
      <c r="BZ9" s="630"/>
      <c r="CA9" s="630"/>
      <c r="CB9" s="666"/>
      <c r="CD9" s="667" t="s">
        <v>241</v>
      </c>
      <c r="CE9" s="664"/>
      <c r="CF9" s="664"/>
      <c r="CG9" s="664"/>
      <c r="CH9" s="664"/>
      <c r="CI9" s="664"/>
      <c r="CJ9" s="664"/>
      <c r="CK9" s="664"/>
      <c r="CL9" s="664"/>
      <c r="CM9" s="664"/>
      <c r="CN9" s="664"/>
      <c r="CO9" s="664"/>
      <c r="CP9" s="664"/>
      <c r="CQ9" s="665"/>
      <c r="CR9" s="629">
        <v>1123233</v>
      </c>
      <c r="CS9" s="630"/>
      <c r="CT9" s="630"/>
      <c r="CU9" s="630"/>
      <c r="CV9" s="630"/>
      <c r="CW9" s="630"/>
      <c r="CX9" s="630"/>
      <c r="CY9" s="631"/>
      <c r="CZ9" s="685">
        <v>7.5</v>
      </c>
      <c r="DA9" s="685"/>
      <c r="DB9" s="685"/>
      <c r="DC9" s="685"/>
      <c r="DD9" s="617">
        <v>26861</v>
      </c>
      <c r="DE9" s="630"/>
      <c r="DF9" s="630"/>
      <c r="DG9" s="630"/>
      <c r="DH9" s="630"/>
      <c r="DI9" s="630"/>
      <c r="DJ9" s="630"/>
      <c r="DK9" s="630"/>
      <c r="DL9" s="630"/>
      <c r="DM9" s="630"/>
      <c r="DN9" s="630"/>
      <c r="DO9" s="630"/>
      <c r="DP9" s="631"/>
      <c r="DQ9" s="617">
        <v>992371</v>
      </c>
      <c r="DR9" s="630"/>
      <c r="DS9" s="630"/>
      <c r="DT9" s="630"/>
      <c r="DU9" s="630"/>
      <c r="DV9" s="630"/>
      <c r="DW9" s="630"/>
      <c r="DX9" s="630"/>
      <c r="DY9" s="630"/>
      <c r="DZ9" s="630"/>
      <c r="EA9" s="630"/>
      <c r="EB9" s="630"/>
      <c r="EC9" s="666"/>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175</v>
      </c>
      <c r="S10" s="630"/>
      <c r="T10" s="630"/>
      <c r="U10" s="630"/>
      <c r="V10" s="630"/>
      <c r="W10" s="630"/>
      <c r="X10" s="630"/>
      <c r="Y10" s="631"/>
      <c r="Z10" s="685" t="s">
        <v>175</v>
      </c>
      <c r="AA10" s="685"/>
      <c r="AB10" s="685"/>
      <c r="AC10" s="685"/>
      <c r="AD10" s="686" t="s">
        <v>175</v>
      </c>
      <c r="AE10" s="686"/>
      <c r="AF10" s="686"/>
      <c r="AG10" s="686"/>
      <c r="AH10" s="686"/>
      <c r="AI10" s="686"/>
      <c r="AJ10" s="686"/>
      <c r="AK10" s="686"/>
      <c r="AL10" s="632" t="s">
        <v>175</v>
      </c>
      <c r="AM10" s="633"/>
      <c r="AN10" s="633"/>
      <c r="AO10" s="687"/>
      <c r="AP10" s="626" t="s">
        <v>243</v>
      </c>
      <c r="AQ10" s="627"/>
      <c r="AR10" s="627"/>
      <c r="AS10" s="627"/>
      <c r="AT10" s="627"/>
      <c r="AU10" s="627"/>
      <c r="AV10" s="627"/>
      <c r="AW10" s="627"/>
      <c r="AX10" s="627"/>
      <c r="AY10" s="627"/>
      <c r="AZ10" s="627"/>
      <c r="BA10" s="627"/>
      <c r="BB10" s="627"/>
      <c r="BC10" s="627"/>
      <c r="BD10" s="627"/>
      <c r="BE10" s="627"/>
      <c r="BF10" s="628"/>
      <c r="BG10" s="629">
        <v>77101</v>
      </c>
      <c r="BH10" s="630"/>
      <c r="BI10" s="630"/>
      <c r="BJ10" s="630"/>
      <c r="BK10" s="630"/>
      <c r="BL10" s="630"/>
      <c r="BM10" s="630"/>
      <c r="BN10" s="631"/>
      <c r="BO10" s="685">
        <v>2.6</v>
      </c>
      <c r="BP10" s="685"/>
      <c r="BQ10" s="685"/>
      <c r="BR10" s="685"/>
      <c r="BS10" s="617">
        <v>12974</v>
      </c>
      <c r="BT10" s="630"/>
      <c r="BU10" s="630"/>
      <c r="BV10" s="630"/>
      <c r="BW10" s="630"/>
      <c r="BX10" s="630"/>
      <c r="BY10" s="630"/>
      <c r="BZ10" s="630"/>
      <c r="CA10" s="630"/>
      <c r="CB10" s="666"/>
      <c r="CD10" s="667" t="s">
        <v>244</v>
      </c>
      <c r="CE10" s="664"/>
      <c r="CF10" s="664"/>
      <c r="CG10" s="664"/>
      <c r="CH10" s="664"/>
      <c r="CI10" s="664"/>
      <c r="CJ10" s="664"/>
      <c r="CK10" s="664"/>
      <c r="CL10" s="664"/>
      <c r="CM10" s="664"/>
      <c r="CN10" s="664"/>
      <c r="CO10" s="664"/>
      <c r="CP10" s="664"/>
      <c r="CQ10" s="665"/>
      <c r="CR10" s="629">
        <v>13845</v>
      </c>
      <c r="CS10" s="630"/>
      <c r="CT10" s="630"/>
      <c r="CU10" s="630"/>
      <c r="CV10" s="630"/>
      <c r="CW10" s="630"/>
      <c r="CX10" s="630"/>
      <c r="CY10" s="631"/>
      <c r="CZ10" s="685">
        <v>0.1</v>
      </c>
      <c r="DA10" s="685"/>
      <c r="DB10" s="685"/>
      <c r="DC10" s="685"/>
      <c r="DD10" s="617" t="s">
        <v>175</v>
      </c>
      <c r="DE10" s="630"/>
      <c r="DF10" s="630"/>
      <c r="DG10" s="630"/>
      <c r="DH10" s="630"/>
      <c r="DI10" s="630"/>
      <c r="DJ10" s="630"/>
      <c r="DK10" s="630"/>
      <c r="DL10" s="630"/>
      <c r="DM10" s="630"/>
      <c r="DN10" s="630"/>
      <c r="DO10" s="630"/>
      <c r="DP10" s="631"/>
      <c r="DQ10" s="617">
        <v>11545</v>
      </c>
      <c r="DR10" s="630"/>
      <c r="DS10" s="630"/>
      <c r="DT10" s="630"/>
      <c r="DU10" s="630"/>
      <c r="DV10" s="630"/>
      <c r="DW10" s="630"/>
      <c r="DX10" s="630"/>
      <c r="DY10" s="630"/>
      <c r="DZ10" s="630"/>
      <c r="EA10" s="630"/>
      <c r="EB10" s="630"/>
      <c r="EC10" s="666"/>
    </row>
    <row r="11" spans="2:143" ht="11.25" customHeight="1" x14ac:dyDescent="0.15">
      <c r="B11" s="626" t="s">
        <v>245</v>
      </c>
      <c r="C11" s="627"/>
      <c r="D11" s="627"/>
      <c r="E11" s="627"/>
      <c r="F11" s="627"/>
      <c r="G11" s="627"/>
      <c r="H11" s="627"/>
      <c r="I11" s="627"/>
      <c r="J11" s="627"/>
      <c r="K11" s="627"/>
      <c r="L11" s="627"/>
      <c r="M11" s="627"/>
      <c r="N11" s="627"/>
      <c r="O11" s="627"/>
      <c r="P11" s="627"/>
      <c r="Q11" s="628"/>
      <c r="R11" s="629" t="s">
        <v>175</v>
      </c>
      <c r="S11" s="630"/>
      <c r="T11" s="630"/>
      <c r="U11" s="630"/>
      <c r="V11" s="630"/>
      <c r="W11" s="630"/>
      <c r="X11" s="630"/>
      <c r="Y11" s="631"/>
      <c r="Z11" s="685" t="s">
        <v>125</v>
      </c>
      <c r="AA11" s="685"/>
      <c r="AB11" s="685"/>
      <c r="AC11" s="685"/>
      <c r="AD11" s="686" t="s">
        <v>232</v>
      </c>
      <c r="AE11" s="686"/>
      <c r="AF11" s="686"/>
      <c r="AG11" s="686"/>
      <c r="AH11" s="686"/>
      <c r="AI11" s="686"/>
      <c r="AJ11" s="686"/>
      <c r="AK11" s="686"/>
      <c r="AL11" s="632" t="s">
        <v>175</v>
      </c>
      <c r="AM11" s="633"/>
      <c r="AN11" s="633"/>
      <c r="AO11" s="687"/>
      <c r="AP11" s="626" t="s">
        <v>246</v>
      </c>
      <c r="AQ11" s="627"/>
      <c r="AR11" s="627"/>
      <c r="AS11" s="627"/>
      <c r="AT11" s="627"/>
      <c r="AU11" s="627"/>
      <c r="AV11" s="627"/>
      <c r="AW11" s="627"/>
      <c r="AX11" s="627"/>
      <c r="AY11" s="627"/>
      <c r="AZ11" s="627"/>
      <c r="BA11" s="627"/>
      <c r="BB11" s="627"/>
      <c r="BC11" s="627"/>
      <c r="BD11" s="627"/>
      <c r="BE11" s="627"/>
      <c r="BF11" s="628"/>
      <c r="BG11" s="629">
        <v>116196</v>
      </c>
      <c r="BH11" s="630"/>
      <c r="BI11" s="630"/>
      <c r="BJ11" s="630"/>
      <c r="BK11" s="630"/>
      <c r="BL11" s="630"/>
      <c r="BM11" s="630"/>
      <c r="BN11" s="631"/>
      <c r="BO11" s="685">
        <v>4</v>
      </c>
      <c r="BP11" s="685"/>
      <c r="BQ11" s="685"/>
      <c r="BR11" s="685"/>
      <c r="BS11" s="617">
        <v>23024</v>
      </c>
      <c r="BT11" s="630"/>
      <c r="BU11" s="630"/>
      <c r="BV11" s="630"/>
      <c r="BW11" s="630"/>
      <c r="BX11" s="630"/>
      <c r="BY11" s="630"/>
      <c r="BZ11" s="630"/>
      <c r="CA11" s="630"/>
      <c r="CB11" s="666"/>
      <c r="CD11" s="667" t="s">
        <v>247</v>
      </c>
      <c r="CE11" s="664"/>
      <c r="CF11" s="664"/>
      <c r="CG11" s="664"/>
      <c r="CH11" s="664"/>
      <c r="CI11" s="664"/>
      <c r="CJ11" s="664"/>
      <c r="CK11" s="664"/>
      <c r="CL11" s="664"/>
      <c r="CM11" s="664"/>
      <c r="CN11" s="664"/>
      <c r="CO11" s="664"/>
      <c r="CP11" s="664"/>
      <c r="CQ11" s="665"/>
      <c r="CR11" s="629">
        <v>1321525</v>
      </c>
      <c r="CS11" s="630"/>
      <c r="CT11" s="630"/>
      <c r="CU11" s="630"/>
      <c r="CV11" s="630"/>
      <c r="CW11" s="630"/>
      <c r="CX11" s="630"/>
      <c r="CY11" s="631"/>
      <c r="CZ11" s="685">
        <v>8.8000000000000007</v>
      </c>
      <c r="DA11" s="685"/>
      <c r="DB11" s="685"/>
      <c r="DC11" s="685"/>
      <c r="DD11" s="617">
        <v>589023</v>
      </c>
      <c r="DE11" s="630"/>
      <c r="DF11" s="630"/>
      <c r="DG11" s="630"/>
      <c r="DH11" s="630"/>
      <c r="DI11" s="630"/>
      <c r="DJ11" s="630"/>
      <c r="DK11" s="630"/>
      <c r="DL11" s="630"/>
      <c r="DM11" s="630"/>
      <c r="DN11" s="630"/>
      <c r="DO11" s="630"/>
      <c r="DP11" s="631"/>
      <c r="DQ11" s="617">
        <v>570128</v>
      </c>
      <c r="DR11" s="630"/>
      <c r="DS11" s="630"/>
      <c r="DT11" s="630"/>
      <c r="DU11" s="630"/>
      <c r="DV11" s="630"/>
      <c r="DW11" s="630"/>
      <c r="DX11" s="630"/>
      <c r="DY11" s="630"/>
      <c r="DZ11" s="630"/>
      <c r="EA11" s="630"/>
      <c r="EB11" s="630"/>
      <c r="EC11" s="666"/>
    </row>
    <row r="12" spans="2:143" ht="11.25" customHeight="1" x14ac:dyDescent="0.15">
      <c r="B12" s="626" t="s">
        <v>248</v>
      </c>
      <c r="C12" s="627"/>
      <c r="D12" s="627"/>
      <c r="E12" s="627"/>
      <c r="F12" s="627"/>
      <c r="G12" s="627"/>
      <c r="H12" s="627"/>
      <c r="I12" s="627"/>
      <c r="J12" s="627"/>
      <c r="K12" s="627"/>
      <c r="L12" s="627"/>
      <c r="M12" s="627"/>
      <c r="N12" s="627"/>
      <c r="O12" s="627"/>
      <c r="P12" s="627"/>
      <c r="Q12" s="628"/>
      <c r="R12" s="629">
        <v>497542</v>
      </c>
      <c r="S12" s="630"/>
      <c r="T12" s="630"/>
      <c r="U12" s="630"/>
      <c r="V12" s="630"/>
      <c r="W12" s="630"/>
      <c r="X12" s="630"/>
      <c r="Y12" s="631"/>
      <c r="Z12" s="685">
        <v>3.2</v>
      </c>
      <c r="AA12" s="685"/>
      <c r="AB12" s="685"/>
      <c r="AC12" s="685"/>
      <c r="AD12" s="686">
        <v>497542</v>
      </c>
      <c r="AE12" s="686"/>
      <c r="AF12" s="686"/>
      <c r="AG12" s="686"/>
      <c r="AH12" s="686"/>
      <c r="AI12" s="686"/>
      <c r="AJ12" s="686"/>
      <c r="AK12" s="686"/>
      <c r="AL12" s="632">
        <v>5.4</v>
      </c>
      <c r="AM12" s="633"/>
      <c r="AN12" s="633"/>
      <c r="AO12" s="687"/>
      <c r="AP12" s="626" t="s">
        <v>249</v>
      </c>
      <c r="AQ12" s="627"/>
      <c r="AR12" s="627"/>
      <c r="AS12" s="627"/>
      <c r="AT12" s="627"/>
      <c r="AU12" s="627"/>
      <c r="AV12" s="627"/>
      <c r="AW12" s="627"/>
      <c r="AX12" s="627"/>
      <c r="AY12" s="627"/>
      <c r="AZ12" s="627"/>
      <c r="BA12" s="627"/>
      <c r="BB12" s="627"/>
      <c r="BC12" s="627"/>
      <c r="BD12" s="627"/>
      <c r="BE12" s="627"/>
      <c r="BF12" s="628"/>
      <c r="BG12" s="629">
        <v>1165006</v>
      </c>
      <c r="BH12" s="630"/>
      <c r="BI12" s="630"/>
      <c r="BJ12" s="630"/>
      <c r="BK12" s="630"/>
      <c r="BL12" s="630"/>
      <c r="BM12" s="630"/>
      <c r="BN12" s="631"/>
      <c r="BO12" s="685">
        <v>39.799999999999997</v>
      </c>
      <c r="BP12" s="685"/>
      <c r="BQ12" s="685"/>
      <c r="BR12" s="685"/>
      <c r="BS12" s="617" t="s">
        <v>175</v>
      </c>
      <c r="BT12" s="630"/>
      <c r="BU12" s="630"/>
      <c r="BV12" s="630"/>
      <c r="BW12" s="630"/>
      <c r="BX12" s="630"/>
      <c r="BY12" s="630"/>
      <c r="BZ12" s="630"/>
      <c r="CA12" s="630"/>
      <c r="CB12" s="666"/>
      <c r="CD12" s="667" t="s">
        <v>250</v>
      </c>
      <c r="CE12" s="664"/>
      <c r="CF12" s="664"/>
      <c r="CG12" s="664"/>
      <c r="CH12" s="664"/>
      <c r="CI12" s="664"/>
      <c r="CJ12" s="664"/>
      <c r="CK12" s="664"/>
      <c r="CL12" s="664"/>
      <c r="CM12" s="664"/>
      <c r="CN12" s="664"/>
      <c r="CO12" s="664"/>
      <c r="CP12" s="664"/>
      <c r="CQ12" s="665"/>
      <c r="CR12" s="629">
        <v>888304</v>
      </c>
      <c r="CS12" s="630"/>
      <c r="CT12" s="630"/>
      <c r="CU12" s="630"/>
      <c r="CV12" s="630"/>
      <c r="CW12" s="630"/>
      <c r="CX12" s="630"/>
      <c r="CY12" s="631"/>
      <c r="CZ12" s="685">
        <v>5.9</v>
      </c>
      <c r="DA12" s="685"/>
      <c r="DB12" s="685"/>
      <c r="DC12" s="685"/>
      <c r="DD12" s="617">
        <v>90965</v>
      </c>
      <c r="DE12" s="630"/>
      <c r="DF12" s="630"/>
      <c r="DG12" s="630"/>
      <c r="DH12" s="630"/>
      <c r="DI12" s="630"/>
      <c r="DJ12" s="630"/>
      <c r="DK12" s="630"/>
      <c r="DL12" s="630"/>
      <c r="DM12" s="630"/>
      <c r="DN12" s="630"/>
      <c r="DO12" s="630"/>
      <c r="DP12" s="631"/>
      <c r="DQ12" s="617">
        <v>284242</v>
      </c>
      <c r="DR12" s="630"/>
      <c r="DS12" s="630"/>
      <c r="DT12" s="630"/>
      <c r="DU12" s="630"/>
      <c r="DV12" s="630"/>
      <c r="DW12" s="630"/>
      <c r="DX12" s="630"/>
      <c r="DY12" s="630"/>
      <c r="DZ12" s="630"/>
      <c r="EA12" s="630"/>
      <c r="EB12" s="630"/>
      <c r="EC12" s="666"/>
    </row>
    <row r="13" spans="2:143" ht="11.25" customHeight="1" x14ac:dyDescent="0.15">
      <c r="B13" s="626" t="s">
        <v>251</v>
      </c>
      <c r="C13" s="627"/>
      <c r="D13" s="627"/>
      <c r="E13" s="627"/>
      <c r="F13" s="627"/>
      <c r="G13" s="627"/>
      <c r="H13" s="627"/>
      <c r="I13" s="627"/>
      <c r="J13" s="627"/>
      <c r="K13" s="627"/>
      <c r="L13" s="627"/>
      <c r="M13" s="627"/>
      <c r="N13" s="627"/>
      <c r="O13" s="627"/>
      <c r="P13" s="627"/>
      <c r="Q13" s="628"/>
      <c r="R13" s="629">
        <v>15676</v>
      </c>
      <c r="S13" s="630"/>
      <c r="T13" s="630"/>
      <c r="U13" s="630"/>
      <c r="V13" s="630"/>
      <c r="W13" s="630"/>
      <c r="X13" s="630"/>
      <c r="Y13" s="631"/>
      <c r="Z13" s="685">
        <v>0.1</v>
      </c>
      <c r="AA13" s="685"/>
      <c r="AB13" s="685"/>
      <c r="AC13" s="685"/>
      <c r="AD13" s="686">
        <v>15676</v>
      </c>
      <c r="AE13" s="686"/>
      <c r="AF13" s="686"/>
      <c r="AG13" s="686"/>
      <c r="AH13" s="686"/>
      <c r="AI13" s="686"/>
      <c r="AJ13" s="686"/>
      <c r="AK13" s="686"/>
      <c r="AL13" s="632">
        <v>0.2</v>
      </c>
      <c r="AM13" s="633"/>
      <c r="AN13" s="633"/>
      <c r="AO13" s="687"/>
      <c r="AP13" s="626" t="s">
        <v>252</v>
      </c>
      <c r="AQ13" s="627"/>
      <c r="AR13" s="627"/>
      <c r="AS13" s="627"/>
      <c r="AT13" s="627"/>
      <c r="AU13" s="627"/>
      <c r="AV13" s="627"/>
      <c r="AW13" s="627"/>
      <c r="AX13" s="627"/>
      <c r="AY13" s="627"/>
      <c r="AZ13" s="627"/>
      <c r="BA13" s="627"/>
      <c r="BB13" s="627"/>
      <c r="BC13" s="627"/>
      <c r="BD13" s="627"/>
      <c r="BE13" s="627"/>
      <c r="BF13" s="628"/>
      <c r="BG13" s="629">
        <v>1148047</v>
      </c>
      <c r="BH13" s="630"/>
      <c r="BI13" s="630"/>
      <c r="BJ13" s="630"/>
      <c r="BK13" s="630"/>
      <c r="BL13" s="630"/>
      <c r="BM13" s="630"/>
      <c r="BN13" s="631"/>
      <c r="BO13" s="685">
        <v>39.200000000000003</v>
      </c>
      <c r="BP13" s="685"/>
      <c r="BQ13" s="685"/>
      <c r="BR13" s="685"/>
      <c r="BS13" s="617" t="s">
        <v>125</v>
      </c>
      <c r="BT13" s="630"/>
      <c r="BU13" s="630"/>
      <c r="BV13" s="630"/>
      <c r="BW13" s="630"/>
      <c r="BX13" s="630"/>
      <c r="BY13" s="630"/>
      <c r="BZ13" s="630"/>
      <c r="CA13" s="630"/>
      <c r="CB13" s="666"/>
      <c r="CD13" s="667" t="s">
        <v>253</v>
      </c>
      <c r="CE13" s="664"/>
      <c r="CF13" s="664"/>
      <c r="CG13" s="664"/>
      <c r="CH13" s="664"/>
      <c r="CI13" s="664"/>
      <c r="CJ13" s="664"/>
      <c r="CK13" s="664"/>
      <c r="CL13" s="664"/>
      <c r="CM13" s="664"/>
      <c r="CN13" s="664"/>
      <c r="CO13" s="664"/>
      <c r="CP13" s="664"/>
      <c r="CQ13" s="665"/>
      <c r="CR13" s="629">
        <v>1781526</v>
      </c>
      <c r="CS13" s="630"/>
      <c r="CT13" s="630"/>
      <c r="CU13" s="630"/>
      <c r="CV13" s="630"/>
      <c r="CW13" s="630"/>
      <c r="CX13" s="630"/>
      <c r="CY13" s="631"/>
      <c r="CZ13" s="685">
        <v>11.9</v>
      </c>
      <c r="DA13" s="685"/>
      <c r="DB13" s="685"/>
      <c r="DC13" s="685"/>
      <c r="DD13" s="617">
        <v>711264</v>
      </c>
      <c r="DE13" s="630"/>
      <c r="DF13" s="630"/>
      <c r="DG13" s="630"/>
      <c r="DH13" s="630"/>
      <c r="DI13" s="630"/>
      <c r="DJ13" s="630"/>
      <c r="DK13" s="630"/>
      <c r="DL13" s="630"/>
      <c r="DM13" s="630"/>
      <c r="DN13" s="630"/>
      <c r="DO13" s="630"/>
      <c r="DP13" s="631"/>
      <c r="DQ13" s="617">
        <v>1252818</v>
      </c>
      <c r="DR13" s="630"/>
      <c r="DS13" s="630"/>
      <c r="DT13" s="630"/>
      <c r="DU13" s="630"/>
      <c r="DV13" s="630"/>
      <c r="DW13" s="630"/>
      <c r="DX13" s="630"/>
      <c r="DY13" s="630"/>
      <c r="DZ13" s="630"/>
      <c r="EA13" s="630"/>
      <c r="EB13" s="630"/>
      <c r="EC13" s="666"/>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175</v>
      </c>
      <c r="S14" s="630"/>
      <c r="T14" s="630"/>
      <c r="U14" s="630"/>
      <c r="V14" s="630"/>
      <c r="W14" s="630"/>
      <c r="X14" s="630"/>
      <c r="Y14" s="631"/>
      <c r="Z14" s="685" t="s">
        <v>175</v>
      </c>
      <c r="AA14" s="685"/>
      <c r="AB14" s="685"/>
      <c r="AC14" s="685"/>
      <c r="AD14" s="686" t="s">
        <v>175</v>
      </c>
      <c r="AE14" s="686"/>
      <c r="AF14" s="686"/>
      <c r="AG14" s="686"/>
      <c r="AH14" s="686"/>
      <c r="AI14" s="686"/>
      <c r="AJ14" s="686"/>
      <c r="AK14" s="686"/>
      <c r="AL14" s="632" t="s">
        <v>125</v>
      </c>
      <c r="AM14" s="633"/>
      <c r="AN14" s="633"/>
      <c r="AO14" s="687"/>
      <c r="AP14" s="626" t="s">
        <v>255</v>
      </c>
      <c r="AQ14" s="627"/>
      <c r="AR14" s="627"/>
      <c r="AS14" s="627"/>
      <c r="AT14" s="627"/>
      <c r="AU14" s="627"/>
      <c r="AV14" s="627"/>
      <c r="AW14" s="627"/>
      <c r="AX14" s="627"/>
      <c r="AY14" s="627"/>
      <c r="AZ14" s="627"/>
      <c r="BA14" s="627"/>
      <c r="BB14" s="627"/>
      <c r="BC14" s="627"/>
      <c r="BD14" s="627"/>
      <c r="BE14" s="627"/>
      <c r="BF14" s="628"/>
      <c r="BG14" s="629">
        <v>77310</v>
      </c>
      <c r="BH14" s="630"/>
      <c r="BI14" s="630"/>
      <c r="BJ14" s="630"/>
      <c r="BK14" s="630"/>
      <c r="BL14" s="630"/>
      <c r="BM14" s="630"/>
      <c r="BN14" s="631"/>
      <c r="BO14" s="685">
        <v>2.6</v>
      </c>
      <c r="BP14" s="685"/>
      <c r="BQ14" s="685"/>
      <c r="BR14" s="685"/>
      <c r="BS14" s="617" t="s">
        <v>175</v>
      </c>
      <c r="BT14" s="630"/>
      <c r="BU14" s="630"/>
      <c r="BV14" s="630"/>
      <c r="BW14" s="630"/>
      <c r="BX14" s="630"/>
      <c r="BY14" s="630"/>
      <c r="BZ14" s="630"/>
      <c r="CA14" s="630"/>
      <c r="CB14" s="666"/>
      <c r="CD14" s="667" t="s">
        <v>256</v>
      </c>
      <c r="CE14" s="664"/>
      <c r="CF14" s="664"/>
      <c r="CG14" s="664"/>
      <c r="CH14" s="664"/>
      <c r="CI14" s="664"/>
      <c r="CJ14" s="664"/>
      <c r="CK14" s="664"/>
      <c r="CL14" s="664"/>
      <c r="CM14" s="664"/>
      <c r="CN14" s="664"/>
      <c r="CO14" s="664"/>
      <c r="CP14" s="664"/>
      <c r="CQ14" s="665"/>
      <c r="CR14" s="629">
        <v>583320</v>
      </c>
      <c r="CS14" s="630"/>
      <c r="CT14" s="630"/>
      <c r="CU14" s="630"/>
      <c r="CV14" s="630"/>
      <c r="CW14" s="630"/>
      <c r="CX14" s="630"/>
      <c r="CY14" s="631"/>
      <c r="CZ14" s="685">
        <v>3.9</v>
      </c>
      <c r="DA14" s="685"/>
      <c r="DB14" s="685"/>
      <c r="DC14" s="685"/>
      <c r="DD14" s="617">
        <v>6107</v>
      </c>
      <c r="DE14" s="630"/>
      <c r="DF14" s="630"/>
      <c r="DG14" s="630"/>
      <c r="DH14" s="630"/>
      <c r="DI14" s="630"/>
      <c r="DJ14" s="630"/>
      <c r="DK14" s="630"/>
      <c r="DL14" s="630"/>
      <c r="DM14" s="630"/>
      <c r="DN14" s="630"/>
      <c r="DO14" s="630"/>
      <c r="DP14" s="631"/>
      <c r="DQ14" s="617">
        <v>583320</v>
      </c>
      <c r="DR14" s="630"/>
      <c r="DS14" s="630"/>
      <c r="DT14" s="630"/>
      <c r="DU14" s="630"/>
      <c r="DV14" s="630"/>
      <c r="DW14" s="630"/>
      <c r="DX14" s="630"/>
      <c r="DY14" s="630"/>
      <c r="DZ14" s="630"/>
      <c r="EA14" s="630"/>
      <c r="EB14" s="630"/>
      <c r="EC14" s="666"/>
    </row>
    <row r="15" spans="2:143" ht="11.25" customHeight="1" x14ac:dyDescent="0.15">
      <c r="B15" s="626" t="s">
        <v>257</v>
      </c>
      <c r="C15" s="627"/>
      <c r="D15" s="627"/>
      <c r="E15" s="627"/>
      <c r="F15" s="627"/>
      <c r="G15" s="627"/>
      <c r="H15" s="627"/>
      <c r="I15" s="627"/>
      <c r="J15" s="627"/>
      <c r="K15" s="627"/>
      <c r="L15" s="627"/>
      <c r="M15" s="627"/>
      <c r="N15" s="627"/>
      <c r="O15" s="627"/>
      <c r="P15" s="627"/>
      <c r="Q15" s="628"/>
      <c r="R15" s="629">
        <v>61362</v>
      </c>
      <c r="S15" s="630"/>
      <c r="T15" s="630"/>
      <c r="U15" s="630"/>
      <c r="V15" s="630"/>
      <c r="W15" s="630"/>
      <c r="X15" s="630"/>
      <c r="Y15" s="631"/>
      <c r="Z15" s="685">
        <v>0.4</v>
      </c>
      <c r="AA15" s="685"/>
      <c r="AB15" s="685"/>
      <c r="AC15" s="685"/>
      <c r="AD15" s="686">
        <v>61362</v>
      </c>
      <c r="AE15" s="686"/>
      <c r="AF15" s="686"/>
      <c r="AG15" s="686"/>
      <c r="AH15" s="686"/>
      <c r="AI15" s="686"/>
      <c r="AJ15" s="686"/>
      <c r="AK15" s="686"/>
      <c r="AL15" s="632">
        <v>0.7</v>
      </c>
      <c r="AM15" s="633"/>
      <c r="AN15" s="633"/>
      <c r="AO15" s="687"/>
      <c r="AP15" s="626" t="s">
        <v>258</v>
      </c>
      <c r="AQ15" s="627"/>
      <c r="AR15" s="627"/>
      <c r="AS15" s="627"/>
      <c r="AT15" s="627"/>
      <c r="AU15" s="627"/>
      <c r="AV15" s="627"/>
      <c r="AW15" s="627"/>
      <c r="AX15" s="627"/>
      <c r="AY15" s="627"/>
      <c r="AZ15" s="627"/>
      <c r="BA15" s="627"/>
      <c r="BB15" s="627"/>
      <c r="BC15" s="627"/>
      <c r="BD15" s="627"/>
      <c r="BE15" s="627"/>
      <c r="BF15" s="628"/>
      <c r="BG15" s="629">
        <v>176321</v>
      </c>
      <c r="BH15" s="630"/>
      <c r="BI15" s="630"/>
      <c r="BJ15" s="630"/>
      <c r="BK15" s="630"/>
      <c r="BL15" s="630"/>
      <c r="BM15" s="630"/>
      <c r="BN15" s="631"/>
      <c r="BO15" s="685">
        <v>6</v>
      </c>
      <c r="BP15" s="685"/>
      <c r="BQ15" s="685"/>
      <c r="BR15" s="685"/>
      <c r="BS15" s="617" t="s">
        <v>175</v>
      </c>
      <c r="BT15" s="630"/>
      <c r="BU15" s="630"/>
      <c r="BV15" s="630"/>
      <c r="BW15" s="630"/>
      <c r="BX15" s="630"/>
      <c r="BY15" s="630"/>
      <c r="BZ15" s="630"/>
      <c r="CA15" s="630"/>
      <c r="CB15" s="666"/>
      <c r="CD15" s="667" t="s">
        <v>259</v>
      </c>
      <c r="CE15" s="664"/>
      <c r="CF15" s="664"/>
      <c r="CG15" s="664"/>
      <c r="CH15" s="664"/>
      <c r="CI15" s="664"/>
      <c r="CJ15" s="664"/>
      <c r="CK15" s="664"/>
      <c r="CL15" s="664"/>
      <c r="CM15" s="664"/>
      <c r="CN15" s="664"/>
      <c r="CO15" s="664"/>
      <c r="CP15" s="664"/>
      <c r="CQ15" s="665"/>
      <c r="CR15" s="629">
        <v>1551422</v>
      </c>
      <c r="CS15" s="630"/>
      <c r="CT15" s="630"/>
      <c r="CU15" s="630"/>
      <c r="CV15" s="630"/>
      <c r="CW15" s="630"/>
      <c r="CX15" s="630"/>
      <c r="CY15" s="631"/>
      <c r="CZ15" s="685">
        <v>10.4</v>
      </c>
      <c r="DA15" s="685"/>
      <c r="DB15" s="685"/>
      <c r="DC15" s="685"/>
      <c r="DD15" s="617">
        <v>167854</v>
      </c>
      <c r="DE15" s="630"/>
      <c r="DF15" s="630"/>
      <c r="DG15" s="630"/>
      <c r="DH15" s="630"/>
      <c r="DI15" s="630"/>
      <c r="DJ15" s="630"/>
      <c r="DK15" s="630"/>
      <c r="DL15" s="630"/>
      <c r="DM15" s="630"/>
      <c r="DN15" s="630"/>
      <c r="DO15" s="630"/>
      <c r="DP15" s="631"/>
      <c r="DQ15" s="617">
        <v>1288249</v>
      </c>
      <c r="DR15" s="630"/>
      <c r="DS15" s="630"/>
      <c r="DT15" s="630"/>
      <c r="DU15" s="630"/>
      <c r="DV15" s="630"/>
      <c r="DW15" s="630"/>
      <c r="DX15" s="630"/>
      <c r="DY15" s="630"/>
      <c r="DZ15" s="630"/>
      <c r="EA15" s="630"/>
      <c r="EB15" s="630"/>
      <c r="EC15" s="666"/>
    </row>
    <row r="16" spans="2:143" ht="11.25" customHeight="1" x14ac:dyDescent="0.15">
      <c r="B16" s="626" t="s">
        <v>260</v>
      </c>
      <c r="C16" s="627"/>
      <c r="D16" s="627"/>
      <c r="E16" s="627"/>
      <c r="F16" s="627"/>
      <c r="G16" s="627"/>
      <c r="H16" s="627"/>
      <c r="I16" s="627"/>
      <c r="J16" s="627"/>
      <c r="K16" s="627"/>
      <c r="L16" s="627"/>
      <c r="M16" s="627"/>
      <c r="N16" s="627"/>
      <c r="O16" s="627"/>
      <c r="P16" s="627"/>
      <c r="Q16" s="628"/>
      <c r="R16" s="629" t="s">
        <v>232</v>
      </c>
      <c r="S16" s="630"/>
      <c r="T16" s="630"/>
      <c r="U16" s="630"/>
      <c r="V16" s="630"/>
      <c r="W16" s="630"/>
      <c r="X16" s="630"/>
      <c r="Y16" s="631"/>
      <c r="Z16" s="685" t="s">
        <v>125</v>
      </c>
      <c r="AA16" s="685"/>
      <c r="AB16" s="685"/>
      <c r="AC16" s="685"/>
      <c r="AD16" s="686" t="s">
        <v>175</v>
      </c>
      <c r="AE16" s="686"/>
      <c r="AF16" s="686"/>
      <c r="AG16" s="686"/>
      <c r="AH16" s="686"/>
      <c r="AI16" s="686"/>
      <c r="AJ16" s="686"/>
      <c r="AK16" s="686"/>
      <c r="AL16" s="632" t="s">
        <v>175</v>
      </c>
      <c r="AM16" s="633"/>
      <c r="AN16" s="633"/>
      <c r="AO16" s="687"/>
      <c r="AP16" s="626" t="s">
        <v>261</v>
      </c>
      <c r="AQ16" s="627"/>
      <c r="AR16" s="627"/>
      <c r="AS16" s="627"/>
      <c r="AT16" s="627"/>
      <c r="AU16" s="627"/>
      <c r="AV16" s="627"/>
      <c r="AW16" s="627"/>
      <c r="AX16" s="627"/>
      <c r="AY16" s="627"/>
      <c r="AZ16" s="627"/>
      <c r="BA16" s="627"/>
      <c r="BB16" s="627"/>
      <c r="BC16" s="627"/>
      <c r="BD16" s="627"/>
      <c r="BE16" s="627"/>
      <c r="BF16" s="628"/>
      <c r="BG16" s="629" t="s">
        <v>175</v>
      </c>
      <c r="BH16" s="630"/>
      <c r="BI16" s="630"/>
      <c r="BJ16" s="630"/>
      <c r="BK16" s="630"/>
      <c r="BL16" s="630"/>
      <c r="BM16" s="630"/>
      <c r="BN16" s="631"/>
      <c r="BO16" s="685" t="s">
        <v>175</v>
      </c>
      <c r="BP16" s="685"/>
      <c r="BQ16" s="685"/>
      <c r="BR16" s="685"/>
      <c r="BS16" s="617" t="s">
        <v>232</v>
      </c>
      <c r="BT16" s="630"/>
      <c r="BU16" s="630"/>
      <c r="BV16" s="630"/>
      <c r="BW16" s="630"/>
      <c r="BX16" s="630"/>
      <c r="BY16" s="630"/>
      <c r="BZ16" s="630"/>
      <c r="CA16" s="630"/>
      <c r="CB16" s="666"/>
      <c r="CD16" s="667" t="s">
        <v>262</v>
      </c>
      <c r="CE16" s="664"/>
      <c r="CF16" s="664"/>
      <c r="CG16" s="664"/>
      <c r="CH16" s="664"/>
      <c r="CI16" s="664"/>
      <c r="CJ16" s="664"/>
      <c r="CK16" s="664"/>
      <c r="CL16" s="664"/>
      <c r="CM16" s="664"/>
      <c r="CN16" s="664"/>
      <c r="CO16" s="664"/>
      <c r="CP16" s="664"/>
      <c r="CQ16" s="665"/>
      <c r="CR16" s="629">
        <v>54461</v>
      </c>
      <c r="CS16" s="630"/>
      <c r="CT16" s="630"/>
      <c r="CU16" s="630"/>
      <c r="CV16" s="630"/>
      <c r="CW16" s="630"/>
      <c r="CX16" s="630"/>
      <c r="CY16" s="631"/>
      <c r="CZ16" s="685">
        <v>0.4</v>
      </c>
      <c r="DA16" s="685"/>
      <c r="DB16" s="685"/>
      <c r="DC16" s="685"/>
      <c r="DD16" s="617" t="s">
        <v>125</v>
      </c>
      <c r="DE16" s="630"/>
      <c r="DF16" s="630"/>
      <c r="DG16" s="630"/>
      <c r="DH16" s="630"/>
      <c r="DI16" s="630"/>
      <c r="DJ16" s="630"/>
      <c r="DK16" s="630"/>
      <c r="DL16" s="630"/>
      <c r="DM16" s="630"/>
      <c r="DN16" s="630"/>
      <c r="DO16" s="630"/>
      <c r="DP16" s="631"/>
      <c r="DQ16" s="617">
        <v>16009</v>
      </c>
      <c r="DR16" s="630"/>
      <c r="DS16" s="630"/>
      <c r="DT16" s="630"/>
      <c r="DU16" s="630"/>
      <c r="DV16" s="630"/>
      <c r="DW16" s="630"/>
      <c r="DX16" s="630"/>
      <c r="DY16" s="630"/>
      <c r="DZ16" s="630"/>
      <c r="EA16" s="630"/>
      <c r="EB16" s="630"/>
      <c r="EC16" s="666"/>
    </row>
    <row r="17" spans="2:133" ht="11.25" customHeight="1" x14ac:dyDescent="0.15">
      <c r="B17" s="626" t="s">
        <v>263</v>
      </c>
      <c r="C17" s="627"/>
      <c r="D17" s="627"/>
      <c r="E17" s="627"/>
      <c r="F17" s="627"/>
      <c r="G17" s="627"/>
      <c r="H17" s="627"/>
      <c r="I17" s="627"/>
      <c r="J17" s="627"/>
      <c r="K17" s="627"/>
      <c r="L17" s="627"/>
      <c r="M17" s="627"/>
      <c r="N17" s="627"/>
      <c r="O17" s="627"/>
      <c r="P17" s="627"/>
      <c r="Q17" s="628"/>
      <c r="R17" s="629">
        <v>20617</v>
      </c>
      <c r="S17" s="630"/>
      <c r="T17" s="630"/>
      <c r="U17" s="630"/>
      <c r="V17" s="630"/>
      <c r="W17" s="630"/>
      <c r="X17" s="630"/>
      <c r="Y17" s="631"/>
      <c r="Z17" s="685">
        <v>0.1</v>
      </c>
      <c r="AA17" s="685"/>
      <c r="AB17" s="685"/>
      <c r="AC17" s="685"/>
      <c r="AD17" s="686">
        <v>20617</v>
      </c>
      <c r="AE17" s="686"/>
      <c r="AF17" s="686"/>
      <c r="AG17" s="686"/>
      <c r="AH17" s="686"/>
      <c r="AI17" s="686"/>
      <c r="AJ17" s="686"/>
      <c r="AK17" s="686"/>
      <c r="AL17" s="632">
        <v>0.2</v>
      </c>
      <c r="AM17" s="633"/>
      <c r="AN17" s="633"/>
      <c r="AO17" s="687"/>
      <c r="AP17" s="626" t="s">
        <v>264</v>
      </c>
      <c r="AQ17" s="627"/>
      <c r="AR17" s="627"/>
      <c r="AS17" s="627"/>
      <c r="AT17" s="627"/>
      <c r="AU17" s="627"/>
      <c r="AV17" s="627"/>
      <c r="AW17" s="627"/>
      <c r="AX17" s="627"/>
      <c r="AY17" s="627"/>
      <c r="AZ17" s="627"/>
      <c r="BA17" s="627"/>
      <c r="BB17" s="627"/>
      <c r="BC17" s="627"/>
      <c r="BD17" s="627"/>
      <c r="BE17" s="627"/>
      <c r="BF17" s="628"/>
      <c r="BG17" s="629" t="s">
        <v>125</v>
      </c>
      <c r="BH17" s="630"/>
      <c r="BI17" s="630"/>
      <c r="BJ17" s="630"/>
      <c r="BK17" s="630"/>
      <c r="BL17" s="630"/>
      <c r="BM17" s="630"/>
      <c r="BN17" s="631"/>
      <c r="BO17" s="685" t="s">
        <v>232</v>
      </c>
      <c r="BP17" s="685"/>
      <c r="BQ17" s="685"/>
      <c r="BR17" s="685"/>
      <c r="BS17" s="617" t="s">
        <v>232</v>
      </c>
      <c r="BT17" s="630"/>
      <c r="BU17" s="630"/>
      <c r="BV17" s="630"/>
      <c r="BW17" s="630"/>
      <c r="BX17" s="630"/>
      <c r="BY17" s="630"/>
      <c r="BZ17" s="630"/>
      <c r="CA17" s="630"/>
      <c r="CB17" s="666"/>
      <c r="CD17" s="667" t="s">
        <v>265</v>
      </c>
      <c r="CE17" s="664"/>
      <c r="CF17" s="664"/>
      <c r="CG17" s="664"/>
      <c r="CH17" s="664"/>
      <c r="CI17" s="664"/>
      <c r="CJ17" s="664"/>
      <c r="CK17" s="664"/>
      <c r="CL17" s="664"/>
      <c r="CM17" s="664"/>
      <c r="CN17" s="664"/>
      <c r="CO17" s="664"/>
      <c r="CP17" s="664"/>
      <c r="CQ17" s="665"/>
      <c r="CR17" s="629">
        <v>1862762</v>
      </c>
      <c r="CS17" s="630"/>
      <c r="CT17" s="630"/>
      <c r="CU17" s="630"/>
      <c r="CV17" s="630"/>
      <c r="CW17" s="630"/>
      <c r="CX17" s="630"/>
      <c r="CY17" s="631"/>
      <c r="CZ17" s="685">
        <v>12.4</v>
      </c>
      <c r="DA17" s="685"/>
      <c r="DB17" s="685"/>
      <c r="DC17" s="685"/>
      <c r="DD17" s="617" t="s">
        <v>125</v>
      </c>
      <c r="DE17" s="630"/>
      <c r="DF17" s="630"/>
      <c r="DG17" s="630"/>
      <c r="DH17" s="630"/>
      <c r="DI17" s="630"/>
      <c r="DJ17" s="630"/>
      <c r="DK17" s="630"/>
      <c r="DL17" s="630"/>
      <c r="DM17" s="630"/>
      <c r="DN17" s="630"/>
      <c r="DO17" s="630"/>
      <c r="DP17" s="631"/>
      <c r="DQ17" s="617">
        <v>1719105</v>
      </c>
      <c r="DR17" s="630"/>
      <c r="DS17" s="630"/>
      <c r="DT17" s="630"/>
      <c r="DU17" s="630"/>
      <c r="DV17" s="630"/>
      <c r="DW17" s="630"/>
      <c r="DX17" s="630"/>
      <c r="DY17" s="630"/>
      <c r="DZ17" s="630"/>
      <c r="EA17" s="630"/>
      <c r="EB17" s="630"/>
      <c r="EC17" s="666"/>
    </row>
    <row r="18" spans="2:133" ht="11.25" customHeight="1" x14ac:dyDescent="0.15">
      <c r="B18" s="626" t="s">
        <v>266</v>
      </c>
      <c r="C18" s="627"/>
      <c r="D18" s="627"/>
      <c r="E18" s="627"/>
      <c r="F18" s="627"/>
      <c r="G18" s="627"/>
      <c r="H18" s="627"/>
      <c r="I18" s="627"/>
      <c r="J18" s="627"/>
      <c r="K18" s="627"/>
      <c r="L18" s="627"/>
      <c r="M18" s="627"/>
      <c r="N18" s="627"/>
      <c r="O18" s="627"/>
      <c r="P18" s="627"/>
      <c r="Q18" s="628"/>
      <c r="R18" s="629">
        <v>5614900</v>
      </c>
      <c r="S18" s="630"/>
      <c r="T18" s="630"/>
      <c r="U18" s="630"/>
      <c r="V18" s="630"/>
      <c r="W18" s="630"/>
      <c r="X18" s="630"/>
      <c r="Y18" s="631"/>
      <c r="Z18" s="685">
        <v>36.6</v>
      </c>
      <c r="AA18" s="685"/>
      <c r="AB18" s="685"/>
      <c r="AC18" s="685"/>
      <c r="AD18" s="686">
        <v>5231579</v>
      </c>
      <c r="AE18" s="686"/>
      <c r="AF18" s="686"/>
      <c r="AG18" s="686"/>
      <c r="AH18" s="686"/>
      <c r="AI18" s="686"/>
      <c r="AJ18" s="686"/>
      <c r="AK18" s="686"/>
      <c r="AL18" s="632">
        <v>57.3</v>
      </c>
      <c r="AM18" s="633"/>
      <c r="AN18" s="633"/>
      <c r="AO18" s="687"/>
      <c r="AP18" s="626" t="s">
        <v>267</v>
      </c>
      <c r="AQ18" s="627"/>
      <c r="AR18" s="627"/>
      <c r="AS18" s="627"/>
      <c r="AT18" s="627"/>
      <c r="AU18" s="627"/>
      <c r="AV18" s="627"/>
      <c r="AW18" s="627"/>
      <c r="AX18" s="627"/>
      <c r="AY18" s="627"/>
      <c r="AZ18" s="627"/>
      <c r="BA18" s="627"/>
      <c r="BB18" s="627"/>
      <c r="BC18" s="627"/>
      <c r="BD18" s="627"/>
      <c r="BE18" s="627"/>
      <c r="BF18" s="628"/>
      <c r="BG18" s="629" t="s">
        <v>125</v>
      </c>
      <c r="BH18" s="630"/>
      <c r="BI18" s="630"/>
      <c r="BJ18" s="630"/>
      <c r="BK18" s="630"/>
      <c r="BL18" s="630"/>
      <c r="BM18" s="630"/>
      <c r="BN18" s="631"/>
      <c r="BO18" s="685" t="s">
        <v>232</v>
      </c>
      <c r="BP18" s="685"/>
      <c r="BQ18" s="685"/>
      <c r="BR18" s="685"/>
      <c r="BS18" s="617" t="s">
        <v>232</v>
      </c>
      <c r="BT18" s="630"/>
      <c r="BU18" s="630"/>
      <c r="BV18" s="630"/>
      <c r="BW18" s="630"/>
      <c r="BX18" s="630"/>
      <c r="BY18" s="630"/>
      <c r="BZ18" s="630"/>
      <c r="CA18" s="630"/>
      <c r="CB18" s="666"/>
      <c r="CD18" s="667" t="s">
        <v>268</v>
      </c>
      <c r="CE18" s="664"/>
      <c r="CF18" s="664"/>
      <c r="CG18" s="664"/>
      <c r="CH18" s="664"/>
      <c r="CI18" s="664"/>
      <c r="CJ18" s="664"/>
      <c r="CK18" s="664"/>
      <c r="CL18" s="664"/>
      <c r="CM18" s="664"/>
      <c r="CN18" s="664"/>
      <c r="CO18" s="664"/>
      <c r="CP18" s="664"/>
      <c r="CQ18" s="665"/>
      <c r="CR18" s="629" t="s">
        <v>232</v>
      </c>
      <c r="CS18" s="630"/>
      <c r="CT18" s="630"/>
      <c r="CU18" s="630"/>
      <c r="CV18" s="630"/>
      <c r="CW18" s="630"/>
      <c r="CX18" s="630"/>
      <c r="CY18" s="631"/>
      <c r="CZ18" s="685" t="s">
        <v>232</v>
      </c>
      <c r="DA18" s="685"/>
      <c r="DB18" s="685"/>
      <c r="DC18" s="685"/>
      <c r="DD18" s="617" t="s">
        <v>232</v>
      </c>
      <c r="DE18" s="630"/>
      <c r="DF18" s="630"/>
      <c r="DG18" s="630"/>
      <c r="DH18" s="630"/>
      <c r="DI18" s="630"/>
      <c r="DJ18" s="630"/>
      <c r="DK18" s="630"/>
      <c r="DL18" s="630"/>
      <c r="DM18" s="630"/>
      <c r="DN18" s="630"/>
      <c r="DO18" s="630"/>
      <c r="DP18" s="631"/>
      <c r="DQ18" s="617" t="s">
        <v>175</v>
      </c>
      <c r="DR18" s="630"/>
      <c r="DS18" s="630"/>
      <c r="DT18" s="630"/>
      <c r="DU18" s="630"/>
      <c r="DV18" s="630"/>
      <c r="DW18" s="630"/>
      <c r="DX18" s="630"/>
      <c r="DY18" s="630"/>
      <c r="DZ18" s="630"/>
      <c r="EA18" s="630"/>
      <c r="EB18" s="630"/>
      <c r="EC18" s="666"/>
    </row>
    <row r="19" spans="2:133" ht="11.25" customHeight="1" x14ac:dyDescent="0.15">
      <c r="B19" s="626" t="s">
        <v>269</v>
      </c>
      <c r="C19" s="627"/>
      <c r="D19" s="627"/>
      <c r="E19" s="627"/>
      <c r="F19" s="627"/>
      <c r="G19" s="627"/>
      <c r="H19" s="627"/>
      <c r="I19" s="627"/>
      <c r="J19" s="627"/>
      <c r="K19" s="627"/>
      <c r="L19" s="627"/>
      <c r="M19" s="627"/>
      <c r="N19" s="627"/>
      <c r="O19" s="627"/>
      <c r="P19" s="627"/>
      <c r="Q19" s="628"/>
      <c r="R19" s="629">
        <v>5231579</v>
      </c>
      <c r="S19" s="630"/>
      <c r="T19" s="630"/>
      <c r="U19" s="630"/>
      <c r="V19" s="630"/>
      <c r="W19" s="630"/>
      <c r="X19" s="630"/>
      <c r="Y19" s="631"/>
      <c r="Z19" s="685">
        <v>34.1</v>
      </c>
      <c r="AA19" s="685"/>
      <c r="AB19" s="685"/>
      <c r="AC19" s="685"/>
      <c r="AD19" s="686">
        <v>5231579</v>
      </c>
      <c r="AE19" s="686"/>
      <c r="AF19" s="686"/>
      <c r="AG19" s="686"/>
      <c r="AH19" s="686"/>
      <c r="AI19" s="686"/>
      <c r="AJ19" s="686"/>
      <c r="AK19" s="686"/>
      <c r="AL19" s="632">
        <v>57.3</v>
      </c>
      <c r="AM19" s="633"/>
      <c r="AN19" s="633"/>
      <c r="AO19" s="687"/>
      <c r="AP19" s="626" t="s">
        <v>270</v>
      </c>
      <c r="AQ19" s="627"/>
      <c r="AR19" s="627"/>
      <c r="AS19" s="627"/>
      <c r="AT19" s="627"/>
      <c r="AU19" s="627"/>
      <c r="AV19" s="627"/>
      <c r="AW19" s="627"/>
      <c r="AX19" s="627"/>
      <c r="AY19" s="627"/>
      <c r="AZ19" s="627"/>
      <c r="BA19" s="627"/>
      <c r="BB19" s="627"/>
      <c r="BC19" s="627"/>
      <c r="BD19" s="627"/>
      <c r="BE19" s="627"/>
      <c r="BF19" s="628"/>
      <c r="BG19" s="629">
        <v>12077</v>
      </c>
      <c r="BH19" s="630"/>
      <c r="BI19" s="630"/>
      <c r="BJ19" s="630"/>
      <c r="BK19" s="630"/>
      <c r="BL19" s="630"/>
      <c r="BM19" s="630"/>
      <c r="BN19" s="631"/>
      <c r="BO19" s="685">
        <v>0.4</v>
      </c>
      <c r="BP19" s="685"/>
      <c r="BQ19" s="685"/>
      <c r="BR19" s="685"/>
      <c r="BS19" s="617" t="s">
        <v>125</v>
      </c>
      <c r="BT19" s="630"/>
      <c r="BU19" s="630"/>
      <c r="BV19" s="630"/>
      <c r="BW19" s="630"/>
      <c r="BX19" s="630"/>
      <c r="BY19" s="630"/>
      <c r="BZ19" s="630"/>
      <c r="CA19" s="630"/>
      <c r="CB19" s="666"/>
      <c r="CD19" s="667" t="s">
        <v>271</v>
      </c>
      <c r="CE19" s="664"/>
      <c r="CF19" s="664"/>
      <c r="CG19" s="664"/>
      <c r="CH19" s="664"/>
      <c r="CI19" s="664"/>
      <c r="CJ19" s="664"/>
      <c r="CK19" s="664"/>
      <c r="CL19" s="664"/>
      <c r="CM19" s="664"/>
      <c r="CN19" s="664"/>
      <c r="CO19" s="664"/>
      <c r="CP19" s="664"/>
      <c r="CQ19" s="665"/>
      <c r="CR19" s="629" t="s">
        <v>125</v>
      </c>
      <c r="CS19" s="630"/>
      <c r="CT19" s="630"/>
      <c r="CU19" s="630"/>
      <c r="CV19" s="630"/>
      <c r="CW19" s="630"/>
      <c r="CX19" s="630"/>
      <c r="CY19" s="631"/>
      <c r="CZ19" s="685" t="s">
        <v>175</v>
      </c>
      <c r="DA19" s="685"/>
      <c r="DB19" s="685"/>
      <c r="DC19" s="685"/>
      <c r="DD19" s="617" t="s">
        <v>175</v>
      </c>
      <c r="DE19" s="630"/>
      <c r="DF19" s="630"/>
      <c r="DG19" s="630"/>
      <c r="DH19" s="630"/>
      <c r="DI19" s="630"/>
      <c r="DJ19" s="630"/>
      <c r="DK19" s="630"/>
      <c r="DL19" s="630"/>
      <c r="DM19" s="630"/>
      <c r="DN19" s="630"/>
      <c r="DO19" s="630"/>
      <c r="DP19" s="631"/>
      <c r="DQ19" s="617" t="s">
        <v>125</v>
      </c>
      <c r="DR19" s="630"/>
      <c r="DS19" s="630"/>
      <c r="DT19" s="630"/>
      <c r="DU19" s="630"/>
      <c r="DV19" s="630"/>
      <c r="DW19" s="630"/>
      <c r="DX19" s="630"/>
      <c r="DY19" s="630"/>
      <c r="DZ19" s="630"/>
      <c r="EA19" s="630"/>
      <c r="EB19" s="630"/>
      <c r="EC19" s="666"/>
    </row>
    <row r="20" spans="2:133" ht="11.25" customHeight="1" x14ac:dyDescent="0.15">
      <c r="B20" s="626" t="s">
        <v>272</v>
      </c>
      <c r="C20" s="627"/>
      <c r="D20" s="627"/>
      <c r="E20" s="627"/>
      <c r="F20" s="627"/>
      <c r="G20" s="627"/>
      <c r="H20" s="627"/>
      <c r="I20" s="627"/>
      <c r="J20" s="627"/>
      <c r="K20" s="627"/>
      <c r="L20" s="627"/>
      <c r="M20" s="627"/>
      <c r="N20" s="627"/>
      <c r="O20" s="627"/>
      <c r="P20" s="627"/>
      <c r="Q20" s="628"/>
      <c r="R20" s="629">
        <v>383321</v>
      </c>
      <c r="S20" s="630"/>
      <c r="T20" s="630"/>
      <c r="U20" s="630"/>
      <c r="V20" s="630"/>
      <c r="W20" s="630"/>
      <c r="X20" s="630"/>
      <c r="Y20" s="631"/>
      <c r="Z20" s="685">
        <v>2.5</v>
      </c>
      <c r="AA20" s="685"/>
      <c r="AB20" s="685"/>
      <c r="AC20" s="685"/>
      <c r="AD20" s="686" t="s">
        <v>125</v>
      </c>
      <c r="AE20" s="686"/>
      <c r="AF20" s="686"/>
      <c r="AG20" s="686"/>
      <c r="AH20" s="686"/>
      <c r="AI20" s="686"/>
      <c r="AJ20" s="686"/>
      <c r="AK20" s="686"/>
      <c r="AL20" s="632" t="s">
        <v>175</v>
      </c>
      <c r="AM20" s="633"/>
      <c r="AN20" s="633"/>
      <c r="AO20" s="687"/>
      <c r="AP20" s="626" t="s">
        <v>273</v>
      </c>
      <c r="AQ20" s="627"/>
      <c r="AR20" s="627"/>
      <c r="AS20" s="627"/>
      <c r="AT20" s="627"/>
      <c r="AU20" s="627"/>
      <c r="AV20" s="627"/>
      <c r="AW20" s="627"/>
      <c r="AX20" s="627"/>
      <c r="AY20" s="627"/>
      <c r="AZ20" s="627"/>
      <c r="BA20" s="627"/>
      <c r="BB20" s="627"/>
      <c r="BC20" s="627"/>
      <c r="BD20" s="627"/>
      <c r="BE20" s="627"/>
      <c r="BF20" s="628"/>
      <c r="BG20" s="629">
        <v>12077</v>
      </c>
      <c r="BH20" s="630"/>
      <c r="BI20" s="630"/>
      <c r="BJ20" s="630"/>
      <c r="BK20" s="630"/>
      <c r="BL20" s="630"/>
      <c r="BM20" s="630"/>
      <c r="BN20" s="631"/>
      <c r="BO20" s="685">
        <v>0.4</v>
      </c>
      <c r="BP20" s="685"/>
      <c r="BQ20" s="685"/>
      <c r="BR20" s="685"/>
      <c r="BS20" s="617" t="s">
        <v>175</v>
      </c>
      <c r="BT20" s="630"/>
      <c r="BU20" s="630"/>
      <c r="BV20" s="630"/>
      <c r="BW20" s="630"/>
      <c r="BX20" s="630"/>
      <c r="BY20" s="630"/>
      <c r="BZ20" s="630"/>
      <c r="CA20" s="630"/>
      <c r="CB20" s="666"/>
      <c r="CD20" s="667" t="s">
        <v>274</v>
      </c>
      <c r="CE20" s="664"/>
      <c r="CF20" s="664"/>
      <c r="CG20" s="664"/>
      <c r="CH20" s="664"/>
      <c r="CI20" s="664"/>
      <c r="CJ20" s="664"/>
      <c r="CK20" s="664"/>
      <c r="CL20" s="664"/>
      <c r="CM20" s="664"/>
      <c r="CN20" s="664"/>
      <c r="CO20" s="664"/>
      <c r="CP20" s="664"/>
      <c r="CQ20" s="665"/>
      <c r="CR20" s="629">
        <v>14962762</v>
      </c>
      <c r="CS20" s="630"/>
      <c r="CT20" s="630"/>
      <c r="CU20" s="630"/>
      <c r="CV20" s="630"/>
      <c r="CW20" s="630"/>
      <c r="CX20" s="630"/>
      <c r="CY20" s="631"/>
      <c r="CZ20" s="685">
        <v>100</v>
      </c>
      <c r="DA20" s="685"/>
      <c r="DB20" s="685"/>
      <c r="DC20" s="685"/>
      <c r="DD20" s="617">
        <v>1899106</v>
      </c>
      <c r="DE20" s="630"/>
      <c r="DF20" s="630"/>
      <c r="DG20" s="630"/>
      <c r="DH20" s="630"/>
      <c r="DI20" s="630"/>
      <c r="DJ20" s="630"/>
      <c r="DK20" s="630"/>
      <c r="DL20" s="630"/>
      <c r="DM20" s="630"/>
      <c r="DN20" s="630"/>
      <c r="DO20" s="630"/>
      <c r="DP20" s="631"/>
      <c r="DQ20" s="617">
        <v>10180481</v>
      </c>
      <c r="DR20" s="630"/>
      <c r="DS20" s="630"/>
      <c r="DT20" s="630"/>
      <c r="DU20" s="630"/>
      <c r="DV20" s="630"/>
      <c r="DW20" s="630"/>
      <c r="DX20" s="630"/>
      <c r="DY20" s="630"/>
      <c r="DZ20" s="630"/>
      <c r="EA20" s="630"/>
      <c r="EB20" s="630"/>
      <c r="EC20" s="666"/>
    </row>
    <row r="21" spans="2:133" ht="11.25" customHeight="1" x14ac:dyDescent="0.15">
      <c r="B21" s="626" t="s">
        <v>275</v>
      </c>
      <c r="C21" s="627"/>
      <c r="D21" s="627"/>
      <c r="E21" s="627"/>
      <c r="F21" s="627"/>
      <c r="G21" s="627"/>
      <c r="H21" s="627"/>
      <c r="I21" s="627"/>
      <c r="J21" s="627"/>
      <c r="K21" s="627"/>
      <c r="L21" s="627"/>
      <c r="M21" s="627"/>
      <c r="N21" s="627"/>
      <c r="O21" s="627"/>
      <c r="P21" s="627"/>
      <c r="Q21" s="628"/>
      <c r="R21" s="629" t="s">
        <v>125</v>
      </c>
      <c r="S21" s="630"/>
      <c r="T21" s="630"/>
      <c r="U21" s="630"/>
      <c r="V21" s="630"/>
      <c r="W21" s="630"/>
      <c r="X21" s="630"/>
      <c r="Y21" s="631"/>
      <c r="Z21" s="685" t="s">
        <v>125</v>
      </c>
      <c r="AA21" s="685"/>
      <c r="AB21" s="685"/>
      <c r="AC21" s="685"/>
      <c r="AD21" s="686" t="s">
        <v>232</v>
      </c>
      <c r="AE21" s="686"/>
      <c r="AF21" s="686"/>
      <c r="AG21" s="686"/>
      <c r="AH21" s="686"/>
      <c r="AI21" s="686"/>
      <c r="AJ21" s="686"/>
      <c r="AK21" s="686"/>
      <c r="AL21" s="632" t="s">
        <v>175</v>
      </c>
      <c r="AM21" s="633"/>
      <c r="AN21" s="633"/>
      <c r="AO21" s="687"/>
      <c r="AP21" s="731" t="s">
        <v>276</v>
      </c>
      <c r="AQ21" s="738"/>
      <c r="AR21" s="738"/>
      <c r="AS21" s="738"/>
      <c r="AT21" s="738"/>
      <c r="AU21" s="738"/>
      <c r="AV21" s="738"/>
      <c r="AW21" s="738"/>
      <c r="AX21" s="738"/>
      <c r="AY21" s="738"/>
      <c r="AZ21" s="738"/>
      <c r="BA21" s="738"/>
      <c r="BB21" s="738"/>
      <c r="BC21" s="738"/>
      <c r="BD21" s="738"/>
      <c r="BE21" s="738"/>
      <c r="BF21" s="733"/>
      <c r="BG21" s="629">
        <v>12077</v>
      </c>
      <c r="BH21" s="630"/>
      <c r="BI21" s="630"/>
      <c r="BJ21" s="630"/>
      <c r="BK21" s="630"/>
      <c r="BL21" s="630"/>
      <c r="BM21" s="630"/>
      <c r="BN21" s="631"/>
      <c r="BO21" s="685">
        <v>0.4</v>
      </c>
      <c r="BP21" s="685"/>
      <c r="BQ21" s="685"/>
      <c r="BR21" s="685"/>
      <c r="BS21" s="617" t="s">
        <v>125</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277</v>
      </c>
      <c r="C22" s="627"/>
      <c r="D22" s="627"/>
      <c r="E22" s="627"/>
      <c r="F22" s="627"/>
      <c r="G22" s="627"/>
      <c r="H22" s="627"/>
      <c r="I22" s="627"/>
      <c r="J22" s="627"/>
      <c r="K22" s="627"/>
      <c r="L22" s="627"/>
      <c r="M22" s="627"/>
      <c r="N22" s="627"/>
      <c r="O22" s="627"/>
      <c r="P22" s="627"/>
      <c r="Q22" s="628"/>
      <c r="R22" s="629">
        <v>9429983</v>
      </c>
      <c r="S22" s="630"/>
      <c r="T22" s="630"/>
      <c r="U22" s="630"/>
      <c r="V22" s="630"/>
      <c r="W22" s="630"/>
      <c r="X22" s="630"/>
      <c r="Y22" s="631"/>
      <c r="Z22" s="685">
        <v>61.4</v>
      </c>
      <c r="AA22" s="685"/>
      <c r="AB22" s="685"/>
      <c r="AC22" s="685"/>
      <c r="AD22" s="686">
        <v>9046662</v>
      </c>
      <c r="AE22" s="686"/>
      <c r="AF22" s="686"/>
      <c r="AG22" s="686"/>
      <c r="AH22" s="686"/>
      <c r="AI22" s="686"/>
      <c r="AJ22" s="686"/>
      <c r="AK22" s="686"/>
      <c r="AL22" s="632">
        <v>99.1</v>
      </c>
      <c r="AM22" s="633"/>
      <c r="AN22" s="633"/>
      <c r="AO22" s="687"/>
      <c r="AP22" s="731" t="s">
        <v>278</v>
      </c>
      <c r="AQ22" s="738"/>
      <c r="AR22" s="738"/>
      <c r="AS22" s="738"/>
      <c r="AT22" s="738"/>
      <c r="AU22" s="738"/>
      <c r="AV22" s="738"/>
      <c r="AW22" s="738"/>
      <c r="AX22" s="738"/>
      <c r="AY22" s="738"/>
      <c r="AZ22" s="738"/>
      <c r="BA22" s="738"/>
      <c r="BB22" s="738"/>
      <c r="BC22" s="738"/>
      <c r="BD22" s="738"/>
      <c r="BE22" s="738"/>
      <c r="BF22" s="733"/>
      <c r="BG22" s="629" t="s">
        <v>175</v>
      </c>
      <c r="BH22" s="630"/>
      <c r="BI22" s="630"/>
      <c r="BJ22" s="630"/>
      <c r="BK22" s="630"/>
      <c r="BL22" s="630"/>
      <c r="BM22" s="630"/>
      <c r="BN22" s="631"/>
      <c r="BO22" s="685" t="s">
        <v>232</v>
      </c>
      <c r="BP22" s="685"/>
      <c r="BQ22" s="685"/>
      <c r="BR22" s="685"/>
      <c r="BS22" s="617" t="s">
        <v>175</v>
      </c>
      <c r="BT22" s="630"/>
      <c r="BU22" s="630"/>
      <c r="BV22" s="630"/>
      <c r="BW22" s="630"/>
      <c r="BX22" s="630"/>
      <c r="BY22" s="630"/>
      <c r="BZ22" s="630"/>
      <c r="CA22" s="630"/>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280</v>
      </c>
      <c r="C23" s="627"/>
      <c r="D23" s="627"/>
      <c r="E23" s="627"/>
      <c r="F23" s="627"/>
      <c r="G23" s="627"/>
      <c r="H23" s="627"/>
      <c r="I23" s="627"/>
      <c r="J23" s="627"/>
      <c r="K23" s="627"/>
      <c r="L23" s="627"/>
      <c r="M23" s="627"/>
      <c r="N23" s="627"/>
      <c r="O23" s="627"/>
      <c r="P23" s="627"/>
      <c r="Q23" s="628"/>
      <c r="R23" s="629">
        <v>4015</v>
      </c>
      <c r="S23" s="630"/>
      <c r="T23" s="630"/>
      <c r="U23" s="630"/>
      <c r="V23" s="630"/>
      <c r="W23" s="630"/>
      <c r="X23" s="630"/>
      <c r="Y23" s="631"/>
      <c r="Z23" s="685">
        <v>0</v>
      </c>
      <c r="AA23" s="685"/>
      <c r="AB23" s="685"/>
      <c r="AC23" s="685"/>
      <c r="AD23" s="686">
        <v>4015</v>
      </c>
      <c r="AE23" s="686"/>
      <c r="AF23" s="686"/>
      <c r="AG23" s="686"/>
      <c r="AH23" s="686"/>
      <c r="AI23" s="686"/>
      <c r="AJ23" s="686"/>
      <c r="AK23" s="686"/>
      <c r="AL23" s="632">
        <v>0</v>
      </c>
      <c r="AM23" s="633"/>
      <c r="AN23" s="633"/>
      <c r="AO23" s="687"/>
      <c r="AP23" s="731" t="s">
        <v>281</v>
      </c>
      <c r="AQ23" s="738"/>
      <c r="AR23" s="738"/>
      <c r="AS23" s="738"/>
      <c r="AT23" s="738"/>
      <c r="AU23" s="738"/>
      <c r="AV23" s="738"/>
      <c r="AW23" s="738"/>
      <c r="AX23" s="738"/>
      <c r="AY23" s="738"/>
      <c r="AZ23" s="738"/>
      <c r="BA23" s="738"/>
      <c r="BB23" s="738"/>
      <c r="BC23" s="738"/>
      <c r="BD23" s="738"/>
      <c r="BE23" s="738"/>
      <c r="BF23" s="733"/>
      <c r="BG23" s="629" t="s">
        <v>175</v>
      </c>
      <c r="BH23" s="630"/>
      <c r="BI23" s="630"/>
      <c r="BJ23" s="630"/>
      <c r="BK23" s="630"/>
      <c r="BL23" s="630"/>
      <c r="BM23" s="630"/>
      <c r="BN23" s="631"/>
      <c r="BO23" s="685" t="s">
        <v>175</v>
      </c>
      <c r="BP23" s="685"/>
      <c r="BQ23" s="685"/>
      <c r="BR23" s="685"/>
      <c r="BS23" s="617" t="s">
        <v>125</v>
      </c>
      <c r="BT23" s="630"/>
      <c r="BU23" s="630"/>
      <c r="BV23" s="630"/>
      <c r="BW23" s="630"/>
      <c r="BX23" s="630"/>
      <c r="BY23" s="630"/>
      <c r="BZ23" s="630"/>
      <c r="CA23" s="630"/>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6" t="s">
        <v>287</v>
      </c>
      <c r="C24" s="627"/>
      <c r="D24" s="627"/>
      <c r="E24" s="627"/>
      <c r="F24" s="627"/>
      <c r="G24" s="627"/>
      <c r="H24" s="627"/>
      <c r="I24" s="627"/>
      <c r="J24" s="627"/>
      <c r="K24" s="627"/>
      <c r="L24" s="627"/>
      <c r="M24" s="627"/>
      <c r="N24" s="627"/>
      <c r="O24" s="627"/>
      <c r="P24" s="627"/>
      <c r="Q24" s="628"/>
      <c r="R24" s="629">
        <v>102988</v>
      </c>
      <c r="S24" s="630"/>
      <c r="T24" s="630"/>
      <c r="U24" s="630"/>
      <c r="V24" s="630"/>
      <c r="W24" s="630"/>
      <c r="X24" s="630"/>
      <c r="Y24" s="631"/>
      <c r="Z24" s="685">
        <v>0.7</v>
      </c>
      <c r="AA24" s="685"/>
      <c r="AB24" s="685"/>
      <c r="AC24" s="685"/>
      <c r="AD24" s="686" t="s">
        <v>232</v>
      </c>
      <c r="AE24" s="686"/>
      <c r="AF24" s="686"/>
      <c r="AG24" s="686"/>
      <c r="AH24" s="686"/>
      <c r="AI24" s="686"/>
      <c r="AJ24" s="686"/>
      <c r="AK24" s="686"/>
      <c r="AL24" s="632" t="s">
        <v>125</v>
      </c>
      <c r="AM24" s="633"/>
      <c r="AN24" s="633"/>
      <c r="AO24" s="687"/>
      <c r="AP24" s="731" t="s">
        <v>288</v>
      </c>
      <c r="AQ24" s="738"/>
      <c r="AR24" s="738"/>
      <c r="AS24" s="738"/>
      <c r="AT24" s="738"/>
      <c r="AU24" s="738"/>
      <c r="AV24" s="738"/>
      <c r="AW24" s="738"/>
      <c r="AX24" s="738"/>
      <c r="AY24" s="738"/>
      <c r="AZ24" s="738"/>
      <c r="BA24" s="738"/>
      <c r="BB24" s="738"/>
      <c r="BC24" s="738"/>
      <c r="BD24" s="738"/>
      <c r="BE24" s="738"/>
      <c r="BF24" s="733"/>
      <c r="BG24" s="629" t="s">
        <v>175</v>
      </c>
      <c r="BH24" s="630"/>
      <c r="BI24" s="630"/>
      <c r="BJ24" s="630"/>
      <c r="BK24" s="630"/>
      <c r="BL24" s="630"/>
      <c r="BM24" s="630"/>
      <c r="BN24" s="631"/>
      <c r="BO24" s="685" t="s">
        <v>175</v>
      </c>
      <c r="BP24" s="685"/>
      <c r="BQ24" s="685"/>
      <c r="BR24" s="685"/>
      <c r="BS24" s="617" t="s">
        <v>175</v>
      </c>
      <c r="BT24" s="630"/>
      <c r="BU24" s="630"/>
      <c r="BV24" s="630"/>
      <c r="BW24" s="630"/>
      <c r="BX24" s="630"/>
      <c r="BY24" s="630"/>
      <c r="BZ24" s="630"/>
      <c r="CA24" s="630"/>
      <c r="CB24" s="666"/>
      <c r="CD24" s="694" t="s">
        <v>289</v>
      </c>
      <c r="CE24" s="695"/>
      <c r="CF24" s="695"/>
      <c r="CG24" s="695"/>
      <c r="CH24" s="695"/>
      <c r="CI24" s="695"/>
      <c r="CJ24" s="695"/>
      <c r="CK24" s="695"/>
      <c r="CL24" s="695"/>
      <c r="CM24" s="695"/>
      <c r="CN24" s="695"/>
      <c r="CO24" s="695"/>
      <c r="CP24" s="695"/>
      <c r="CQ24" s="696"/>
      <c r="CR24" s="688">
        <v>5715058</v>
      </c>
      <c r="CS24" s="689"/>
      <c r="CT24" s="689"/>
      <c r="CU24" s="689"/>
      <c r="CV24" s="689"/>
      <c r="CW24" s="689"/>
      <c r="CX24" s="689"/>
      <c r="CY24" s="735"/>
      <c r="CZ24" s="736">
        <v>38.200000000000003</v>
      </c>
      <c r="DA24" s="705"/>
      <c r="DB24" s="705"/>
      <c r="DC24" s="739"/>
      <c r="DD24" s="734">
        <v>4234315</v>
      </c>
      <c r="DE24" s="689"/>
      <c r="DF24" s="689"/>
      <c r="DG24" s="689"/>
      <c r="DH24" s="689"/>
      <c r="DI24" s="689"/>
      <c r="DJ24" s="689"/>
      <c r="DK24" s="735"/>
      <c r="DL24" s="734">
        <v>3934991</v>
      </c>
      <c r="DM24" s="689"/>
      <c r="DN24" s="689"/>
      <c r="DO24" s="689"/>
      <c r="DP24" s="689"/>
      <c r="DQ24" s="689"/>
      <c r="DR24" s="689"/>
      <c r="DS24" s="689"/>
      <c r="DT24" s="689"/>
      <c r="DU24" s="689"/>
      <c r="DV24" s="735"/>
      <c r="DW24" s="736">
        <v>41.1</v>
      </c>
      <c r="DX24" s="705"/>
      <c r="DY24" s="705"/>
      <c r="DZ24" s="705"/>
      <c r="EA24" s="705"/>
      <c r="EB24" s="705"/>
      <c r="EC24" s="737"/>
    </row>
    <row r="25" spans="2:133" ht="11.25" customHeight="1" x14ac:dyDescent="0.15">
      <c r="B25" s="626" t="s">
        <v>290</v>
      </c>
      <c r="C25" s="627"/>
      <c r="D25" s="627"/>
      <c r="E25" s="627"/>
      <c r="F25" s="627"/>
      <c r="G25" s="627"/>
      <c r="H25" s="627"/>
      <c r="I25" s="627"/>
      <c r="J25" s="627"/>
      <c r="K25" s="627"/>
      <c r="L25" s="627"/>
      <c r="M25" s="627"/>
      <c r="N25" s="627"/>
      <c r="O25" s="627"/>
      <c r="P25" s="627"/>
      <c r="Q25" s="628"/>
      <c r="R25" s="629">
        <v>343809</v>
      </c>
      <c r="S25" s="630"/>
      <c r="T25" s="630"/>
      <c r="U25" s="630"/>
      <c r="V25" s="630"/>
      <c r="W25" s="630"/>
      <c r="X25" s="630"/>
      <c r="Y25" s="631"/>
      <c r="Z25" s="685">
        <v>2.2000000000000002</v>
      </c>
      <c r="AA25" s="685"/>
      <c r="AB25" s="685"/>
      <c r="AC25" s="685"/>
      <c r="AD25" s="686">
        <v>6768</v>
      </c>
      <c r="AE25" s="686"/>
      <c r="AF25" s="686"/>
      <c r="AG25" s="686"/>
      <c r="AH25" s="686"/>
      <c r="AI25" s="686"/>
      <c r="AJ25" s="686"/>
      <c r="AK25" s="686"/>
      <c r="AL25" s="632">
        <v>0.1</v>
      </c>
      <c r="AM25" s="633"/>
      <c r="AN25" s="633"/>
      <c r="AO25" s="687"/>
      <c r="AP25" s="731" t="s">
        <v>291</v>
      </c>
      <c r="AQ25" s="738"/>
      <c r="AR25" s="738"/>
      <c r="AS25" s="738"/>
      <c r="AT25" s="738"/>
      <c r="AU25" s="738"/>
      <c r="AV25" s="738"/>
      <c r="AW25" s="738"/>
      <c r="AX25" s="738"/>
      <c r="AY25" s="738"/>
      <c r="AZ25" s="738"/>
      <c r="BA25" s="738"/>
      <c r="BB25" s="738"/>
      <c r="BC25" s="738"/>
      <c r="BD25" s="738"/>
      <c r="BE25" s="738"/>
      <c r="BF25" s="733"/>
      <c r="BG25" s="629" t="s">
        <v>175</v>
      </c>
      <c r="BH25" s="630"/>
      <c r="BI25" s="630"/>
      <c r="BJ25" s="630"/>
      <c r="BK25" s="630"/>
      <c r="BL25" s="630"/>
      <c r="BM25" s="630"/>
      <c r="BN25" s="631"/>
      <c r="BO25" s="685" t="s">
        <v>125</v>
      </c>
      <c r="BP25" s="685"/>
      <c r="BQ25" s="685"/>
      <c r="BR25" s="685"/>
      <c r="BS25" s="617" t="s">
        <v>175</v>
      </c>
      <c r="BT25" s="630"/>
      <c r="BU25" s="630"/>
      <c r="BV25" s="630"/>
      <c r="BW25" s="630"/>
      <c r="BX25" s="630"/>
      <c r="BY25" s="630"/>
      <c r="BZ25" s="630"/>
      <c r="CA25" s="630"/>
      <c r="CB25" s="666"/>
      <c r="CD25" s="667" t="s">
        <v>292</v>
      </c>
      <c r="CE25" s="664"/>
      <c r="CF25" s="664"/>
      <c r="CG25" s="664"/>
      <c r="CH25" s="664"/>
      <c r="CI25" s="664"/>
      <c r="CJ25" s="664"/>
      <c r="CK25" s="664"/>
      <c r="CL25" s="664"/>
      <c r="CM25" s="664"/>
      <c r="CN25" s="664"/>
      <c r="CO25" s="664"/>
      <c r="CP25" s="664"/>
      <c r="CQ25" s="665"/>
      <c r="CR25" s="629">
        <v>1851049</v>
      </c>
      <c r="CS25" s="618"/>
      <c r="CT25" s="618"/>
      <c r="CU25" s="618"/>
      <c r="CV25" s="618"/>
      <c r="CW25" s="618"/>
      <c r="CX25" s="618"/>
      <c r="CY25" s="619"/>
      <c r="CZ25" s="632">
        <v>12.4</v>
      </c>
      <c r="DA25" s="657"/>
      <c r="DB25" s="657"/>
      <c r="DC25" s="658"/>
      <c r="DD25" s="617">
        <v>1707690</v>
      </c>
      <c r="DE25" s="618"/>
      <c r="DF25" s="618"/>
      <c r="DG25" s="618"/>
      <c r="DH25" s="618"/>
      <c r="DI25" s="618"/>
      <c r="DJ25" s="618"/>
      <c r="DK25" s="619"/>
      <c r="DL25" s="617">
        <v>1702219</v>
      </c>
      <c r="DM25" s="618"/>
      <c r="DN25" s="618"/>
      <c r="DO25" s="618"/>
      <c r="DP25" s="618"/>
      <c r="DQ25" s="618"/>
      <c r="DR25" s="618"/>
      <c r="DS25" s="618"/>
      <c r="DT25" s="618"/>
      <c r="DU25" s="618"/>
      <c r="DV25" s="619"/>
      <c r="DW25" s="632">
        <v>17.8</v>
      </c>
      <c r="DX25" s="657"/>
      <c r="DY25" s="657"/>
      <c r="DZ25" s="657"/>
      <c r="EA25" s="657"/>
      <c r="EB25" s="657"/>
      <c r="EC25" s="659"/>
    </row>
    <row r="26" spans="2:133" ht="11.25" customHeight="1" x14ac:dyDescent="0.15">
      <c r="B26" s="626" t="s">
        <v>293</v>
      </c>
      <c r="C26" s="627"/>
      <c r="D26" s="627"/>
      <c r="E26" s="627"/>
      <c r="F26" s="627"/>
      <c r="G26" s="627"/>
      <c r="H26" s="627"/>
      <c r="I26" s="627"/>
      <c r="J26" s="627"/>
      <c r="K26" s="627"/>
      <c r="L26" s="627"/>
      <c r="M26" s="627"/>
      <c r="N26" s="627"/>
      <c r="O26" s="627"/>
      <c r="P26" s="627"/>
      <c r="Q26" s="628"/>
      <c r="R26" s="629">
        <v>75190</v>
      </c>
      <c r="S26" s="630"/>
      <c r="T26" s="630"/>
      <c r="U26" s="630"/>
      <c r="V26" s="630"/>
      <c r="W26" s="630"/>
      <c r="X26" s="630"/>
      <c r="Y26" s="631"/>
      <c r="Z26" s="685">
        <v>0.5</v>
      </c>
      <c r="AA26" s="685"/>
      <c r="AB26" s="685"/>
      <c r="AC26" s="685"/>
      <c r="AD26" s="686">
        <v>7482</v>
      </c>
      <c r="AE26" s="686"/>
      <c r="AF26" s="686"/>
      <c r="AG26" s="686"/>
      <c r="AH26" s="686"/>
      <c r="AI26" s="686"/>
      <c r="AJ26" s="686"/>
      <c r="AK26" s="686"/>
      <c r="AL26" s="632">
        <v>0.1</v>
      </c>
      <c r="AM26" s="633"/>
      <c r="AN26" s="633"/>
      <c r="AO26" s="687"/>
      <c r="AP26" s="731" t="s">
        <v>294</v>
      </c>
      <c r="AQ26" s="732"/>
      <c r="AR26" s="732"/>
      <c r="AS26" s="732"/>
      <c r="AT26" s="732"/>
      <c r="AU26" s="732"/>
      <c r="AV26" s="732"/>
      <c r="AW26" s="732"/>
      <c r="AX26" s="732"/>
      <c r="AY26" s="732"/>
      <c r="AZ26" s="732"/>
      <c r="BA26" s="732"/>
      <c r="BB26" s="732"/>
      <c r="BC26" s="732"/>
      <c r="BD26" s="732"/>
      <c r="BE26" s="732"/>
      <c r="BF26" s="733"/>
      <c r="BG26" s="629" t="s">
        <v>175</v>
      </c>
      <c r="BH26" s="630"/>
      <c r="BI26" s="630"/>
      <c r="BJ26" s="630"/>
      <c r="BK26" s="630"/>
      <c r="BL26" s="630"/>
      <c r="BM26" s="630"/>
      <c r="BN26" s="631"/>
      <c r="BO26" s="685" t="s">
        <v>175</v>
      </c>
      <c r="BP26" s="685"/>
      <c r="BQ26" s="685"/>
      <c r="BR26" s="685"/>
      <c r="BS26" s="617" t="s">
        <v>175</v>
      </c>
      <c r="BT26" s="630"/>
      <c r="BU26" s="630"/>
      <c r="BV26" s="630"/>
      <c r="BW26" s="630"/>
      <c r="BX26" s="630"/>
      <c r="BY26" s="630"/>
      <c r="BZ26" s="630"/>
      <c r="CA26" s="630"/>
      <c r="CB26" s="666"/>
      <c r="CD26" s="667" t="s">
        <v>295</v>
      </c>
      <c r="CE26" s="664"/>
      <c r="CF26" s="664"/>
      <c r="CG26" s="664"/>
      <c r="CH26" s="664"/>
      <c r="CI26" s="664"/>
      <c r="CJ26" s="664"/>
      <c r="CK26" s="664"/>
      <c r="CL26" s="664"/>
      <c r="CM26" s="664"/>
      <c r="CN26" s="664"/>
      <c r="CO26" s="664"/>
      <c r="CP26" s="664"/>
      <c r="CQ26" s="665"/>
      <c r="CR26" s="629">
        <v>1234618</v>
      </c>
      <c r="CS26" s="630"/>
      <c r="CT26" s="630"/>
      <c r="CU26" s="630"/>
      <c r="CV26" s="630"/>
      <c r="CW26" s="630"/>
      <c r="CX26" s="630"/>
      <c r="CY26" s="631"/>
      <c r="CZ26" s="632">
        <v>8.3000000000000007</v>
      </c>
      <c r="DA26" s="657"/>
      <c r="DB26" s="657"/>
      <c r="DC26" s="658"/>
      <c r="DD26" s="617">
        <v>1098395</v>
      </c>
      <c r="DE26" s="630"/>
      <c r="DF26" s="630"/>
      <c r="DG26" s="630"/>
      <c r="DH26" s="630"/>
      <c r="DI26" s="630"/>
      <c r="DJ26" s="630"/>
      <c r="DK26" s="631"/>
      <c r="DL26" s="617" t="s">
        <v>175</v>
      </c>
      <c r="DM26" s="630"/>
      <c r="DN26" s="630"/>
      <c r="DO26" s="630"/>
      <c r="DP26" s="630"/>
      <c r="DQ26" s="630"/>
      <c r="DR26" s="630"/>
      <c r="DS26" s="630"/>
      <c r="DT26" s="630"/>
      <c r="DU26" s="630"/>
      <c r="DV26" s="631"/>
      <c r="DW26" s="632" t="s">
        <v>232</v>
      </c>
      <c r="DX26" s="657"/>
      <c r="DY26" s="657"/>
      <c r="DZ26" s="657"/>
      <c r="EA26" s="657"/>
      <c r="EB26" s="657"/>
      <c r="EC26" s="659"/>
    </row>
    <row r="27" spans="2:133" ht="11.25" customHeight="1" x14ac:dyDescent="0.15">
      <c r="B27" s="626" t="s">
        <v>296</v>
      </c>
      <c r="C27" s="627"/>
      <c r="D27" s="627"/>
      <c r="E27" s="627"/>
      <c r="F27" s="627"/>
      <c r="G27" s="627"/>
      <c r="H27" s="627"/>
      <c r="I27" s="627"/>
      <c r="J27" s="627"/>
      <c r="K27" s="627"/>
      <c r="L27" s="627"/>
      <c r="M27" s="627"/>
      <c r="N27" s="627"/>
      <c r="O27" s="627"/>
      <c r="P27" s="627"/>
      <c r="Q27" s="628"/>
      <c r="R27" s="629">
        <v>1093046</v>
      </c>
      <c r="S27" s="630"/>
      <c r="T27" s="630"/>
      <c r="U27" s="630"/>
      <c r="V27" s="630"/>
      <c r="W27" s="630"/>
      <c r="X27" s="630"/>
      <c r="Y27" s="631"/>
      <c r="Z27" s="685">
        <v>7.1</v>
      </c>
      <c r="AA27" s="685"/>
      <c r="AB27" s="685"/>
      <c r="AC27" s="685"/>
      <c r="AD27" s="686" t="s">
        <v>125</v>
      </c>
      <c r="AE27" s="686"/>
      <c r="AF27" s="686"/>
      <c r="AG27" s="686"/>
      <c r="AH27" s="686"/>
      <c r="AI27" s="686"/>
      <c r="AJ27" s="686"/>
      <c r="AK27" s="686"/>
      <c r="AL27" s="632" t="s">
        <v>175</v>
      </c>
      <c r="AM27" s="633"/>
      <c r="AN27" s="633"/>
      <c r="AO27" s="687"/>
      <c r="AP27" s="626" t="s">
        <v>297</v>
      </c>
      <c r="AQ27" s="627"/>
      <c r="AR27" s="627"/>
      <c r="AS27" s="627"/>
      <c r="AT27" s="627"/>
      <c r="AU27" s="627"/>
      <c r="AV27" s="627"/>
      <c r="AW27" s="627"/>
      <c r="AX27" s="627"/>
      <c r="AY27" s="627"/>
      <c r="AZ27" s="627"/>
      <c r="BA27" s="627"/>
      <c r="BB27" s="627"/>
      <c r="BC27" s="627"/>
      <c r="BD27" s="627"/>
      <c r="BE27" s="627"/>
      <c r="BF27" s="628"/>
      <c r="BG27" s="629">
        <v>2926259</v>
      </c>
      <c r="BH27" s="630"/>
      <c r="BI27" s="630"/>
      <c r="BJ27" s="630"/>
      <c r="BK27" s="630"/>
      <c r="BL27" s="630"/>
      <c r="BM27" s="630"/>
      <c r="BN27" s="631"/>
      <c r="BO27" s="685">
        <v>100</v>
      </c>
      <c r="BP27" s="685"/>
      <c r="BQ27" s="685"/>
      <c r="BR27" s="685"/>
      <c r="BS27" s="617">
        <v>35998</v>
      </c>
      <c r="BT27" s="630"/>
      <c r="BU27" s="630"/>
      <c r="BV27" s="630"/>
      <c r="BW27" s="630"/>
      <c r="BX27" s="630"/>
      <c r="BY27" s="630"/>
      <c r="BZ27" s="630"/>
      <c r="CA27" s="630"/>
      <c r="CB27" s="666"/>
      <c r="CD27" s="667" t="s">
        <v>298</v>
      </c>
      <c r="CE27" s="664"/>
      <c r="CF27" s="664"/>
      <c r="CG27" s="664"/>
      <c r="CH27" s="664"/>
      <c r="CI27" s="664"/>
      <c r="CJ27" s="664"/>
      <c r="CK27" s="664"/>
      <c r="CL27" s="664"/>
      <c r="CM27" s="664"/>
      <c r="CN27" s="664"/>
      <c r="CO27" s="664"/>
      <c r="CP27" s="664"/>
      <c r="CQ27" s="665"/>
      <c r="CR27" s="629">
        <v>2001307</v>
      </c>
      <c r="CS27" s="618"/>
      <c r="CT27" s="618"/>
      <c r="CU27" s="618"/>
      <c r="CV27" s="618"/>
      <c r="CW27" s="618"/>
      <c r="CX27" s="618"/>
      <c r="CY27" s="619"/>
      <c r="CZ27" s="632">
        <v>13.4</v>
      </c>
      <c r="DA27" s="657"/>
      <c r="DB27" s="657"/>
      <c r="DC27" s="658"/>
      <c r="DD27" s="617">
        <v>807580</v>
      </c>
      <c r="DE27" s="618"/>
      <c r="DF27" s="618"/>
      <c r="DG27" s="618"/>
      <c r="DH27" s="618"/>
      <c r="DI27" s="618"/>
      <c r="DJ27" s="618"/>
      <c r="DK27" s="619"/>
      <c r="DL27" s="617">
        <v>642212</v>
      </c>
      <c r="DM27" s="618"/>
      <c r="DN27" s="618"/>
      <c r="DO27" s="618"/>
      <c r="DP27" s="618"/>
      <c r="DQ27" s="618"/>
      <c r="DR27" s="618"/>
      <c r="DS27" s="618"/>
      <c r="DT27" s="618"/>
      <c r="DU27" s="618"/>
      <c r="DV27" s="619"/>
      <c r="DW27" s="632">
        <v>6.7</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9">
        <v>300</v>
      </c>
      <c r="S28" s="630"/>
      <c r="T28" s="630"/>
      <c r="U28" s="630"/>
      <c r="V28" s="630"/>
      <c r="W28" s="630"/>
      <c r="X28" s="630"/>
      <c r="Y28" s="631"/>
      <c r="Z28" s="685">
        <v>0</v>
      </c>
      <c r="AA28" s="685"/>
      <c r="AB28" s="685"/>
      <c r="AC28" s="685"/>
      <c r="AD28" s="686">
        <v>300</v>
      </c>
      <c r="AE28" s="686"/>
      <c r="AF28" s="686"/>
      <c r="AG28" s="686"/>
      <c r="AH28" s="686"/>
      <c r="AI28" s="686"/>
      <c r="AJ28" s="686"/>
      <c r="AK28" s="686"/>
      <c r="AL28" s="632">
        <v>0</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9">
        <v>1862702</v>
      </c>
      <c r="CS28" s="630"/>
      <c r="CT28" s="630"/>
      <c r="CU28" s="630"/>
      <c r="CV28" s="630"/>
      <c r="CW28" s="630"/>
      <c r="CX28" s="630"/>
      <c r="CY28" s="631"/>
      <c r="CZ28" s="632">
        <v>12.4</v>
      </c>
      <c r="DA28" s="657"/>
      <c r="DB28" s="657"/>
      <c r="DC28" s="658"/>
      <c r="DD28" s="617">
        <v>1719045</v>
      </c>
      <c r="DE28" s="630"/>
      <c r="DF28" s="630"/>
      <c r="DG28" s="630"/>
      <c r="DH28" s="630"/>
      <c r="DI28" s="630"/>
      <c r="DJ28" s="630"/>
      <c r="DK28" s="631"/>
      <c r="DL28" s="617">
        <v>1590560</v>
      </c>
      <c r="DM28" s="630"/>
      <c r="DN28" s="630"/>
      <c r="DO28" s="630"/>
      <c r="DP28" s="630"/>
      <c r="DQ28" s="630"/>
      <c r="DR28" s="630"/>
      <c r="DS28" s="630"/>
      <c r="DT28" s="630"/>
      <c r="DU28" s="630"/>
      <c r="DV28" s="631"/>
      <c r="DW28" s="632">
        <v>16.600000000000001</v>
      </c>
      <c r="DX28" s="657"/>
      <c r="DY28" s="657"/>
      <c r="DZ28" s="657"/>
      <c r="EA28" s="657"/>
      <c r="EB28" s="657"/>
      <c r="EC28" s="659"/>
    </row>
    <row r="29" spans="2:133" ht="11.25" customHeight="1" x14ac:dyDescent="0.15">
      <c r="B29" s="626" t="s">
        <v>301</v>
      </c>
      <c r="C29" s="627"/>
      <c r="D29" s="627"/>
      <c r="E29" s="627"/>
      <c r="F29" s="627"/>
      <c r="G29" s="627"/>
      <c r="H29" s="627"/>
      <c r="I29" s="627"/>
      <c r="J29" s="627"/>
      <c r="K29" s="627"/>
      <c r="L29" s="627"/>
      <c r="M29" s="627"/>
      <c r="N29" s="627"/>
      <c r="O29" s="627"/>
      <c r="P29" s="627"/>
      <c r="Q29" s="628"/>
      <c r="R29" s="629">
        <v>1159796</v>
      </c>
      <c r="S29" s="630"/>
      <c r="T29" s="630"/>
      <c r="U29" s="630"/>
      <c r="V29" s="630"/>
      <c r="W29" s="630"/>
      <c r="X29" s="630"/>
      <c r="Y29" s="631"/>
      <c r="Z29" s="685">
        <v>7.6</v>
      </c>
      <c r="AA29" s="685"/>
      <c r="AB29" s="685"/>
      <c r="AC29" s="685"/>
      <c r="AD29" s="686" t="s">
        <v>232</v>
      </c>
      <c r="AE29" s="686"/>
      <c r="AF29" s="686"/>
      <c r="AG29" s="686"/>
      <c r="AH29" s="686"/>
      <c r="AI29" s="686"/>
      <c r="AJ29" s="686"/>
      <c r="AK29" s="686"/>
      <c r="AL29" s="632" t="s">
        <v>175</v>
      </c>
      <c r="AM29" s="633"/>
      <c r="AN29" s="633"/>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9">
        <v>1862576</v>
      </c>
      <c r="CS29" s="618"/>
      <c r="CT29" s="618"/>
      <c r="CU29" s="618"/>
      <c r="CV29" s="618"/>
      <c r="CW29" s="618"/>
      <c r="CX29" s="618"/>
      <c r="CY29" s="619"/>
      <c r="CZ29" s="632">
        <v>12.4</v>
      </c>
      <c r="DA29" s="657"/>
      <c r="DB29" s="657"/>
      <c r="DC29" s="658"/>
      <c r="DD29" s="617">
        <v>1718919</v>
      </c>
      <c r="DE29" s="618"/>
      <c r="DF29" s="618"/>
      <c r="DG29" s="618"/>
      <c r="DH29" s="618"/>
      <c r="DI29" s="618"/>
      <c r="DJ29" s="618"/>
      <c r="DK29" s="619"/>
      <c r="DL29" s="617">
        <v>1590434</v>
      </c>
      <c r="DM29" s="618"/>
      <c r="DN29" s="618"/>
      <c r="DO29" s="618"/>
      <c r="DP29" s="618"/>
      <c r="DQ29" s="618"/>
      <c r="DR29" s="618"/>
      <c r="DS29" s="618"/>
      <c r="DT29" s="618"/>
      <c r="DU29" s="618"/>
      <c r="DV29" s="619"/>
      <c r="DW29" s="632">
        <v>16.600000000000001</v>
      </c>
      <c r="DX29" s="657"/>
      <c r="DY29" s="657"/>
      <c r="DZ29" s="657"/>
      <c r="EA29" s="657"/>
      <c r="EB29" s="657"/>
      <c r="EC29" s="659"/>
    </row>
    <row r="30" spans="2:133" ht="11.25" customHeight="1" x14ac:dyDescent="0.15">
      <c r="B30" s="626" t="s">
        <v>306</v>
      </c>
      <c r="C30" s="627"/>
      <c r="D30" s="627"/>
      <c r="E30" s="627"/>
      <c r="F30" s="627"/>
      <c r="G30" s="627"/>
      <c r="H30" s="627"/>
      <c r="I30" s="627"/>
      <c r="J30" s="627"/>
      <c r="K30" s="627"/>
      <c r="L30" s="627"/>
      <c r="M30" s="627"/>
      <c r="N30" s="627"/>
      <c r="O30" s="627"/>
      <c r="P30" s="627"/>
      <c r="Q30" s="628"/>
      <c r="R30" s="629">
        <v>72361</v>
      </c>
      <c r="S30" s="630"/>
      <c r="T30" s="630"/>
      <c r="U30" s="630"/>
      <c r="V30" s="630"/>
      <c r="W30" s="630"/>
      <c r="X30" s="630"/>
      <c r="Y30" s="631"/>
      <c r="Z30" s="685">
        <v>0.5</v>
      </c>
      <c r="AA30" s="685"/>
      <c r="AB30" s="685"/>
      <c r="AC30" s="685"/>
      <c r="AD30" s="686">
        <v>58333</v>
      </c>
      <c r="AE30" s="686"/>
      <c r="AF30" s="686"/>
      <c r="AG30" s="686"/>
      <c r="AH30" s="686"/>
      <c r="AI30" s="686"/>
      <c r="AJ30" s="686"/>
      <c r="AK30" s="686"/>
      <c r="AL30" s="632">
        <v>0.6</v>
      </c>
      <c r="AM30" s="633"/>
      <c r="AN30" s="633"/>
      <c r="AO30" s="687"/>
      <c r="AP30" s="713" t="s">
        <v>307</v>
      </c>
      <c r="AQ30" s="714"/>
      <c r="AR30" s="714"/>
      <c r="AS30" s="714"/>
      <c r="AT30" s="719" t="s">
        <v>308</v>
      </c>
      <c r="AU30" s="230"/>
      <c r="AV30" s="230"/>
      <c r="AW30" s="230"/>
      <c r="AX30" s="722" t="s">
        <v>184</v>
      </c>
      <c r="AY30" s="723"/>
      <c r="AZ30" s="723"/>
      <c r="BA30" s="723"/>
      <c r="BB30" s="723"/>
      <c r="BC30" s="723"/>
      <c r="BD30" s="723"/>
      <c r="BE30" s="723"/>
      <c r="BF30" s="724"/>
      <c r="BG30" s="703">
        <v>99.6</v>
      </c>
      <c r="BH30" s="704"/>
      <c r="BI30" s="704"/>
      <c r="BJ30" s="704"/>
      <c r="BK30" s="704"/>
      <c r="BL30" s="704"/>
      <c r="BM30" s="705">
        <v>97.8</v>
      </c>
      <c r="BN30" s="704"/>
      <c r="BO30" s="704"/>
      <c r="BP30" s="704"/>
      <c r="BQ30" s="706"/>
      <c r="BR30" s="703">
        <v>99.6</v>
      </c>
      <c r="BS30" s="704"/>
      <c r="BT30" s="704"/>
      <c r="BU30" s="704"/>
      <c r="BV30" s="704"/>
      <c r="BW30" s="704"/>
      <c r="BX30" s="705">
        <v>97.2</v>
      </c>
      <c r="BY30" s="704"/>
      <c r="BZ30" s="704"/>
      <c r="CA30" s="704"/>
      <c r="CB30" s="706"/>
      <c r="CD30" s="709"/>
      <c r="CE30" s="710"/>
      <c r="CF30" s="667" t="s">
        <v>309</v>
      </c>
      <c r="CG30" s="664"/>
      <c r="CH30" s="664"/>
      <c r="CI30" s="664"/>
      <c r="CJ30" s="664"/>
      <c r="CK30" s="664"/>
      <c r="CL30" s="664"/>
      <c r="CM30" s="664"/>
      <c r="CN30" s="664"/>
      <c r="CO30" s="664"/>
      <c r="CP30" s="664"/>
      <c r="CQ30" s="665"/>
      <c r="CR30" s="629">
        <v>1722639</v>
      </c>
      <c r="CS30" s="630"/>
      <c r="CT30" s="630"/>
      <c r="CU30" s="630"/>
      <c r="CV30" s="630"/>
      <c r="CW30" s="630"/>
      <c r="CX30" s="630"/>
      <c r="CY30" s="631"/>
      <c r="CZ30" s="632">
        <v>11.5</v>
      </c>
      <c r="DA30" s="657"/>
      <c r="DB30" s="657"/>
      <c r="DC30" s="658"/>
      <c r="DD30" s="617">
        <v>1586531</v>
      </c>
      <c r="DE30" s="630"/>
      <c r="DF30" s="630"/>
      <c r="DG30" s="630"/>
      <c r="DH30" s="630"/>
      <c r="DI30" s="630"/>
      <c r="DJ30" s="630"/>
      <c r="DK30" s="631"/>
      <c r="DL30" s="617">
        <v>1459061</v>
      </c>
      <c r="DM30" s="630"/>
      <c r="DN30" s="630"/>
      <c r="DO30" s="630"/>
      <c r="DP30" s="630"/>
      <c r="DQ30" s="630"/>
      <c r="DR30" s="630"/>
      <c r="DS30" s="630"/>
      <c r="DT30" s="630"/>
      <c r="DU30" s="630"/>
      <c r="DV30" s="631"/>
      <c r="DW30" s="632">
        <v>15.3</v>
      </c>
      <c r="DX30" s="657"/>
      <c r="DY30" s="657"/>
      <c r="DZ30" s="657"/>
      <c r="EA30" s="657"/>
      <c r="EB30" s="657"/>
      <c r="EC30" s="659"/>
    </row>
    <row r="31" spans="2:133" ht="11.25" customHeight="1" x14ac:dyDescent="0.15">
      <c r="B31" s="626" t="s">
        <v>310</v>
      </c>
      <c r="C31" s="627"/>
      <c r="D31" s="627"/>
      <c r="E31" s="627"/>
      <c r="F31" s="627"/>
      <c r="G31" s="627"/>
      <c r="H31" s="627"/>
      <c r="I31" s="627"/>
      <c r="J31" s="627"/>
      <c r="K31" s="627"/>
      <c r="L31" s="627"/>
      <c r="M31" s="627"/>
      <c r="N31" s="627"/>
      <c r="O31" s="627"/>
      <c r="P31" s="627"/>
      <c r="Q31" s="628"/>
      <c r="R31" s="629">
        <v>261528</v>
      </c>
      <c r="S31" s="630"/>
      <c r="T31" s="630"/>
      <c r="U31" s="630"/>
      <c r="V31" s="630"/>
      <c r="W31" s="630"/>
      <c r="X31" s="630"/>
      <c r="Y31" s="631"/>
      <c r="Z31" s="685">
        <v>1.7</v>
      </c>
      <c r="AA31" s="685"/>
      <c r="AB31" s="685"/>
      <c r="AC31" s="685"/>
      <c r="AD31" s="686" t="s">
        <v>175</v>
      </c>
      <c r="AE31" s="686"/>
      <c r="AF31" s="686"/>
      <c r="AG31" s="686"/>
      <c r="AH31" s="686"/>
      <c r="AI31" s="686"/>
      <c r="AJ31" s="686"/>
      <c r="AK31" s="686"/>
      <c r="AL31" s="632" t="s">
        <v>232</v>
      </c>
      <c r="AM31" s="633"/>
      <c r="AN31" s="633"/>
      <c r="AO31" s="687"/>
      <c r="AP31" s="715"/>
      <c r="AQ31" s="716"/>
      <c r="AR31" s="716"/>
      <c r="AS31" s="716"/>
      <c r="AT31" s="720"/>
      <c r="AU31" s="229" t="s">
        <v>311</v>
      </c>
      <c r="AV31" s="229"/>
      <c r="AW31" s="229"/>
      <c r="AX31" s="626" t="s">
        <v>312</v>
      </c>
      <c r="AY31" s="627"/>
      <c r="AZ31" s="627"/>
      <c r="BA31" s="627"/>
      <c r="BB31" s="627"/>
      <c r="BC31" s="627"/>
      <c r="BD31" s="627"/>
      <c r="BE31" s="627"/>
      <c r="BF31" s="628"/>
      <c r="BG31" s="701">
        <v>99.4</v>
      </c>
      <c r="BH31" s="618"/>
      <c r="BI31" s="618"/>
      <c r="BJ31" s="618"/>
      <c r="BK31" s="618"/>
      <c r="BL31" s="618"/>
      <c r="BM31" s="633">
        <v>97.1</v>
      </c>
      <c r="BN31" s="702"/>
      <c r="BO31" s="702"/>
      <c r="BP31" s="702"/>
      <c r="BQ31" s="663"/>
      <c r="BR31" s="701">
        <v>99.5</v>
      </c>
      <c r="BS31" s="618"/>
      <c r="BT31" s="618"/>
      <c r="BU31" s="618"/>
      <c r="BV31" s="618"/>
      <c r="BW31" s="618"/>
      <c r="BX31" s="633">
        <v>96.6</v>
      </c>
      <c r="BY31" s="702"/>
      <c r="BZ31" s="702"/>
      <c r="CA31" s="702"/>
      <c r="CB31" s="663"/>
      <c r="CD31" s="709"/>
      <c r="CE31" s="710"/>
      <c r="CF31" s="667" t="s">
        <v>313</v>
      </c>
      <c r="CG31" s="664"/>
      <c r="CH31" s="664"/>
      <c r="CI31" s="664"/>
      <c r="CJ31" s="664"/>
      <c r="CK31" s="664"/>
      <c r="CL31" s="664"/>
      <c r="CM31" s="664"/>
      <c r="CN31" s="664"/>
      <c r="CO31" s="664"/>
      <c r="CP31" s="664"/>
      <c r="CQ31" s="665"/>
      <c r="CR31" s="629">
        <v>139937</v>
      </c>
      <c r="CS31" s="618"/>
      <c r="CT31" s="618"/>
      <c r="CU31" s="618"/>
      <c r="CV31" s="618"/>
      <c r="CW31" s="618"/>
      <c r="CX31" s="618"/>
      <c r="CY31" s="619"/>
      <c r="CZ31" s="632">
        <v>0.9</v>
      </c>
      <c r="DA31" s="657"/>
      <c r="DB31" s="657"/>
      <c r="DC31" s="658"/>
      <c r="DD31" s="617">
        <v>132388</v>
      </c>
      <c r="DE31" s="618"/>
      <c r="DF31" s="618"/>
      <c r="DG31" s="618"/>
      <c r="DH31" s="618"/>
      <c r="DI31" s="618"/>
      <c r="DJ31" s="618"/>
      <c r="DK31" s="619"/>
      <c r="DL31" s="617">
        <v>131373</v>
      </c>
      <c r="DM31" s="618"/>
      <c r="DN31" s="618"/>
      <c r="DO31" s="618"/>
      <c r="DP31" s="618"/>
      <c r="DQ31" s="618"/>
      <c r="DR31" s="618"/>
      <c r="DS31" s="618"/>
      <c r="DT31" s="618"/>
      <c r="DU31" s="618"/>
      <c r="DV31" s="619"/>
      <c r="DW31" s="632">
        <v>1.4</v>
      </c>
      <c r="DX31" s="657"/>
      <c r="DY31" s="657"/>
      <c r="DZ31" s="657"/>
      <c r="EA31" s="657"/>
      <c r="EB31" s="657"/>
      <c r="EC31" s="659"/>
    </row>
    <row r="32" spans="2:133" ht="11.25" customHeight="1" x14ac:dyDescent="0.15">
      <c r="B32" s="626" t="s">
        <v>314</v>
      </c>
      <c r="C32" s="627"/>
      <c r="D32" s="627"/>
      <c r="E32" s="627"/>
      <c r="F32" s="627"/>
      <c r="G32" s="627"/>
      <c r="H32" s="627"/>
      <c r="I32" s="627"/>
      <c r="J32" s="627"/>
      <c r="K32" s="627"/>
      <c r="L32" s="627"/>
      <c r="M32" s="627"/>
      <c r="N32" s="627"/>
      <c r="O32" s="627"/>
      <c r="P32" s="627"/>
      <c r="Q32" s="628"/>
      <c r="R32" s="629">
        <v>588366</v>
      </c>
      <c r="S32" s="630"/>
      <c r="T32" s="630"/>
      <c r="U32" s="630"/>
      <c r="V32" s="630"/>
      <c r="W32" s="630"/>
      <c r="X32" s="630"/>
      <c r="Y32" s="631"/>
      <c r="Z32" s="685">
        <v>3.8</v>
      </c>
      <c r="AA32" s="685"/>
      <c r="AB32" s="685"/>
      <c r="AC32" s="685"/>
      <c r="AD32" s="686" t="s">
        <v>175</v>
      </c>
      <c r="AE32" s="686"/>
      <c r="AF32" s="686"/>
      <c r="AG32" s="686"/>
      <c r="AH32" s="686"/>
      <c r="AI32" s="686"/>
      <c r="AJ32" s="686"/>
      <c r="AK32" s="686"/>
      <c r="AL32" s="632" t="s">
        <v>232</v>
      </c>
      <c r="AM32" s="633"/>
      <c r="AN32" s="633"/>
      <c r="AO32" s="687"/>
      <c r="AP32" s="717"/>
      <c r="AQ32" s="718"/>
      <c r="AR32" s="718"/>
      <c r="AS32" s="718"/>
      <c r="AT32" s="721"/>
      <c r="AU32" s="231"/>
      <c r="AV32" s="231"/>
      <c r="AW32" s="231"/>
      <c r="AX32" s="635" t="s">
        <v>315</v>
      </c>
      <c r="AY32" s="636"/>
      <c r="AZ32" s="636"/>
      <c r="BA32" s="636"/>
      <c r="BB32" s="636"/>
      <c r="BC32" s="636"/>
      <c r="BD32" s="636"/>
      <c r="BE32" s="636"/>
      <c r="BF32" s="637"/>
      <c r="BG32" s="700">
        <v>99.8</v>
      </c>
      <c r="BH32" s="639"/>
      <c r="BI32" s="639"/>
      <c r="BJ32" s="639"/>
      <c r="BK32" s="639"/>
      <c r="BL32" s="639"/>
      <c r="BM32" s="683">
        <v>98.3</v>
      </c>
      <c r="BN32" s="639"/>
      <c r="BO32" s="639"/>
      <c r="BP32" s="639"/>
      <c r="BQ32" s="676"/>
      <c r="BR32" s="700">
        <v>99.7</v>
      </c>
      <c r="BS32" s="639"/>
      <c r="BT32" s="639"/>
      <c r="BU32" s="639"/>
      <c r="BV32" s="639"/>
      <c r="BW32" s="639"/>
      <c r="BX32" s="683">
        <v>97.3</v>
      </c>
      <c r="BY32" s="639"/>
      <c r="BZ32" s="639"/>
      <c r="CA32" s="639"/>
      <c r="CB32" s="676"/>
      <c r="CD32" s="711"/>
      <c r="CE32" s="712"/>
      <c r="CF32" s="667" t="s">
        <v>316</v>
      </c>
      <c r="CG32" s="664"/>
      <c r="CH32" s="664"/>
      <c r="CI32" s="664"/>
      <c r="CJ32" s="664"/>
      <c r="CK32" s="664"/>
      <c r="CL32" s="664"/>
      <c r="CM32" s="664"/>
      <c r="CN32" s="664"/>
      <c r="CO32" s="664"/>
      <c r="CP32" s="664"/>
      <c r="CQ32" s="665"/>
      <c r="CR32" s="629">
        <v>126</v>
      </c>
      <c r="CS32" s="630"/>
      <c r="CT32" s="630"/>
      <c r="CU32" s="630"/>
      <c r="CV32" s="630"/>
      <c r="CW32" s="630"/>
      <c r="CX32" s="630"/>
      <c r="CY32" s="631"/>
      <c r="CZ32" s="632">
        <v>0</v>
      </c>
      <c r="DA32" s="657"/>
      <c r="DB32" s="657"/>
      <c r="DC32" s="658"/>
      <c r="DD32" s="617">
        <v>126</v>
      </c>
      <c r="DE32" s="630"/>
      <c r="DF32" s="630"/>
      <c r="DG32" s="630"/>
      <c r="DH32" s="630"/>
      <c r="DI32" s="630"/>
      <c r="DJ32" s="630"/>
      <c r="DK32" s="631"/>
      <c r="DL32" s="617">
        <v>126</v>
      </c>
      <c r="DM32" s="630"/>
      <c r="DN32" s="630"/>
      <c r="DO32" s="630"/>
      <c r="DP32" s="630"/>
      <c r="DQ32" s="630"/>
      <c r="DR32" s="630"/>
      <c r="DS32" s="630"/>
      <c r="DT32" s="630"/>
      <c r="DU32" s="630"/>
      <c r="DV32" s="631"/>
      <c r="DW32" s="632">
        <v>0</v>
      </c>
      <c r="DX32" s="657"/>
      <c r="DY32" s="657"/>
      <c r="DZ32" s="657"/>
      <c r="EA32" s="657"/>
      <c r="EB32" s="657"/>
      <c r="EC32" s="659"/>
    </row>
    <row r="33" spans="2:133" ht="11.25" customHeight="1" x14ac:dyDescent="0.15">
      <c r="B33" s="626" t="s">
        <v>317</v>
      </c>
      <c r="C33" s="627"/>
      <c r="D33" s="627"/>
      <c r="E33" s="627"/>
      <c r="F33" s="627"/>
      <c r="G33" s="627"/>
      <c r="H33" s="627"/>
      <c r="I33" s="627"/>
      <c r="J33" s="627"/>
      <c r="K33" s="627"/>
      <c r="L33" s="627"/>
      <c r="M33" s="627"/>
      <c r="N33" s="627"/>
      <c r="O33" s="627"/>
      <c r="P33" s="627"/>
      <c r="Q33" s="628"/>
      <c r="R33" s="629">
        <v>293802</v>
      </c>
      <c r="S33" s="630"/>
      <c r="T33" s="630"/>
      <c r="U33" s="630"/>
      <c r="V33" s="630"/>
      <c r="W33" s="630"/>
      <c r="X33" s="630"/>
      <c r="Y33" s="631"/>
      <c r="Z33" s="685">
        <v>1.9</v>
      </c>
      <c r="AA33" s="685"/>
      <c r="AB33" s="685"/>
      <c r="AC33" s="685"/>
      <c r="AD33" s="686" t="s">
        <v>175</v>
      </c>
      <c r="AE33" s="686"/>
      <c r="AF33" s="686"/>
      <c r="AG33" s="686"/>
      <c r="AH33" s="686"/>
      <c r="AI33" s="686"/>
      <c r="AJ33" s="686"/>
      <c r="AK33" s="686"/>
      <c r="AL33" s="632" t="s">
        <v>175</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9">
        <v>7294137</v>
      </c>
      <c r="CS33" s="618"/>
      <c r="CT33" s="618"/>
      <c r="CU33" s="618"/>
      <c r="CV33" s="618"/>
      <c r="CW33" s="618"/>
      <c r="CX33" s="618"/>
      <c r="CY33" s="619"/>
      <c r="CZ33" s="632">
        <v>48.7</v>
      </c>
      <c r="DA33" s="657"/>
      <c r="DB33" s="657"/>
      <c r="DC33" s="658"/>
      <c r="DD33" s="617">
        <v>5437735</v>
      </c>
      <c r="DE33" s="618"/>
      <c r="DF33" s="618"/>
      <c r="DG33" s="618"/>
      <c r="DH33" s="618"/>
      <c r="DI33" s="618"/>
      <c r="DJ33" s="618"/>
      <c r="DK33" s="619"/>
      <c r="DL33" s="617">
        <v>4202884</v>
      </c>
      <c r="DM33" s="618"/>
      <c r="DN33" s="618"/>
      <c r="DO33" s="618"/>
      <c r="DP33" s="618"/>
      <c r="DQ33" s="618"/>
      <c r="DR33" s="618"/>
      <c r="DS33" s="618"/>
      <c r="DT33" s="618"/>
      <c r="DU33" s="618"/>
      <c r="DV33" s="619"/>
      <c r="DW33" s="632">
        <v>43.9</v>
      </c>
      <c r="DX33" s="657"/>
      <c r="DY33" s="657"/>
      <c r="DZ33" s="657"/>
      <c r="EA33" s="657"/>
      <c r="EB33" s="657"/>
      <c r="EC33" s="659"/>
    </row>
    <row r="34" spans="2:133" ht="11.25" customHeight="1" x14ac:dyDescent="0.15">
      <c r="B34" s="626" t="s">
        <v>319</v>
      </c>
      <c r="C34" s="627"/>
      <c r="D34" s="627"/>
      <c r="E34" s="627"/>
      <c r="F34" s="627"/>
      <c r="G34" s="627"/>
      <c r="H34" s="627"/>
      <c r="I34" s="627"/>
      <c r="J34" s="627"/>
      <c r="K34" s="627"/>
      <c r="L34" s="627"/>
      <c r="M34" s="627"/>
      <c r="N34" s="627"/>
      <c r="O34" s="627"/>
      <c r="P34" s="627"/>
      <c r="Q34" s="628"/>
      <c r="R34" s="629">
        <v>794537</v>
      </c>
      <c r="S34" s="630"/>
      <c r="T34" s="630"/>
      <c r="U34" s="630"/>
      <c r="V34" s="630"/>
      <c r="W34" s="630"/>
      <c r="X34" s="630"/>
      <c r="Y34" s="631"/>
      <c r="Z34" s="685">
        <v>5.2</v>
      </c>
      <c r="AA34" s="685"/>
      <c r="AB34" s="685"/>
      <c r="AC34" s="685"/>
      <c r="AD34" s="686">
        <v>6678</v>
      </c>
      <c r="AE34" s="686"/>
      <c r="AF34" s="686"/>
      <c r="AG34" s="686"/>
      <c r="AH34" s="686"/>
      <c r="AI34" s="686"/>
      <c r="AJ34" s="686"/>
      <c r="AK34" s="686"/>
      <c r="AL34" s="632">
        <v>0.1</v>
      </c>
      <c r="AM34" s="633"/>
      <c r="AN34" s="633"/>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9">
        <v>2402081</v>
      </c>
      <c r="CS34" s="630"/>
      <c r="CT34" s="630"/>
      <c r="CU34" s="630"/>
      <c r="CV34" s="630"/>
      <c r="CW34" s="630"/>
      <c r="CX34" s="630"/>
      <c r="CY34" s="631"/>
      <c r="CZ34" s="632">
        <v>16.100000000000001</v>
      </c>
      <c r="DA34" s="657"/>
      <c r="DB34" s="657"/>
      <c r="DC34" s="658"/>
      <c r="DD34" s="617">
        <v>1993181</v>
      </c>
      <c r="DE34" s="630"/>
      <c r="DF34" s="630"/>
      <c r="DG34" s="630"/>
      <c r="DH34" s="630"/>
      <c r="DI34" s="630"/>
      <c r="DJ34" s="630"/>
      <c r="DK34" s="631"/>
      <c r="DL34" s="617">
        <v>1876033</v>
      </c>
      <c r="DM34" s="630"/>
      <c r="DN34" s="630"/>
      <c r="DO34" s="630"/>
      <c r="DP34" s="630"/>
      <c r="DQ34" s="630"/>
      <c r="DR34" s="630"/>
      <c r="DS34" s="630"/>
      <c r="DT34" s="630"/>
      <c r="DU34" s="630"/>
      <c r="DV34" s="631"/>
      <c r="DW34" s="632">
        <v>19.600000000000001</v>
      </c>
      <c r="DX34" s="657"/>
      <c r="DY34" s="657"/>
      <c r="DZ34" s="657"/>
      <c r="EA34" s="657"/>
      <c r="EB34" s="657"/>
      <c r="EC34" s="659"/>
    </row>
    <row r="35" spans="2:133" ht="11.25" customHeight="1" x14ac:dyDescent="0.15">
      <c r="B35" s="626" t="s">
        <v>323</v>
      </c>
      <c r="C35" s="627"/>
      <c r="D35" s="627"/>
      <c r="E35" s="627"/>
      <c r="F35" s="627"/>
      <c r="G35" s="627"/>
      <c r="H35" s="627"/>
      <c r="I35" s="627"/>
      <c r="J35" s="627"/>
      <c r="K35" s="627"/>
      <c r="L35" s="627"/>
      <c r="M35" s="627"/>
      <c r="N35" s="627"/>
      <c r="O35" s="627"/>
      <c r="P35" s="627"/>
      <c r="Q35" s="628"/>
      <c r="R35" s="629">
        <v>1126905</v>
      </c>
      <c r="S35" s="630"/>
      <c r="T35" s="630"/>
      <c r="U35" s="630"/>
      <c r="V35" s="630"/>
      <c r="W35" s="630"/>
      <c r="X35" s="630"/>
      <c r="Y35" s="631"/>
      <c r="Z35" s="685">
        <v>7.3</v>
      </c>
      <c r="AA35" s="685"/>
      <c r="AB35" s="685"/>
      <c r="AC35" s="685"/>
      <c r="AD35" s="686" t="s">
        <v>232</v>
      </c>
      <c r="AE35" s="686"/>
      <c r="AF35" s="686"/>
      <c r="AG35" s="686"/>
      <c r="AH35" s="686"/>
      <c r="AI35" s="686"/>
      <c r="AJ35" s="686"/>
      <c r="AK35" s="686"/>
      <c r="AL35" s="632" t="s">
        <v>175</v>
      </c>
      <c r="AM35" s="633"/>
      <c r="AN35" s="633"/>
      <c r="AO35" s="687"/>
      <c r="AP35" s="234"/>
      <c r="AQ35" s="691" t="s">
        <v>324</v>
      </c>
      <c r="AR35" s="692"/>
      <c r="AS35" s="692"/>
      <c r="AT35" s="692"/>
      <c r="AU35" s="692"/>
      <c r="AV35" s="692"/>
      <c r="AW35" s="692"/>
      <c r="AX35" s="692"/>
      <c r="AY35" s="693"/>
      <c r="AZ35" s="688">
        <v>1925475</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68943</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9">
        <v>438610</v>
      </c>
      <c r="CS35" s="618"/>
      <c r="CT35" s="618"/>
      <c r="CU35" s="618"/>
      <c r="CV35" s="618"/>
      <c r="CW35" s="618"/>
      <c r="CX35" s="618"/>
      <c r="CY35" s="619"/>
      <c r="CZ35" s="632">
        <v>2.9</v>
      </c>
      <c r="DA35" s="657"/>
      <c r="DB35" s="657"/>
      <c r="DC35" s="658"/>
      <c r="DD35" s="617">
        <v>429012</v>
      </c>
      <c r="DE35" s="618"/>
      <c r="DF35" s="618"/>
      <c r="DG35" s="618"/>
      <c r="DH35" s="618"/>
      <c r="DI35" s="618"/>
      <c r="DJ35" s="618"/>
      <c r="DK35" s="619"/>
      <c r="DL35" s="617">
        <v>427858</v>
      </c>
      <c r="DM35" s="618"/>
      <c r="DN35" s="618"/>
      <c r="DO35" s="618"/>
      <c r="DP35" s="618"/>
      <c r="DQ35" s="618"/>
      <c r="DR35" s="618"/>
      <c r="DS35" s="618"/>
      <c r="DT35" s="618"/>
      <c r="DU35" s="618"/>
      <c r="DV35" s="619"/>
      <c r="DW35" s="632">
        <v>4.5</v>
      </c>
      <c r="DX35" s="657"/>
      <c r="DY35" s="657"/>
      <c r="DZ35" s="657"/>
      <c r="EA35" s="657"/>
      <c r="EB35" s="657"/>
      <c r="EC35" s="659"/>
    </row>
    <row r="36" spans="2:133" ht="11.25" customHeight="1" x14ac:dyDescent="0.15">
      <c r="B36" s="626" t="s">
        <v>327</v>
      </c>
      <c r="C36" s="627"/>
      <c r="D36" s="627"/>
      <c r="E36" s="627"/>
      <c r="F36" s="627"/>
      <c r="G36" s="627"/>
      <c r="H36" s="627"/>
      <c r="I36" s="627"/>
      <c r="J36" s="627"/>
      <c r="K36" s="627"/>
      <c r="L36" s="627"/>
      <c r="M36" s="627"/>
      <c r="N36" s="627"/>
      <c r="O36" s="627"/>
      <c r="P36" s="627"/>
      <c r="Q36" s="628"/>
      <c r="R36" s="629" t="s">
        <v>175</v>
      </c>
      <c r="S36" s="630"/>
      <c r="T36" s="630"/>
      <c r="U36" s="630"/>
      <c r="V36" s="630"/>
      <c r="W36" s="630"/>
      <c r="X36" s="630"/>
      <c r="Y36" s="631"/>
      <c r="Z36" s="685" t="s">
        <v>175</v>
      </c>
      <c r="AA36" s="685"/>
      <c r="AB36" s="685"/>
      <c r="AC36" s="685"/>
      <c r="AD36" s="686" t="s">
        <v>175</v>
      </c>
      <c r="AE36" s="686"/>
      <c r="AF36" s="686"/>
      <c r="AG36" s="686"/>
      <c r="AH36" s="686"/>
      <c r="AI36" s="686"/>
      <c r="AJ36" s="686"/>
      <c r="AK36" s="686"/>
      <c r="AL36" s="632" t="s">
        <v>125</v>
      </c>
      <c r="AM36" s="633"/>
      <c r="AN36" s="633"/>
      <c r="AO36" s="687"/>
      <c r="AQ36" s="660" t="s">
        <v>328</v>
      </c>
      <c r="AR36" s="661"/>
      <c r="AS36" s="661"/>
      <c r="AT36" s="661"/>
      <c r="AU36" s="661"/>
      <c r="AV36" s="661"/>
      <c r="AW36" s="661"/>
      <c r="AX36" s="661"/>
      <c r="AY36" s="662"/>
      <c r="AZ36" s="629">
        <v>619838</v>
      </c>
      <c r="BA36" s="630"/>
      <c r="BB36" s="630"/>
      <c r="BC36" s="630"/>
      <c r="BD36" s="618"/>
      <c r="BE36" s="618"/>
      <c r="BF36" s="663"/>
      <c r="BG36" s="667" t="s">
        <v>329</v>
      </c>
      <c r="BH36" s="664"/>
      <c r="BI36" s="664"/>
      <c r="BJ36" s="664"/>
      <c r="BK36" s="664"/>
      <c r="BL36" s="664"/>
      <c r="BM36" s="664"/>
      <c r="BN36" s="664"/>
      <c r="BO36" s="664"/>
      <c r="BP36" s="664"/>
      <c r="BQ36" s="664"/>
      <c r="BR36" s="664"/>
      <c r="BS36" s="664"/>
      <c r="BT36" s="664"/>
      <c r="BU36" s="665"/>
      <c r="BV36" s="629">
        <v>49919</v>
      </c>
      <c r="BW36" s="630"/>
      <c r="BX36" s="630"/>
      <c r="BY36" s="630"/>
      <c r="BZ36" s="630"/>
      <c r="CA36" s="630"/>
      <c r="CB36" s="666"/>
      <c r="CD36" s="667" t="s">
        <v>330</v>
      </c>
      <c r="CE36" s="664"/>
      <c r="CF36" s="664"/>
      <c r="CG36" s="664"/>
      <c r="CH36" s="664"/>
      <c r="CI36" s="664"/>
      <c r="CJ36" s="664"/>
      <c r="CK36" s="664"/>
      <c r="CL36" s="664"/>
      <c r="CM36" s="664"/>
      <c r="CN36" s="664"/>
      <c r="CO36" s="664"/>
      <c r="CP36" s="664"/>
      <c r="CQ36" s="665"/>
      <c r="CR36" s="629">
        <v>1692483</v>
      </c>
      <c r="CS36" s="630"/>
      <c r="CT36" s="630"/>
      <c r="CU36" s="630"/>
      <c r="CV36" s="630"/>
      <c r="CW36" s="630"/>
      <c r="CX36" s="630"/>
      <c r="CY36" s="631"/>
      <c r="CZ36" s="632">
        <v>11.3</v>
      </c>
      <c r="DA36" s="657"/>
      <c r="DB36" s="657"/>
      <c r="DC36" s="658"/>
      <c r="DD36" s="617">
        <v>1287789</v>
      </c>
      <c r="DE36" s="630"/>
      <c r="DF36" s="630"/>
      <c r="DG36" s="630"/>
      <c r="DH36" s="630"/>
      <c r="DI36" s="630"/>
      <c r="DJ36" s="630"/>
      <c r="DK36" s="631"/>
      <c r="DL36" s="617">
        <v>952316</v>
      </c>
      <c r="DM36" s="630"/>
      <c r="DN36" s="630"/>
      <c r="DO36" s="630"/>
      <c r="DP36" s="630"/>
      <c r="DQ36" s="630"/>
      <c r="DR36" s="630"/>
      <c r="DS36" s="630"/>
      <c r="DT36" s="630"/>
      <c r="DU36" s="630"/>
      <c r="DV36" s="631"/>
      <c r="DW36" s="632">
        <v>10</v>
      </c>
      <c r="DX36" s="657"/>
      <c r="DY36" s="657"/>
      <c r="DZ36" s="657"/>
      <c r="EA36" s="657"/>
      <c r="EB36" s="657"/>
      <c r="EC36" s="659"/>
    </row>
    <row r="37" spans="2:133" ht="11.25" customHeight="1" x14ac:dyDescent="0.15">
      <c r="B37" s="626" t="s">
        <v>331</v>
      </c>
      <c r="C37" s="627"/>
      <c r="D37" s="627"/>
      <c r="E37" s="627"/>
      <c r="F37" s="627"/>
      <c r="G37" s="627"/>
      <c r="H37" s="627"/>
      <c r="I37" s="627"/>
      <c r="J37" s="627"/>
      <c r="K37" s="627"/>
      <c r="L37" s="627"/>
      <c r="M37" s="627"/>
      <c r="N37" s="627"/>
      <c r="O37" s="627"/>
      <c r="P37" s="627"/>
      <c r="Q37" s="628"/>
      <c r="R37" s="629">
        <v>434505</v>
      </c>
      <c r="S37" s="630"/>
      <c r="T37" s="630"/>
      <c r="U37" s="630"/>
      <c r="V37" s="630"/>
      <c r="W37" s="630"/>
      <c r="X37" s="630"/>
      <c r="Y37" s="631"/>
      <c r="Z37" s="685">
        <v>2.8</v>
      </c>
      <c r="AA37" s="685"/>
      <c r="AB37" s="685"/>
      <c r="AC37" s="685"/>
      <c r="AD37" s="686" t="s">
        <v>125</v>
      </c>
      <c r="AE37" s="686"/>
      <c r="AF37" s="686"/>
      <c r="AG37" s="686"/>
      <c r="AH37" s="686"/>
      <c r="AI37" s="686"/>
      <c r="AJ37" s="686"/>
      <c r="AK37" s="686"/>
      <c r="AL37" s="632" t="s">
        <v>175</v>
      </c>
      <c r="AM37" s="633"/>
      <c r="AN37" s="633"/>
      <c r="AO37" s="687"/>
      <c r="AQ37" s="660" t="s">
        <v>332</v>
      </c>
      <c r="AR37" s="661"/>
      <c r="AS37" s="661"/>
      <c r="AT37" s="661"/>
      <c r="AU37" s="661"/>
      <c r="AV37" s="661"/>
      <c r="AW37" s="661"/>
      <c r="AX37" s="661"/>
      <c r="AY37" s="662"/>
      <c r="AZ37" s="629">
        <v>191385</v>
      </c>
      <c r="BA37" s="630"/>
      <c r="BB37" s="630"/>
      <c r="BC37" s="630"/>
      <c r="BD37" s="618"/>
      <c r="BE37" s="618"/>
      <c r="BF37" s="663"/>
      <c r="BG37" s="667" t="s">
        <v>333</v>
      </c>
      <c r="BH37" s="664"/>
      <c r="BI37" s="664"/>
      <c r="BJ37" s="664"/>
      <c r="BK37" s="664"/>
      <c r="BL37" s="664"/>
      <c r="BM37" s="664"/>
      <c r="BN37" s="664"/>
      <c r="BO37" s="664"/>
      <c r="BP37" s="664"/>
      <c r="BQ37" s="664"/>
      <c r="BR37" s="664"/>
      <c r="BS37" s="664"/>
      <c r="BT37" s="664"/>
      <c r="BU37" s="665"/>
      <c r="BV37" s="629">
        <v>3778</v>
      </c>
      <c r="BW37" s="630"/>
      <c r="BX37" s="630"/>
      <c r="BY37" s="630"/>
      <c r="BZ37" s="630"/>
      <c r="CA37" s="630"/>
      <c r="CB37" s="666"/>
      <c r="CD37" s="667" t="s">
        <v>334</v>
      </c>
      <c r="CE37" s="664"/>
      <c r="CF37" s="664"/>
      <c r="CG37" s="664"/>
      <c r="CH37" s="664"/>
      <c r="CI37" s="664"/>
      <c r="CJ37" s="664"/>
      <c r="CK37" s="664"/>
      <c r="CL37" s="664"/>
      <c r="CM37" s="664"/>
      <c r="CN37" s="664"/>
      <c r="CO37" s="664"/>
      <c r="CP37" s="664"/>
      <c r="CQ37" s="665"/>
      <c r="CR37" s="629">
        <v>722694</v>
      </c>
      <c r="CS37" s="618"/>
      <c r="CT37" s="618"/>
      <c r="CU37" s="618"/>
      <c r="CV37" s="618"/>
      <c r="CW37" s="618"/>
      <c r="CX37" s="618"/>
      <c r="CY37" s="619"/>
      <c r="CZ37" s="632">
        <v>4.8</v>
      </c>
      <c r="DA37" s="657"/>
      <c r="DB37" s="657"/>
      <c r="DC37" s="658"/>
      <c r="DD37" s="617">
        <v>673094</v>
      </c>
      <c r="DE37" s="618"/>
      <c r="DF37" s="618"/>
      <c r="DG37" s="618"/>
      <c r="DH37" s="618"/>
      <c r="DI37" s="618"/>
      <c r="DJ37" s="618"/>
      <c r="DK37" s="619"/>
      <c r="DL37" s="617">
        <v>614943</v>
      </c>
      <c r="DM37" s="618"/>
      <c r="DN37" s="618"/>
      <c r="DO37" s="618"/>
      <c r="DP37" s="618"/>
      <c r="DQ37" s="618"/>
      <c r="DR37" s="618"/>
      <c r="DS37" s="618"/>
      <c r="DT37" s="618"/>
      <c r="DU37" s="618"/>
      <c r="DV37" s="619"/>
      <c r="DW37" s="632">
        <v>6.4</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15346626</v>
      </c>
      <c r="S38" s="675"/>
      <c r="T38" s="675"/>
      <c r="U38" s="675"/>
      <c r="V38" s="675"/>
      <c r="W38" s="675"/>
      <c r="X38" s="675"/>
      <c r="Y38" s="680"/>
      <c r="Z38" s="681">
        <v>100</v>
      </c>
      <c r="AA38" s="681"/>
      <c r="AB38" s="681"/>
      <c r="AC38" s="681"/>
      <c r="AD38" s="682">
        <v>9130238</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9">
        <v>35230</v>
      </c>
      <c r="BA38" s="630"/>
      <c r="BB38" s="630"/>
      <c r="BC38" s="630"/>
      <c r="BD38" s="618"/>
      <c r="BE38" s="618"/>
      <c r="BF38" s="663"/>
      <c r="BG38" s="667" t="s">
        <v>337</v>
      </c>
      <c r="BH38" s="664"/>
      <c r="BI38" s="664"/>
      <c r="BJ38" s="664"/>
      <c r="BK38" s="664"/>
      <c r="BL38" s="664"/>
      <c r="BM38" s="664"/>
      <c r="BN38" s="664"/>
      <c r="BO38" s="664"/>
      <c r="BP38" s="664"/>
      <c r="BQ38" s="664"/>
      <c r="BR38" s="664"/>
      <c r="BS38" s="664"/>
      <c r="BT38" s="664"/>
      <c r="BU38" s="665"/>
      <c r="BV38" s="629">
        <v>6608</v>
      </c>
      <c r="BW38" s="630"/>
      <c r="BX38" s="630"/>
      <c r="BY38" s="630"/>
      <c r="BZ38" s="630"/>
      <c r="CA38" s="630"/>
      <c r="CB38" s="666"/>
      <c r="CD38" s="667" t="s">
        <v>338</v>
      </c>
      <c r="CE38" s="664"/>
      <c r="CF38" s="664"/>
      <c r="CG38" s="664"/>
      <c r="CH38" s="664"/>
      <c r="CI38" s="664"/>
      <c r="CJ38" s="664"/>
      <c r="CK38" s="664"/>
      <c r="CL38" s="664"/>
      <c r="CM38" s="664"/>
      <c r="CN38" s="664"/>
      <c r="CO38" s="664"/>
      <c r="CP38" s="664"/>
      <c r="CQ38" s="665"/>
      <c r="CR38" s="629">
        <v>1925475</v>
      </c>
      <c r="CS38" s="630"/>
      <c r="CT38" s="630"/>
      <c r="CU38" s="630"/>
      <c r="CV38" s="630"/>
      <c r="CW38" s="630"/>
      <c r="CX38" s="630"/>
      <c r="CY38" s="631"/>
      <c r="CZ38" s="632">
        <v>12.9</v>
      </c>
      <c r="DA38" s="657"/>
      <c r="DB38" s="657"/>
      <c r="DC38" s="658"/>
      <c r="DD38" s="617">
        <v>1720701</v>
      </c>
      <c r="DE38" s="630"/>
      <c r="DF38" s="630"/>
      <c r="DG38" s="630"/>
      <c r="DH38" s="630"/>
      <c r="DI38" s="630"/>
      <c r="DJ38" s="630"/>
      <c r="DK38" s="631"/>
      <c r="DL38" s="617">
        <v>946677</v>
      </c>
      <c r="DM38" s="630"/>
      <c r="DN38" s="630"/>
      <c r="DO38" s="630"/>
      <c r="DP38" s="630"/>
      <c r="DQ38" s="630"/>
      <c r="DR38" s="630"/>
      <c r="DS38" s="630"/>
      <c r="DT38" s="630"/>
      <c r="DU38" s="630"/>
      <c r="DV38" s="631"/>
      <c r="DW38" s="632">
        <v>9.9</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9" t="s">
        <v>232</v>
      </c>
      <c r="BA39" s="630"/>
      <c r="BB39" s="630"/>
      <c r="BC39" s="630"/>
      <c r="BD39" s="618"/>
      <c r="BE39" s="618"/>
      <c r="BF39" s="663"/>
      <c r="BG39" s="668" t="s">
        <v>340</v>
      </c>
      <c r="BH39" s="669"/>
      <c r="BI39" s="669"/>
      <c r="BJ39" s="669"/>
      <c r="BK39" s="669"/>
      <c r="BL39" s="235"/>
      <c r="BM39" s="664" t="s">
        <v>341</v>
      </c>
      <c r="BN39" s="664"/>
      <c r="BO39" s="664"/>
      <c r="BP39" s="664"/>
      <c r="BQ39" s="664"/>
      <c r="BR39" s="664"/>
      <c r="BS39" s="664"/>
      <c r="BT39" s="664"/>
      <c r="BU39" s="665"/>
      <c r="BV39" s="629">
        <v>119</v>
      </c>
      <c r="BW39" s="630"/>
      <c r="BX39" s="630"/>
      <c r="BY39" s="630"/>
      <c r="BZ39" s="630"/>
      <c r="CA39" s="630"/>
      <c r="CB39" s="666"/>
      <c r="CD39" s="667" t="s">
        <v>342</v>
      </c>
      <c r="CE39" s="664"/>
      <c r="CF39" s="664"/>
      <c r="CG39" s="664"/>
      <c r="CH39" s="664"/>
      <c r="CI39" s="664"/>
      <c r="CJ39" s="664"/>
      <c r="CK39" s="664"/>
      <c r="CL39" s="664"/>
      <c r="CM39" s="664"/>
      <c r="CN39" s="664"/>
      <c r="CO39" s="664"/>
      <c r="CP39" s="664"/>
      <c r="CQ39" s="665"/>
      <c r="CR39" s="629">
        <v>264717</v>
      </c>
      <c r="CS39" s="618"/>
      <c r="CT39" s="618"/>
      <c r="CU39" s="618"/>
      <c r="CV39" s="618"/>
      <c r="CW39" s="618"/>
      <c r="CX39" s="618"/>
      <c r="CY39" s="619"/>
      <c r="CZ39" s="632">
        <v>1.8</v>
      </c>
      <c r="DA39" s="657"/>
      <c r="DB39" s="657"/>
      <c r="DC39" s="658"/>
      <c r="DD39" s="617">
        <v>1420</v>
      </c>
      <c r="DE39" s="618"/>
      <c r="DF39" s="618"/>
      <c r="DG39" s="618"/>
      <c r="DH39" s="618"/>
      <c r="DI39" s="618"/>
      <c r="DJ39" s="618"/>
      <c r="DK39" s="619"/>
      <c r="DL39" s="617" t="s">
        <v>175</v>
      </c>
      <c r="DM39" s="618"/>
      <c r="DN39" s="618"/>
      <c r="DO39" s="618"/>
      <c r="DP39" s="618"/>
      <c r="DQ39" s="618"/>
      <c r="DR39" s="618"/>
      <c r="DS39" s="618"/>
      <c r="DT39" s="618"/>
      <c r="DU39" s="618"/>
      <c r="DV39" s="619"/>
      <c r="DW39" s="632" t="s">
        <v>125</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9">
        <v>294091</v>
      </c>
      <c r="BA40" s="630"/>
      <c r="BB40" s="630"/>
      <c r="BC40" s="630"/>
      <c r="BD40" s="618"/>
      <c r="BE40" s="618"/>
      <c r="BF40" s="663"/>
      <c r="BG40" s="668"/>
      <c r="BH40" s="669"/>
      <c r="BI40" s="669"/>
      <c r="BJ40" s="669"/>
      <c r="BK40" s="669"/>
      <c r="BL40" s="235"/>
      <c r="BM40" s="664" t="s">
        <v>344</v>
      </c>
      <c r="BN40" s="664"/>
      <c r="BO40" s="664"/>
      <c r="BP40" s="664"/>
      <c r="BQ40" s="664"/>
      <c r="BR40" s="664"/>
      <c r="BS40" s="664"/>
      <c r="BT40" s="664"/>
      <c r="BU40" s="665"/>
      <c r="BV40" s="629" t="s">
        <v>232</v>
      </c>
      <c r="BW40" s="630"/>
      <c r="BX40" s="630"/>
      <c r="BY40" s="630"/>
      <c r="BZ40" s="630"/>
      <c r="CA40" s="630"/>
      <c r="CB40" s="666"/>
      <c r="CD40" s="667" t="s">
        <v>345</v>
      </c>
      <c r="CE40" s="664"/>
      <c r="CF40" s="664"/>
      <c r="CG40" s="664"/>
      <c r="CH40" s="664"/>
      <c r="CI40" s="664"/>
      <c r="CJ40" s="664"/>
      <c r="CK40" s="664"/>
      <c r="CL40" s="664"/>
      <c r="CM40" s="664"/>
      <c r="CN40" s="664"/>
      <c r="CO40" s="664"/>
      <c r="CP40" s="664"/>
      <c r="CQ40" s="665"/>
      <c r="CR40" s="629">
        <v>570771</v>
      </c>
      <c r="CS40" s="630"/>
      <c r="CT40" s="630"/>
      <c r="CU40" s="630"/>
      <c r="CV40" s="630"/>
      <c r="CW40" s="630"/>
      <c r="CX40" s="630"/>
      <c r="CY40" s="631"/>
      <c r="CZ40" s="632">
        <v>3.8</v>
      </c>
      <c r="DA40" s="657"/>
      <c r="DB40" s="657"/>
      <c r="DC40" s="658"/>
      <c r="DD40" s="617">
        <v>5632</v>
      </c>
      <c r="DE40" s="630"/>
      <c r="DF40" s="630"/>
      <c r="DG40" s="630"/>
      <c r="DH40" s="630"/>
      <c r="DI40" s="630"/>
      <c r="DJ40" s="630"/>
      <c r="DK40" s="631"/>
      <c r="DL40" s="617" t="s">
        <v>232</v>
      </c>
      <c r="DM40" s="630"/>
      <c r="DN40" s="630"/>
      <c r="DO40" s="630"/>
      <c r="DP40" s="630"/>
      <c r="DQ40" s="630"/>
      <c r="DR40" s="630"/>
      <c r="DS40" s="630"/>
      <c r="DT40" s="630"/>
      <c r="DU40" s="630"/>
      <c r="DV40" s="631"/>
      <c r="DW40" s="632" t="s">
        <v>125</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784931</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280</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9" t="s">
        <v>175</v>
      </c>
      <c r="CS41" s="618"/>
      <c r="CT41" s="618"/>
      <c r="CU41" s="618"/>
      <c r="CV41" s="618"/>
      <c r="CW41" s="618"/>
      <c r="CX41" s="618"/>
      <c r="CY41" s="619"/>
      <c r="CZ41" s="632" t="s">
        <v>125</v>
      </c>
      <c r="DA41" s="657"/>
      <c r="DB41" s="657"/>
      <c r="DC41" s="658"/>
      <c r="DD41" s="617" t="s">
        <v>232</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350</v>
      </c>
      <c r="CE42" s="627"/>
      <c r="CF42" s="627"/>
      <c r="CG42" s="627"/>
      <c r="CH42" s="627"/>
      <c r="CI42" s="627"/>
      <c r="CJ42" s="627"/>
      <c r="CK42" s="627"/>
      <c r="CL42" s="627"/>
      <c r="CM42" s="627"/>
      <c r="CN42" s="627"/>
      <c r="CO42" s="627"/>
      <c r="CP42" s="627"/>
      <c r="CQ42" s="628"/>
      <c r="CR42" s="629">
        <v>1953567</v>
      </c>
      <c r="CS42" s="630"/>
      <c r="CT42" s="630"/>
      <c r="CU42" s="630"/>
      <c r="CV42" s="630"/>
      <c r="CW42" s="630"/>
      <c r="CX42" s="630"/>
      <c r="CY42" s="631"/>
      <c r="CZ42" s="632">
        <v>13.1</v>
      </c>
      <c r="DA42" s="633"/>
      <c r="DB42" s="633"/>
      <c r="DC42" s="634"/>
      <c r="DD42" s="617">
        <v>508431</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352</v>
      </c>
      <c r="CE43" s="627"/>
      <c r="CF43" s="627"/>
      <c r="CG43" s="627"/>
      <c r="CH43" s="627"/>
      <c r="CI43" s="627"/>
      <c r="CJ43" s="627"/>
      <c r="CK43" s="627"/>
      <c r="CL43" s="627"/>
      <c r="CM43" s="627"/>
      <c r="CN43" s="627"/>
      <c r="CO43" s="627"/>
      <c r="CP43" s="627"/>
      <c r="CQ43" s="628"/>
      <c r="CR43" s="629">
        <v>104307</v>
      </c>
      <c r="CS43" s="618"/>
      <c r="CT43" s="618"/>
      <c r="CU43" s="618"/>
      <c r="CV43" s="618"/>
      <c r="CW43" s="618"/>
      <c r="CX43" s="618"/>
      <c r="CY43" s="619"/>
      <c r="CZ43" s="632">
        <v>0.7</v>
      </c>
      <c r="DA43" s="657"/>
      <c r="DB43" s="657"/>
      <c r="DC43" s="658"/>
      <c r="DD43" s="617">
        <v>104307</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353</v>
      </c>
      <c r="CD44" s="651" t="s">
        <v>304</v>
      </c>
      <c r="CE44" s="652"/>
      <c r="CF44" s="626" t="s">
        <v>354</v>
      </c>
      <c r="CG44" s="627"/>
      <c r="CH44" s="627"/>
      <c r="CI44" s="627"/>
      <c r="CJ44" s="627"/>
      <c r="CK44" s="627"/>
      <c r="CL44" s="627"/>
      <c r="CM44" s="627"/>
      <c r="CN44" s="627"/>
      <c r="CO44" s="627"/>
      <c r="CP44" s="627"/>
      <c r="CQ44" s="628"/>
      <c r="CR44" s="629">
        <v>1899106</v>
      </c>
      <c r="CS44" s="630"/>
      <c r="CT44" s="630"/>
      <c r="CU44" s="630"/>
      <c r="CV44" s="630"/>
      <c r="CW44" s="630"/>
      <c r="CX44" s="630"/>
      <c r="CY44" s="631"/>
      <c r="CZ44" s="632">
        <v>12.7</v>
      </c>
      <c r="DA44" s="633"/>
      <c r="DB44" s="633"/>
      <c r="DC44" s="634"/>
      <c r="DD44" s="617">
        <v>492422</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355</v>
      </c>
      <c r="CG45" s="627"/>
      <c r="CH45" s="627"/>
      <c r="CI45" s="627"/>
      <c r="CJ45" s="627"/>
      <c r="CK45" s="627"/>
      <c r="CL45" s="627"/>
      <c r="CM45" s="627"/>
      <c r="CN45" s="627"/>
      <c r="CO45" s="627"/>
      <c r="CP45" s="627"/>
      <c r="CQ45" s="628"/>
      <c r="CR45" s="629">
        <v>691870</v>
      </c>
      <c r="CS45" s="618"/>
      <c r="CT45" s="618"/>
      <c r="CU45" s="618"/>
      <c r="CV45" s="618"/>
      <c r="CW45" s="618"/>
      <c r="CX45" s="618"/>
      <c r="CY45" s="619"/>
      <c r="CZ45" s="632">
        <v>4.5999999999999996</v>
      </c>
      <c r="DA45" s="657"/>
      <c r="DB45" s="657"/>
      <c r="DC45" s="658"/>
      <c r="DD45" s="617">
        <v>20540</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356</v>
      </c>
      <c r="CG46" s="627"/>
      <c r="CH46" s="627"/>
      <c r="CI46" s="627"/>
      <c r="CJ46" s="627"/>
      <c r="CK46" s="627"/>
      <c r="CL46" s="627"/>
      <c r="CM46" s="627"/>
      <c r="CN46" s="627"/>
      <c r="CO46" s="627"/>
      <c r="CP46" s="627"/>
      <c r="CQ46" s="628"/>
      <c r="CR46" s="629">
        <v>933664</v>
      </c>
      <c r="CS46" s="630"/>
      <c r="CT46" s="630"/>
      <c r="CU46" s="630"/>
      <c r="CV46" s="630"/>
      <c r="CW46" s="630"/>
      <c r="CX46" s="630"/>
      <c r="CY46" s="631"/>
      <c r="CZ46" s="632">
        <v>6.2</v>
      </c>
      <c r="DA46" s="633"/>
      <c r="DB46" s="633"/>
      <c r="DC46" s="634"/>
      <c r="DD46" s="617">
        <v>432036</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357</v>
      </c>
      <c r="CG47" s="627"/>
      <c r="CH47" s="627"/>
      <c r="CI47" s="627"/>
      <c r="CJ47" s="627"/>
      <c r="CK47" s="627"/>
      <c r="CL47" s="627"/>
      <c r="CM47" s="627"/>
      <c r="CN47" s="627"/>
      <c r="CO47" s="627"/>
      <c r="CP47" s="627"/>
      <c r="CQ47" s="628"/>
      <c r="CR47" s="629">
        <v>54461</v>
      </c>
      <c r="CS47" s="618"/>
      <c r="CT47" s="618"/>
      <c r="CU47" s="618"/>
      <c r="CV47" s="618"/>
      <c r="CW47" s="618"/>
      <c r="CX47" s="618"/>
      <c r="CY47" s="619"/>
      <c r="CZ47" s="632">
        <v>0.4</v>
      </c>
      <c r="DA47" s="657"/>
      <c r="DB47" s="657"/>
      <c r="DC47" s="658"/>
      <c r="DD47" s="617">
        <v>16009</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358</v>
      </c>
      <c r="CG48" s="627"/>
      <c r="CH48" s="627"/>
      <c r="CI48" s="627"/>
      <c r="CJ48" s="627"/>
      <c r="CK48" s="627"/>
      <c r="CL48" s="627"/>
      <c r="CM48" s="627"/>
      <c r="CN48" s="627"/>
      <c r="CO48" s="627"/>
      <c r="CP48" s="627"/>
      <c r="CQ48" s="628"/>
      <c r="CR48" s="629" t="s">
        <v>232</v>
      </c>
      <c r="CS48" s="630"/>
      <c r="CT48" s="630"/>
      <c r="CU48" s="630"/>
      <c r="CV48" s="630"/>
      <c r="CW48" s="630"/>
      <c r="CX48" s="630"/>
      <c r="CY48" s="631"/>
      <c r="CZ48" s="632" t="s">
        <v>232</v>
      </c>
      <c r="DA48" s="633"/>
      <c r="DB48" s="633"/>
      <c r="DC48" s="634"/>
      <c r="DD48" s="617" t="s">
        <v>232</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359</v>
      </c>
      <c r="CE49" s="636"/>
      <c r="CF49" s="636"/>
      <c r="CG49" s="636"/>
      <c r="CH49" s="636"/>
      <c r="CI49" s="636"/>
      <c r="CJ49" s="636"/>
      <c r="CK49" s="636"/>
      <c r="CL49" s="636"/>
      <c r="CM49" s="636"/>
      <c r="CN49" s="636"/>
      <c r="CO49" s="636"/>
      <c r="CP49" s="636"/>
      <c r="CQ49" s="637"/>
      <c r="CR49" s="638">
        <v>14962762</v>
      </c>
      <c r="CS49" s="639"/>
      <c r="CT49" s="639"/>
      <c r="CU49" s="639"/>
      <c r="CV49" s="639"/>
      <c r="CW49" s="639"/>
      <c r="CX49" s="639"/>
      <c r="CY49" s="640"/>
      <c r="CZ49" s="641">
        <v>100</v>
      </c>
      <c r="DA49" s="642"/>
      <c r="DB49" s="642"/>
      <c r="DC49" s="643"/>
      <c r="DD49" s="644">
        <v>10180481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6MnGOF1a/voeYPToL06wvQg8+O2uNAbjRoe1y3LFV/C33VPhGjDYxjE/YaYrQtcOXXqs8tThBBPEIcEJccJPcw==" saltValue="bRKFTGVBqn65LLX4a0H2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9" zoomScale="50" zoomScaleNormal="50" zoomScaleSheetLayoutView="70" workbookViewId="0">
      <selection activeCell="AU61" sqref="AU61:AY6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361</v>
      </c>
      <c r="DK2" s="1165"/>
      <c r="DL2" s="1165"/>
      <c r="DM2" s="1165"/>
      <c r="DN2" s="1165"/>
      <c r="DO2" s="1166"/>
      <c r="DP2" s="249"/>
      <c r="DQ2" s="1164" t="s">
        <v>362</v>
      </c>
      <c r="DR2" s="1165"/>
      <c r="DS2" s="1165"/>
      <c r="DT2" s="1165"/>
      <c r="DU2" s="1165"/>
      <c r="DV2" s="1165"/>
      <c r="DW2" s="1165"/>
      <c r="DX2" s="1165"/>
      <c r="DY2" s="1165"/>
      <c r="DZ2" s="116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7" t="s">
        <v>363</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8" t="s">
        <v>365</v>
      </c>
      <c r="B5" s="1049"/>
      <c r="C5" s="1049"/>
      <c r="D5" s="1049"/>
      <c r="E5" s="1049"/>
      <c r="F5" s="1049"/>
      <c r="G5" s="1049"/>
      <c r="H5" s="1049"/>
      <c r="I5" s="1049"/>
      <c r="J5" s="1049"/>
      <c r="K5" s="1049"/>
      <c r="L5" s="1049"/>
      <c r="M5" s="1049"/>
      <c r="N5" s="1049"/>
      <c r="O5" s="1049"/>
      <c r="P5" s="1050"/>
      <c r="Q5" s="1054" t="s">
        <v>366</v>
      </c>
      <c r="R5" s="1055"/>
      <c r="S5" s="1055"/>
      <c r="T5" s="1055"/>
      <c r="U5" s="1056"/>
      <c r="V5" s="1054" t="s">
        <v>367</v>
      </c>
      <c r="W5" s="1055"/>
      <c r="X5" s="1055"/>
      <c r="Y5" s="1055"/>
      <c r="Z5" s="1056"/>
      <c r="AA5" s="1054" t="s">
        <v>368</v>
      </c>
      <c r="AB5" s="1055"/>
      <c r="AC5" s="1055"/>
      <c r="AD5" s="1055"/>
      <c r="AE5" s="1055"/>
      <c r="AF5" s="1167" t="s">
        <v>369</v>
      </c>
      <c r="AG5" s="1055"/>
      <c r="AH5" s="1055"/>
      <c r="AI5" s="1055"/>
      <c r="AJ5" s="1070"/>
      <c r="AK5" s="1055" t="s">
        <v>370</v>
      </c>
      <c r="AL5" s="1055"/>
      <c r="AM5" s="1055"/>
      <c r="AN5" s="1055"/>
      <c r="AO5" s="1056"/>
      <c r="AP5" s="1054" t="s">
        <v>371</v>
      </c>
      <c r="AQ5" s="1055"/>
      <c r="AR5" s="1055"/>
      <c r="AS5" s="1055"/>
      <c r="AT5" s="1056"/>
      <c r="AU5" s="1054" t="s">
        <v>372</v>
      </c>
      <c r="AV5" s="1055"/>
      <c r="AW5" s="1055"/>
      <c r="AX5" s="1055"/>
      <c r="AY5" s="1070"/>
      <c r="AZ5" s="256"/>
      <c r="BA5" s="256"/>
      <c r="BB5" s="256"/>
      <c r="BC5" s="256"/>
      <c r="BD5" s="256"/>
      <c r="BE5" s="257"/>
      <c r="BF5" s="257"/>
      <c r="BG5" s="257"/>
      <c r="BH5" s="257"/>
      <c r="BI5" s="257"/>
      <c r="BJ5" s="257"/>
      <c r="BK5" s="257"/>
      <c r="BL5" s="257"/>
      <c r="BM5" s="257"/>
      <c r="BN5" s="257"/>
      <c r="BO5" s="257"/>
      <c r="BP5" s="257"/>
      <c r="BQ5" s="1048" t="s">
        <v>373</v>
      </c>
      <c r="BR5" s="1049"/>
      <c r="BS5" s="1049"/>
      <c r="BT5" s="1049"/>
      <c r="BU5" s="1049"/>
      <c r="BV5" s="1049"/>
      <c r="BW5" s="1049"/>
      <c r="BX5" s="1049"/>
      <c r="BY5" s="1049"/>
      <c r="BZ5" s="1049"/>
      <c r="CA5" s="1049"/>
      <c r="CB5" s="1049"/>
      <c r="CC5" s="1049"/>
      <c r="CD5" s="1049"/>
      <c r="CE5" s="1049"/>
      <c r="CF5" s="1049"/>
      <c r="CG5" s="1050"/>
      <c r="CH5" s="1054" t="s">
        <v>374</v>
      </c>
      <c r="CI5" s="1055"/>
      <c r="CJ5" s="1055"/>
      <c r="CK5" s="1055"/>
      <c r="CL5" s="1056"/>
      <c r="CM5" s="1054" t="s">
        <v>375</v>
      </c>
      <c r="CN5" s="1055"/>
      <c r="CO5" s="1055"/>
      <c r="CP5" s="1055"/>
      <c r="CQ5" s="1056"/>
      <c r="CR5" s="1054" t="s">
        <v>376</v>
      </c>
      <c r="CS5" s="1055"/>
      <c r="CT5" s="1055"/>
      <c r="CU5" s="1055"/>
      <c r="CV5" s="1056"/>
      <c r="CW5" s="1054" t="s">
        <v>377</v>
      </c>
      <c r="CX5" s="1055"/>
      <c r="CY5" s="1055"/>
      <c r="CZ5" s="1055"/>
      <c r="DA5" s="1056"/>
      <c r="DB5" s="1054" t="s">
        <v>378</v>
      </c>
      <c r="DC5" s="1055"/>
      <c r="DD5" s="1055"/>
      <c r="DE5" s="1055"/>
      <c r="DF5" s="1056"/>
      <c r="DG5" s="1152" t="s">
        <v>379</v>
      </c>
      <c r="DH5" s="1153"/>
      <c r="DI5" s="1153"/>
      <c r="DJ5" s="1153"/>
      <c r="DK5" s="1154"/>
      <c r="DL5" s="1152" t="s">
        <v>380</v>
      </c>
      <c r="DM5" s="1153"/>
      <c r="DN5" s="1153"/>
      <c r="DO5" s="1153"/>
      <c r="DP5" s="1154"/>
      <c r="DQ5" s="1054" t="s">
        <v>381</v>
      </c>
      <c r="DR5" s="1055"/>
      <c r="DS5" s="1055"/>
      <c r="DT5" s="1055"/>
      <c r="DU5" s="1056"/>
      <c r="DV5" s="1054" t="s">
        <v>372</v>
      </c>
      <c r="DW5" s="1055"/>
      <c r="DX5" s="1055"/>
      <c r="DY5" s="1055"/>
      <c r="DZ5" s="1070"/>
      <c r="EA5" s="254"/>
    </row>
    <row r="6" spans="1:131" s="255" customFormat="1" ht="26.25" customHeight="1" thickBot="1" x14ac:dyDescent="0.2">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8"/>
      <c r="AG6" s="1058"/>
      <c r="AH6" s="1058"/>
      <c r="AI6" s="1058"/>
      <c r="AJ6" s="1071"/>
      <c r="AK6" s="1058"/>
      <c r="AL6" s="1058"/>
      <c r="AM6" s="1058"/>
      <c r="AN6" s="1058"/>
      <c r="AO6" s="1059"/>
      <c r="AP6" s="1057"/>
      <c r="AQ6" s="1058"/>
      <c r="AR6" s="1058"/>
      <c r="AS6" s="1058"/>
      <c r="AT6" s="1059"/>
      <c r="AU6" s="1057"/>
      <c r="AV6" s="1058"/>
      <c r="AW6" s="1058"/>
      <c r="AX6" s="1058"/>
      <c r="AY6" s="1071"/>
      <c r="AZ6" s="252"/>
      <c r="BA6" s="252"/>
      <c r="BB6" s="252"/>
      <c r="BC6" s="252"/>
      <c r="BD6" s="252"/>
      <c r="BE6" s="253"/>
      <c r="BF6" s="253"/>
      <c r="BG6" s="253"/>
      <c r="BH6" s="253"/>
      <c r="BI6" s="253"/>
      <c r="BJ6" s="253"/>
      <c r="BK6" s="253"/>
      <c r="BL6" s="253"/>
      <c r="BM6" s="253"/>
      <c r="BN6" s="253"/>
      <c r="BO6" s="253"/>
      <c r="BP6" s="253"/>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5"/>
      <c r="DH6" s="1156"/>
      <c r="DI6" s="1156"/>
      <c r="DJ6" s="1156"/>
      <c r="DK6" s="1157"/>
      <c r="DL6" s="1155"/>
      <c r="DM6" s="1156"/>
      <c r="DN6" s="1156"/>
      <c r="DO6" s="1156"/>
      <c r="DP6" s="1157"/>
      <c r="DQ6" s="1057"/>
      <c r="DR6" s="1058"/>
      <c r="DS6" s="1058"/>
      <c r="DT6" s="1058"/>
      <c r="DU6" s="1059"/>
      <c r="DV6" s="1057"/>
      <c r="DW6" s="1058"/>
      <c r="DX6" s="1058"/>
      <c r="DY6" s="1058"/>
      <c r="DZ6" s="1071"/>
      <c r="EA6" s="254"/>
    </row>
    <row r="7" spans="1:131" s="255" customFormat="1" ht="26.25" customHeight="1" thickTop="1" x14ac:dyDescent="0.15">
      <c r="A7" s="258">
        <v>1</v>
      </c>
      <c r="B7" s="1104" t="s">
        <v>382</v>
      </c>
      <c r="C7" s="1105"/>
      <c r="D7" s="1105"/>
      <c r="E7" s="1105"/>
      <c r="F7" s="1105"/>
      <c r="G7" s="1105"/>
      <c r="H7" s="1105"/>
      <c r="I7" s="1105"/>
      <c r="J7" s="1105"/>
      <c r="K7" s="1105"/>
      <c r="L7" s="1105"/>
      <c r="M7" s="1105"/>
      <c r="N7" s="1105"/>
      <c r="O7" s="1105"/>
      <c r="P7" s="1106"/>
      <c r="Q7" s="1158">
        <v>15375</v>
      </c>
      <c r="R7" s="1159"/>
      <c r="S7" s="1159"/>
      <c r="T7" s="1159"/>
      <c r="U7" s="1159"/>
      <c r="V7" s="1159">
        <v>14991</v>
      </c>
      <c r="W7" s="1159"/>
      <c r="X7" s="1159"/>
      <c r="Y7" s="1159"/>
      <c r="Z7" s="1159"/>
      <c r="AA7" s="1159">
        <v>384</v>
      </c>
      <c r="AB7" s="1159"/>
      <c r="AC7" s="1159"/>
      <c r="AD7" s="1159"/>
      <c r="AE7" s="1160"/>
      <c r="AF7" s="1161">
        <v>355</v>
      </c>
      <c r="AG7" s="1162"/>
      <c r="AH7" s="1162"/>
      <c r="AI7" s="1162"/>
      <c r="AJ7" s="1163"/>
      <c r="AK7" s="1145">
        <v>588</v>
      </c>
      <c r="AL7" s="1146"/>
      <c r="AM7" s="1146"/>
      <c r="AN7" s="1146"/>
      <c r="AO7" s="1146"/>
      <c r="AP7" s="1146">
        <v>18271</v>
      </c>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t="s">
        <v>590</v>
      </c>
      <c r="BS7" s="1149" t="s">
        <v>586</v>
      </c>
      <c r="BT7" s="1150"/>
      <c r="BU7" s="1150"/>
      <c r="BV7" s="1150"/>
      <c r="BW7" s="1150"/>
      <c r="BX7" s="1150"/>
      <c r="BY7" s="1150"/>
      <c r="BZ7" s="1150"/>
      <c r="CA7" s="1150"/>
      <c r="CB7" s="1150"/>
      <c r="CC7" s="1150"/>
      <c r="CD7" s="1150"/>
      <c r="CE7" s="1150"/>
      <c r="CF7" s="1150"/>
      <c r="CG7" s="1151"/>
      <c r="CH7" s="1142">
        <v>8</v>
      </c>
      <c r="CI7" s="1143"/>
      <c r="CJ7" s="1143"/>
      <c r="CK7" s="1143"/>
      <c r="CL7" s="1144"/>
      <c r="CM7" s="1142">
        <v>267</v>
      </c>
      <c r="CN7" s="1143"/>
      <c r="CO7" s="1143"/>
      <c r="CP7" s="1143"/>
      <c r="CQ7" s="1144"/>
      <c r="CR7" s="1142">
        <v>200</v>
      </c>
      <c r="CS7" s="1143"/>
      <c r="CT7" s="1143"/>
      <c r="CU7" s="1143"/>
      <c r="CV7" s="1144"/>
      <c r="CW7" s="1142">
        <v>0</v>
      </c>
      <c r="CX7" s="1143"/>
      <c r="CY7" s="1143"/>
      <c r="CZ7" s="1143"/>
      <c r="DA7" s="1144"/>
      <c r="DB7" s="1142">
        <v>0</v>
      </c>
      <c r="DC7" s="1143"/>
      <c r="DD7" s="1143"/>
      <c r="DE7" s="1143"/>
      <c r="DF7" s="1144"/>
      <c r="DG7" s="1142">
        <v>0</v>
      </c>
      <c r="DH7" s="1143"/>
      <c r="DI7" s="1143"/>
      <c r="DJ7" s="1143"/>
      <c r="DK7" s="1144"/>
      <c r="DL7" s="1142">
        <v>0</v>
      </c>
      <c r="DM7" s="1143"/>
      <c r="DN7" s="1143"/>
      <c r="DO7" s="1143"/>
      <c r="DP7" s="1144"/>
      <c r="DQ7" s="1142">
        <v>38</v>
      </c>
      <c r="DR7" s="1143"/>
      <c r="DS7" s="1143"/>
      <c r="DT7" s="1143"/>
      <c r="DU7" s="1144"/>
      <c r="DV7" s="1169"/>
      <c r="DW7" s="1170"/>
      <c r="DX7" s="1170"/>
      <c r="DY7" s="1170"/>
      <c r="DZ7" s="1171"/>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40"/>
      <c r="AL8" s="1141"/>
      <c r="AM8" s="1141"/>
      <c r="AN8" s="1141"/>
      <c r="AO8" s="1141"/>
      <c r="AP8" s="1141"/>
      <c r="AQ8" s="1141"/>
      <c r="AR8" s="1141"/>
      <c r="AS8" s="1141"/>
      <c r="AT8" s="1141"/>
      <c r="AU8" s="1138"/>
      <c r="AV8" s="1138"/>
      <c r="AW8" s="1138"/>
      <c r="AX8" s="1138"/>
      <c r="AY8" s="1139"/>
      <c r="AZ8" s="252"/>
      <c r="BA8" s="252"/>
      <c r="BB8" s="252"/>
      <c r="BC8" s="252"/>
      <c r="BD8" s="252"/>
      <c r="BE8" s="253"/>
      <c r="BF8" s="253"/>
      <c r="BG8" s="253"/>
      <c r="BH8" s="253"/>
      <c r="BI8" s="253"/>
      <c r="BJ8" s="253"/>
      <c r="BK8" s="253"/>
      <c r="BL8" s="253"/>
      <c r="BM8" s="253"/>
      <c r="BN8" s="253"/>
      <c r="BO8" s="253"/>
      <c r="BP8" s="253"/>
      <c r="BQ8" s="262">
        <v>2</v>
      </c>
      <c r="BR8" s="263" t="s">
        <v>590</v>
      </c>
      <c r="BS8" s="1067" t="s">
        <v>587</v>
      </c>
      <c r="BT8" s="1068"/>
      <c r="BU8" s="1068"/>
      <c r="BV8" s="1068"/>
      <c r="BW8" s="1068"/>
      <c r="BX8" s="1068"/>
      <c r="BY8" s="1068"/>
      <c r="BZ8" s="1068"/>
      <c r="CA8" s="1068"/>
      <c r="CB8" s="1068"/>
      <c r="CC8" s="1068"/>
      <c r="CD8" s="1068"/>
      <c r="CE8" s="1068"/>
      <c r="CF8" s="1068"/>
      <c r="CG8" s="1069"/>
      <c r="CH8" s="1042">
        <v>0</v>
      </c>
      <c r="CI8" s="1043"/>
      <c r="CJ8" s="1043"/>
      <c r="CK8" s="1043"/>
      <c r="CL8" s="1044"/>
      <c r="CM8" s="1042">
        <v>22</v>
      </c>
      <c r="CN8" s="1043"/>
      <c r="CO8" s="1043"/>
      <c r="CP8" s="1043"/>
      <c r="CQ8" s="1044"/>
      <c r="CR8" s="1042">
        <v>5</v>
      </c>
      <c r="CS8" s="1043"/>
      <c r="CT8" s="1043"/>
      <c r="CU8" s="1043"/>
      <c r="CV8" s="1044"/>
      <c r="CW8" s="1042">
        <v>14</v>
      </c>
      <c r="CX8" s="1043"/>
      <c r="CY8" s="1043"/>
      <c r="CZ8" s="1043"/>
      <c r="DA8" s="1044"/>
      <c r="DB8" s="1042">
        <v>0</v>
      </c>
      <c r="DC8" s="1043"/>
      <c r="DD8" s="1043"/>
      <c r="DE8" s="1043"/>
      <c r="DF8" s="1044"/>
      <c r="DG8" s="1042">
        <v>800</v>
      </c>
      <c r="DH8" s="1043"/>
      <c r="DI8" s="1043"/>
      <c r="DJ8" s="1043"/>
      <c r="DK8" s="1044"/>
      <c r="DL8" s="1042">
        <v>0</v>
      </c>
      <c r="DM8" s="1043"/>
      <c r="DN8" s="1043"/>
      <c r="DO8" s="1043"/>
      <c r="DP8" s="1044"/>
      <c r="DQ8" s="1042">
        <v>225</v>
      </c>
      <c r="DR8" s="1043"/>
      <c r="DS8" s="1043"/>
      <c r="DT8" s="1043"/>
      <c r="DU8" s="1044"/>
      <c r="DV8" s="1045"/>
      <c r="DW8" s="1046"/>
      <c r="DX8" s="1046"/>
      <c r="DY8" s="1046"/>
      <c r="DZ8" s="1047"/>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40"/>
      <c r="AL9" s="1141"/>
      <c r="AM9" s="1141"/>
      <c r="AN9" s="1141"/>
      <c r="AO9" s="1141"/>
      <c r="AP9" s="1141"/>
      <c r="AQ9" s="1141"/>
      <c r="AR9" s="1141"/>
      <c r="AS9" s="1141"/>
      <c r="AT9" s="1141"/>
      <c r="AU9" s="1138"/>
      <c r="AV9" s="1138"/>
      <c r="AW9" s="1138"/>
      <c r="AX9" s="1138"/>
      <c r="AY9" s="1139"/>
      <c r="AZ9" s="252"/>
      <c r="BA9" s="252"/>
      <c r="BB9" s="252"/>
      <c r="BC9" s="252"/>
      <c r="BD9" s="252"/>
      <c r="BE9" s="253"/>
      <c r="BF9" s="253"/>
      <c r="BG9" s="253"/>
      <c r="BH9" s="253"/>
      <c r="BI9" s="253"/>
      <c r="BJ9" s="253"/>
      <c r="BK9" s="253"/>
      <c r="BL9" s="253"/>
      <c r="BM9" s="253"/>
      <c r="BN9" s="253"/>
      <c r="BO9" s="253"/>
      <c r="BP9" s="253"/>
      <c r="BQ9" s="262">
        <v>3</v>
      </c>
      <c r="BR9" s="263" t="s">
        <v>590</v>
      </c>
      <c r="BS9" s="1067" t="s">
        <v>588</v>
      </c>
      <c r="BT9" s="1068"/>
      <c r="BU9" s="1068"/>
      <c r="BV9" s="1068"/>
      <c r="BW9" s="1068"/>
      <c r="BX9" s="1068"/>
      <c r="BY9" s="1068"/>
      <c r="BZ9" s="1068"/>
      <c r="CA9" s="1068"/>
      <c r="CB9" s="1068"/>
      <c r="CC9" s="1068"/>
      <c r="CD9" s="1068"/>
      <c r="CE9" s="1068"/>
      <c r="CF9" s="1068"/>
      <c r="CG9" s="1069"/>
      <c r="CH9" s="1042">
        <v>4</v>
      </c>
      <c r="CI9" s="1043"/>
      <c r="CJ9" s="1043"/>
      <c r="CK9" s="1043"/>
      <c r="CL9" s="1044"/>
      <c r="CM9" s="1042">
        <v>-13</v>
      </c>
      <c r="CN9" s="1043"/>
      <c r="CO9" s="1043"/>
      <c r="CP9" s="1043"/>
      <c r="CQ9" s="1044"/>
      <c r="CR9" s="1042">
        <v>25</v>
      </c>
      <c r="CS9" s="1043"/>
      <c r="CT9" s="1043"/>
      <c r="CU9" s="1043"/>
      <c r="CV9" s="1044"/>
      <c r="CW9" s="1042">
        <v>0</v>
      </c>
      <c r="CX9" s="1043"/>
      <c r="CY9" s="1043"/>
      <c r="CZ9" s="1043"/>
      <c r="DA9" s="1044"/>
      <c r="DB9" s="1042">
        <v>0</v>
      </c>
      <c r="DC9" s="1043"/>
      <c r="DD9" s="1043"/>
      <c r="DE9" s="1043"/>
      <c r="DF9" s="1044"/>
      <c r="DG9" s="1042">
        <v>20</v>
      </c>
      <c r="DH9" s="1043"/>
      <c r="DI9" s="1043"/>
      <c r="DJ9" s="1043"/>
      <c r="DK9" s="1044"/>
      <c r="DL9" s="1042">
        <v>0</v>
      </c>
      <c r="DM9" s="1043"/>
      <c r="DN9" s="1043"/>
      <c r="DO9" s="1043"/>
      <c r="DP9" s="1044"/>
      <c r="DQ9" s="1042">
        <v>20</v>
      </c>
      <c r="DR9" s="1043"/>
      <c r="DS9" s="1043"/>
      <c r="DT9" s="1043"/>
      <c r="DU9" s="1044"/>
      <c r="DV9" s="1045"/>
      <c r="DW9" s="1046"/>
      <c r="DX9" s="1046"/>
      <c r="DY9" s="1046"/>
      <c r="DZ9" s="1047"/>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40"/>
      <c r="AL10" s="1141"/>
      <c r="AM10" s="1141"/>
      <c r="AN10" s="1141"/>
      <c r="AO10" s="1141"/>
      <c r="AP10" s="1141"/>
      <c r="AQ10" s="1141"/>
      <c r="AR10" s="1141"/>
      <c r="AS10" s="1141"/>
      <c r="AT10" s="1141"/>
      <c r="AU10" s="1138"/>
      <c r="AV10" s="1138"/>
      <c r="AW10" s="1138"/>
      <c r="AX10" s="1138"/>
      <c r="AY10" s="1139"/>
      <c r="AZ10" s="252"/>
      <c r="BA10" s="252"/>
      <c r="BB10" s="252"/>
      <c r="BC10" s="252"/>
      <c r="BD10" s="252"/>
      <c r="BE10" s="253"/>
      <c r="BF10" s="253"/>
      <c r="BG10" s="253"/>
      <c r="BH10" s="253"/>
      <c r="BI10" s="253"/>
      <c r="BJ10" s="253"/>
      <c r="BK10" s="253"/>
      <c r="BL10" s="253"/>
      <c r="BM10" s="253"/>
      <c r="BN10" s="253"/>
      <c r="BO10" s="253"/>
      <c r="BP10" s="253"/>
      <c r="BQ10" s="262">
        <v>4</v>
      </c>
      <c r="BR10" s="263"/>
      <c r="BS10" s="1067" t="s">
        <v>589</v>
      </c>
      <c r="BT10" s="1068"/>
      <c r="BU10" s="1068"/>
      <c r="BV10" s="1068"/>
      <c r="BW10" s="1068"/>
      <c r="BX10" s="1068"/>
      <c r="BY10" s="1068"/>
      <c r="BZ10" s="1068"/>
      <c r="CA10" s="1068"/>
      <c r="CB10" s="1068"/>
      <c r="CC10" s="1068"/>
      <c r="CD10" s="1068"/>
      <c r="CE10" s="1068"/>
      <c r="CF10" s="1068"/>
      <c r="CG10" s="1069"/>
      <c r="CH10" s="1042">
        <v>0</v>
      </c>
      <c r="CI10" s="1043"/>
      <c r="CJ10" s="1043"/>
      <c r="CK10" s="1043"/>
      <c r="CL10" s="1044"/>
      <c r="CM10" s="1042">
        <v>35</v>
      </c>
      <c r="CN10" s="1043"/>
      <c r="CO10" s="1043"/>
      <c r="CP10" s="1043"/>
      <c r="CQ10" s="1044"/>
      <c r="CR10" s="1042">
        <v>20</v>
      </c>
      <c r="CS10" s="1043"/>
      <c r="CT10" s="1043"/>
      <c r="CU10" s="1043"/>
      <c r="CV10" s="1044"/>
      <c r="CW10" s="1042">
        <v>9</v>
      </c>
      <c r="CX10" s="1043"/>
      <c r="CY10" s="1043"/>
      <c r="CZ10" s="1043"/>
      <c r="DA10" s="1044"/>
      <c r="DB10" s="1042">
        <v>0</v>
      </c>
      <c r="DC10" s="1043"/>
      <c r="DD10" s="1043"/>
      <c r="DE10" s="1043"/>
      <c r="DF10" s="1044"/>
      <c r="DG10" s="1042">
        <v>0</v>
      </c>
      <c r="DH10" s="1043"/>
      <c r="DI10" s="1043"/>
      <c r="DJ10" s="1043"/>
      <c r="DK10" s="1044"/>
      <c r="DL10" s="1042">
        <v>0</v>
      </c>
      <c r="DM10" s="1043"/>
      <c r="DN10" s="1043"/>
      <c r="DO10" s="1043"/>
      <c r="DP10" s="1044"/>
      <c r="DQ10" s="1042">
        <v>0</v>
      </c>
      <c r="DR10" s="1043"/>
      <c r="DS10" s="1043"/>
      <c r="DT10" s="1043"/>
      <c r="DU10" s="1044"/>
      <c r="DV10" s="1045"/>
      <c r="DW10" s="1046"/>
      <c r="DX10" s="1046"/>
      <c r="DY10" s="1046"/>
      <c r="DZ10" s="1047"/>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40"/>
      <c r="AL11" s="1141"/>
      <c r="AM11" s="1141"/>
      <c r="AN11" s="1141"/>
      <c r="AO11" s="1141"/>
      <c r="AP11" s="1141"/>
      <c r="AQ11" s="1141"/>
      <c r="AR11" s="1141"/>
      <c r="AS11" s="1141"/>
      <c r="AT11" s="1141"/>
      <c r="AU11" s="1138"/>
      <c r="AV11" s="1138"/>
      <c r="AW11" s="1138"/>
      <c r="AX11" s="1138"/>
      <c r="AY11" s="1139"/>
      <c r="AZ11" s="252"/>
      <c r="BA11" s="252"/>
      <c r="BB11" s="252"/>
      <c r="BC11" s="252"/>
      <c r="BD11" s="252"/>
      <c r="BE11" s="253"/>
      <c r="BF11" s="253"/>
      <c r="BG11" s="253"/>
      <c r="BH11" s="253"/>
      <c r="BI11" s="253"/>
      <c r="BJ11" s="253"/>
      <c r="BK11" s="253"/>
      <c r="BL11" s="253"/>
      <c r="BM11" s="253"/>
      <c r="BN11" s="253"/>
      <c r="BO11" s="253"/>
      <c r="BP11" s="253"/>
      <c r="BQ11" s="262">
        <v>5</v>
      </c>
      <c r="BR11" s="263"/>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40"/>
      <c r="AL12" s="1141"/>
      <c r="AM12" s="1141"/>
      <c r="AN12" s="1141"/>
      <c r="AO12" s="1141"/>
      <c r="AP12" s="1141"/>
      <c r="AQ12" s="1141"/>
      <c r="AR12" s="1141"/>
      <c r="AS12" s="1141"/>
      <c r="AT12" s="1141"/>
      <c r="AU12" s="1138"/>
      <c r="AV12" s="1138"/>
      <c r="AW12" s="1138"/>
      <c r="AX12" s="1138"/>
      <c r="AY12" s="1139"/>
      <c r="AZ12" s="252"/>
      <c r="BA12" s="252"/>
      <c r="BB12" s="252"/>
      <c r="BC12" s="252"/>
      <c r="BD12" s="252"/>
      <c r="BE12" s="253"/>
      <c r="BF12" s="253"/>
      <c r="BG12" s="253"/>
      <c r="BH12" s="253"/>
      <c r="BI12" s="253"/>
      <c r="BJ12" s="253"/>
      <c r="BK12" s="253"/>
      <c r="BL12" s="253"/>
      <c r="BM12" s="253"/>
      <c r="BN12" s="253"/>
      <c r="BO12" s="253"/>
      <c r="BP12" s="253"/>
      <c r="BQ12" s="262">
        <v>6</v>
      </c>
      <c r="BR12" s="263"/>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40"/>
      <c r="AL13" s="1141"/>
      <c r="AM13" s="1141"/>
      <c r="AN13" s="1141"/>
      <c r="AO13" s="1141"/>
      <c r="AP13" s="1141"/>
      <c r="AQ13" s="1141"/>
      <c r="AR13" s="1141"/>
      <c r="AS13" s="1141"/>
      <c r="AT13" s="1141"/>
      <c r="AU13" s="1138"/>
      <c r="AV13" s="1138"/>
      <c r="AW13" s="1138"/>
      <c r="AX13" s="1138"/>
      <c r="AY13" s="1139"/>
      <c r="AZ13" s="252"/>
      <c r="BA13" s="252"/>
      <c r="BB13" s="252"/>
      <c r="BC13" s="252"/>
      <c r="BD13" s="252"/>
      <c r="BE13" s="253"/>
      <c r="BF13" s="253"/>
      <c r="BG13" s="253"/>
      <c r="BH13" s="253"/>
      <c r="BI13" s="253"/>
      <c r="BJ13" s="253"/>
      <c r="BK13" s="253"/>
      <c r="BL13" s="253"/>
      <c r="BM13" s="253"/>
      <c r="BN13" s="253"/>
      <c r="BO13" s="253"/>
      <c r="BP13" s="253"/>
      <c r="BQ13" s="262">
        <v>7</v>
      </c>
      <c r="BR13" s="263"/>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40"/>
      <c r="AL14" s="1141"/>
      <c r="AM14" s="1141"/>
      <c r="AN14" s="1141"/>
      <c r="AO14" s="1141"/>
      <c r="AP14" s="1141"/>
      <c r="AQ14" s="1141"/>
      <c r="AR14" s="1141"/>
      <c r="AS14" s="1141"/>
      <c r="AT14" s="1141"/>
      <c r="AU14" s="1138"/>
      <c r="AV14" s="1138"/>
      <c r="AW14" s="1138"/>
      <c r="AX14" s="1138"/>
      <c r="AY14" s="1139"/>
      <c r="AZ14" s="252"/>
      <c r="BA14" s="252"/>
      <c r="BB14" s="252"/>
      <c r="BC14" s="252"/>
      <c r="BD14" s="252"/>
      <c r="BE14" s="253"/>
      <c r="BF14" s="253"/>
      <c r="BG14" s="253"/>
      <c r="BH14" s="253"/>
      <c r="BI14" s="253"/>
      <c r="BJ14" s="253"/>
      <c r="BK14" s="253"/>
      <c r="BL14" s="253"/>
      <c r="BM14" s="253"/>
      <c r="BN14" s="253"/>
      <c r="BO14" s="253"/>
      <c r="BP14" s="253"/>
      <c r="BQ14" s="262">
        <v>8</v>
      </c>
      <c r="BR14" s="263"/>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40"/>
      <c r="AL15" s="1141"/>
      <c r="AM15" s="1141"/>
      <c r="AN15" s="1141"/>
      <c r="AO15" s="1141"/>
      <c r="AP15" s="1141"/>
      <c r="AQ15" s="1141"/>
      <c r="AR15" s="1141"/>
      <c r="AS15" s="1141"/>
      <c r="AT15" s="1141"/>
      <c r="AU15" s="1138"/>
      <c r="AV15" s="1138"/>
      <c r="AW15" s="1138"/>
      <c r="AX15" s="1138"/>
      <c r="AY15" s="1139"/>
      <c r="AZ15" s="252"/>
      <c r="BA15" s="252"/>
      <c r="BB15" s="252"/>
      <c r="BC15" s="252"/>
      <c r="BD15" s="252"/>
      <c r="BE15" s="253"/>
      <c r="BF15" s="253"/>
      <c r="BG15" s="253"/>
      <c r="BH15" s="253"/>
      <c r="BI15" s="253"/>
      <c r="BJ15" s="253"/>
      <c r="BK15" s="253"/>
      <c r="BL15" s="253"/>
      <c r="BM15" s="253"/>
      <c r="BN15" s="253"/>
      <c r="BO15" s="253"/>
      <c r="BP15" s="253"/>
      <c r="BQ15" s="262">
        <v>9</v>
      </c>
      <c r="BR15" s="263"/>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40"/>
      <c r="AL16" s="1141"/>
      <c r="AM16" s="1141"/>
      <c r="AN16" s="1141"/>
      <c r="AO16" s="1141"/>
      <c r="AP16" s="1141"/>
      <c r="AQ16" s="1141"/>
      <c r="AR16" s="1141"/>
      <c r="AS16" s="1141"/>
      <c r="AT16" s="1141"/>
      <c r="AU16" s="1138"/>
      <c r="AV16" s="1138"/>
      <c r="AW16" s="1138"/>
      <c r="AX16" s="1138"/>
      <c r="AY16" s="1139"/>
      <c r="AZ16" s="252"/>
      <c r="BA16" s="252"/>
      <c r="BB16" s="252"/>
      <c r="BC16" s="252"/>
      <c r="BD16" s="252"/>
      <c r="BE16" s="253"/>
      <c r="BF16" s="253"/>
      <c r="BG16" s="253"/>
      <c r="BH16" s="253"/>
      <c r="BI16" s="253"/>
      <c r="BJ16" s="253"/>
      <c r="BK16" s="253"/>
      <c r="BL16" s="253"/>
      <c r="BM16" s="253"/>
      <c r="BN16" s="253"/>
      <c r="BO16" s="253"/>
      <c r="BP16" s="253"/>
      <c r="BQ16" s="262">
        <v>10</v>
      </c>
      <c r="BR16" s="263"/>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40"/>
      <c r="AL17" s="1141"/>
      <c r="AM17" s="1141"/>
      <c r="AN17" s="1141"/>
      <c r="AO17" s="1141"/>
      <c r="AP17" s="1141"/>
      <c r="AQ17" s="1141"/>
      <c r="AR17" s="1141"/>
      <c r="AS17" s="1141"/>
      <c r="AT17" s="1141"/>
      <c r="AU17" s="1138"/>
      <c r="AV17" s="1138"/>
      <c r="AW17" s="1138"/>
      <c r="AX17" s="1138"/>
      <c r="AY17" s="1139"/>
      <c r="AZ17" s="252"/>
      <c r="BA17" s="252"/>
      <c r="BB17" s="252"/>
      <c r="BC17" s="252"/>
      <c r="BD17" s="252"/>
      <c r="BE17" s="253"/>
      <c r="BF17" s="253"/>
      <c r="BG17" s="253"/>
      <c r="BH17" s="253"/>
      <c r="BI17" s="253"/>
      <c r="BJ17" s="253"/>
      <c r="BK17" s="253"/>
      <c r="BL17" s="253"/>
      <c r="BM17" s="253"/>
      <c r="BN17" s="253"/>
      <c r="BO17" s="253"/>
      <c r="BP17" s="253"/>
      <c r="BQ17" s="262">
        <v>11</v>
      </c>
      <c r="BR17" s="263"/>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40"/>
      <c r="AL18" s="1141"/>
      <c r="AM18" s="1141"/>
      <c r="AN18" s="1141"/>
      <c r="AO18" s="1141"/>
      <c r="AP18" s="1141"/>
      <c r="AQ18" s="1141"/>
      <c r="AR18" s="1141"/>
      <c r="AS18" s="1141"/>
      <c r="AT18" s="1141"/>
      <c r="AU18" s="1138"/>
      <c r="AV18" s="1138"/>
      <c r="AW18" s="1138"/>
      <c r="AX18" s="1138"/>
      <c r="AY18" s="1139"/>
      <c r="AZ18" s="252"/>
      <c r="BA18" s="252"/>
      <c r="BB18" s="252"/>
      <c r="BC18" s="252"/>
      <c r="BD18" s="252"/>
      <c r="BE18" s="253"/>
      <c r="BF18" s="253"/>
      <c r="BG18" s="253"/>
      <c r="BH18" s="253"/>
      <c r="BI18" s="253"/>
      <c r="BJ18" s="253"/>
      <c r="BK18" s="253"/>
      <c r="BL18" s="253"/>
      <c r="BM18" s="253"/>
      <c r="BN18" s="253"/>
      <c r="BO18" s="253"/>
      <c r="BP18" s="253"/>
      <c r="BQ18" s="262">
        <v>12</v>
      </c>
      <c r="BR18" s="263"/>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40"/>
      <c r="AL19" s="1141"/>
      <c r="AM19" s="1141"/>
      <c r="AN19" s="1141"/>
      <c r="AO19" s="1141"/>
      <c r="AP19" s="1141"/>
      <c r="AQ19" s="1141"/>
      <c r="AR19" s="1141"/>
      <c r="AS19" s="1141"/>
      <c r="AT19" s="1141"/>
      <c r="AU19" s="1138"/>
      <c r="AV19" s="1138"/>
      <c r="AW19" s="1138"/>
      <c r="AX19" s="1138"/>
      <c r="AY19" s="1139"/>
      <c r="AZ19" s="252"/>
      <c r="BA19" s="252"/>
      <c r="BB19" s="252"/>
      <c r="BC19" s="252"/>
      <c r="BD19" s="252"/>
      <c r="BE19" s="253"/>
      <c r="BF19" s="253"/>
      <c r="BG19" s="253"/>
      <c r="BH19" s="253"/>
      <c r="BI19" s="253"/>
      <c r="BJ19" s="253"/>
      <c r="BK19" s="253"/>
      <c r="BL19" s="253"/>
      <c r="BM19" s="253"/>
      <c r="BN19" s="253"/>
      <c r="BO19" s="253"/>
      <c r="BP19" s="253"/>
      <c r="BQ19" s="262">
        <v>13</v>
      </c>
      <c r="BR19" s="263"/>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40"/>
      <c r="AL20" s="1141"/>
      <c r="AM20" s="1141"/>
      <c r="AN20" s="1141"/>
      <c r="AO20" s="1141"/>
      <c r="AP20" s="1141"/>
      <c r="AQ20" s="1141"/>
      <c r="AR20" s="1141"/>
      <c r="AS20" s="1141"/>
      <c r="AT20" s="1141"/>
      <c r="AU20" s="1138"/>
      <c r="AV20" s="1138"/>
      <c r="AW20" s="1138"/>
      <c r="AX20" s="1138"/>
      <c r="AY20" s="1139"/>
      <c r="AZ20" s="252"/>
      <c r="BA20" s="252"/>
      <c r="BB20" s="252"/>
      <c r="BC20" s="252"/>
      <c r="BD20" s="252"/>
      <c r="BE20" s="253"/>
      <c r="BF20" s="253"/>
      <c r="BG20" s="253"/>
      <c r="BH20" s="253"/>
      <c r="BI20" s="253"/>
      <c r="BJ20" s="253"/>
      <c r="BK20" s="253"/>
      <c r="BL20" s="253"/>
      <c r="BM20" s="253"/>
      <c r="BN20" s="253"/>
      <c r="BO20" s="253"/>
      <c r="BP20" s="253"/>
      <c r="BQ20" s="262">
        <v>14</v>
      </c>
      <c r="BR20" s="263"/>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40"/>
      <c r="AL21" s="1141"/>
      <c r="AM21" s="1141"/>
      <c r="AN21" s="1141"/>
      <c r="AO21" s="1141"/>
      <c r="AP21" s="1141"/>
      <c r="AQ21" s="1141"/>
      <c r="AR21" s="1141"/>
      <c r="AS21" s="1141"/>
      <c r="AT21" s="1141"/>
      <c r="AU21" s="1138"/>
      <c r="AV21" s="1138"/>
      <c r="AW21" s="1138"/>
      <c r="AX21" s="1138"/>
      <c r="AY21" s="1139"/>
      <c r="AZ21" s="252"/>
      <c r="BA21" s="252"/>
      <c r="BB21" s="252"/>
      <c r="BC21" s="252"/>
      <c r="BD21" s="252"/>
      <c r="BE21" s="253"/>
      <c r="BF21" s="253"/>
      <c r="BG21" s="253"/>
      <c r="BH21" s="253"/>
      <c r="BI21" s="253"/>
      <c r="BJ21" s="253"/>
      <c r="BK21" s="253"/>
      <c r="BL21" s="253"/>
      <c r="BM21" s="253"/>
      <c r="BN21" s="253"/>
      <c r="BO21" s="253"/>
      <c r="BP21" s="253"/>
      <c r="BQ21" s="262">
        <v>15</v>
      </c>
      <c r="BR21" s="263"/>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5"/>
      <c r="R22" s="1136"/>
      <c r="S22" s="1136"/>
      <c r="T22" s="1136"/>
      <c r="U22" s="1136"/>
      <c r="V22" s="1136"/>
      <c r="W22" s="1136"/>
      <c r="X22" s="1136"/>
      <c r="Y22" s="1136"/>
      <c r="Z22" s="1136"/>
      <c r="AA22" s="1136"/>
      <c r="AB22" s="1136"/>
      <c r="AC22" s="1136"/>
      <c r="AD22" s="1136"/>
      <c r="AE22" s="1137"/>
      <c r="AF22" s="1088"/>
      <c r="AG22" s="1089"/>
      <c r="AH22" s="1089"/>
      <c r="AI22" s="1089"/>
      <c r="AJ22" s="1090"/>
      <c r="AK22" s="1131"/>
      <c r="AL22" s="1132"/>
      <c r="AM22" s="1132"/>
      <c r="AN22" s="1132"/>
      <c r="AO22" s="1132"/>
      <c r="AP22" s="1132"/>
      <c r="AQ22" s="1132"/>
      <c r="AR22" s="1132"/>
      <c r="AS22" s="1132"/>
      <c r="AT22" s="1132"/>
      <c r="AU22" s="1133"/>
      <c r="AV22" s="1133"/>
      <c r="AW22" s="1133"/>
      <c r="AX22" s="1133"/>
      <c r="AY22" s="1134"/>
      <c r="AZ22" s="1080" t="s">
        <v>383</v>
      </c>
      <c r="BA22" s="1080"/>
      <c r="BB22" s="1080"/>
      <c r="BC22" s="1080"/>
      <c r="BD22" s="1081"/>
      <c r="BE22" s="253"/>
      <c r="BF22" s="253"/>
      <c r="BG22" s="253"/>
      <c r="BH22" s="253"/>
      <c r="BI22" s="253"/>
      <c r="BJ22" s="253"/>
      <c r="BK22" s="253"/>
      <c r="BL22" s="253"/>
      <c r="BM22" s="253"/>
      <c r="BN22" s="253"/>
      <c r="BO22" s="253"/>
      <c r="BP22" s="253"/>
      <c r="BQ22" s="262">
        <v>16</v>
      </c>
      <c r="BR22" s="263"/>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254"/>
    </row>
    <row r="23" spans="1:131" s="255" customFormat="1" ht="26.25" customHeight="1" thickBot="1" x14ac:dyDescent="0.2">
      <c r="A23" s="264" t="s">
        <v>384</v>
      </c>
      <c r="B23" s="995" t="s">
        <v>385</v>
      </c>
      <c r="C23" s="996"/>
      <c r="D23" s="996"/>
      <c r="E23" s="996"/>
      <c r="F23" s="996"/>
      <c r="G23" s="996"/>
      <c r="H23" s="996"/>
      <c r="I23" s="996"/>
      <c r="J23" s="996"/>
      <c r="K23" s="996"/>
      <c r="L23" s="996"/>
      <c r="M23" s="996"/>
      <c r="N23" s="996"/>
      <c r="O23" s="996"/>
      <c r="P23" s="997"/>
      <c r="Q23" s="1122">
        <v>15375</v>
      </c>
      <c r="R23" s="1123"/>
      <c r="S23" s="1123"/>
      <c r="T23" s="1123"/>
      <c r="U23" s="1123"/>
      <c r="V23" s="1123">
        <v>14991</v>
      </c>
      <c r="W23" s="1123"/>
      <c r="X23" s="1123"/>
      <c r="Y23" s="1123"/>
      <c r="Z23" s="1123"/>
      <c r="AA23" s="1123">
        <v>384</v>
      </c>
      <c r="AB23" s="1123"/>
      <c r="AC23" s="1123"/>
      <c r="AD23" s="1123"/>
      <c r="AE23" s="1124"/>
      <c r="AF23" s="1125">
        <v>355</v>
      </c>
      <c r="AG23" s="1123"/>
      <c r="AH23" s="1123"/>
      <c r="AI23" s="1123"/>
      <c r="AJ23" s="1126"/>
      <c r="AK23" s="1127"/>
      <c r="AL23" s="1128"/>
      <c r="AM23" s="1128"/>
      <c r="AN23" s="1128"/>
      <c r="AO23" s="1128"/>
      <c r="AP23" s="1123">
        <v>18271</v>
      </c>
      <c r="AQ23" s="1123"/>
      <c r="AR23" s="1123"/>
      <c r="AS23" s="1123"/>
      <c r="AT23" s="1123"/>
      <c r="AU23" s="1129"/>
      <c r="AV23" s="1129"/>
      <c r="AW23" s="1129"/>
      <c r="AX23" s="1129"/>
      <c r="AY23" s="1130"/>
      <c r="AZ23" s="1119" t="s">
        <v>125</v>
      </c>
      <c r="BA23" s="1120"/>
      <c r="BB23" s="1120"/>
      <c r="BC23" s="1120"/>
      <c r="BD23" s="1121"/>
      <c r="BE23" s="253"/>
      <c r="BF23" s="253"/>
      <c r="BG23" s="253"/>
      <c r="BH23" s="253"/>
      <c r="BI23" s="253"/>
      <c r="BJ23" s="253"/>
      <c r="BK23" s="253"/>
      <c r="BL23" s="253"/>
      <c r="BM23" s="253"/>
      <c r="BN23" s="253"/>
      <c r="BO23" s="253"/>
      <c r="BP23" s="253"/>
      <c r="BQ23" s="262">
        <v>17</v>
      </c>
      <c r="BR23" s="263"/>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254"/>
    </row>
    <row r="24" spans="1:131" s="255" customFormat="1" ht="26.25" customHeight="1" x14ac:dyDescent="0.15">
      <c r="A24" s="1118" t="s">
        <v>386</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2"/>
      <c r="BA24" s="252"/>
      <c r="BB24" s="252"/>
      <c r="BC24" s="252"/>
      <c r="BD24" s="252"/>
      <c r="BE24" s="253"/>
      <c r="BF24" s="253"/>
      <c r="BG24" s="253"/>
      <c r="BH24" s="253"/>
      <c r="BI24" s="253"/>
      <c r="BJ24" s="253"/>
      <c r="BK24" s="253"/>
      <c r="BL24" s="253"/>
      <c r="BM24" s="253"/>
      <c r="BN24" s="253"/>
      <c r="BO24" s="253"/>
      <c r="BP24" s="253"/>
      <c r="BQ24" s="262">
        <v>18</v>
      </c>
      <c r="BR24" s="263"/>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254"/>
    </row>
    <row r="25" spans="1:131" s="247" customFormat="1" ht="26.25" customHeight="1" thickBot="1" x14ac:dyDescent="0.2">
      <c r="A25" s="1117" t="s">
        <v>387</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2"/>
      <c r="BK25" s="252"/>
      <c r="BL25" s="252"/>
      <c r="BM25" s="252"/>
      <c r="BN25" s="252"/>
      <c r="BO25" s="265"/>
      <c r="BP25" s="265"/>
      <c r="BQ25" s="262">
        <v>19</v>
      </c>
      <c r="BR25" s="263"/>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246"/>
    </row>
    <row r="26" spans="1:131" s="247" customFormat="1" ht="26.25" customHeight="1" x14ac:dyDescent="0.15">
      <c r="A26" s="1048" t="s">
        <v>365</v>
      </c>
      <c r="B26" s="1049"/>
      <c r="C26" s="1049"/>
      <c r="D26" s="1049"/>
      <c r="E26" s="1049"/>
      <c r="F26" s="1049"/>
      <c r="G26" s="1049"/>
      <c r="H26" s="1049"/>
      <c r="I26" s="1049"/>
      <c r="J26" s="1049"/>
      <c r="K26" s="1049"/>
      <c r="L26" s="1049"/>
      <c r="M26" s="1049"/>
      <c r="N26" s="1049"/>
      <c r="O26" s="1049"/>
      <c r="P26" s="1050"/>
      <c r="Q26" s="1054" t="s">
        <v>388</v>
      </c>
      <c r="R26" s="1055"/>
      <c r="S26" s="1055"/>
      <c r="T26" s="1055"/>
      <c r="U26" s="1056"/>
      <c r="V26" s="1054" t="s">
        <v>389</v>
      </c>
      <c r="W26" s="1055"/>
      <c r="X26" s="1055"/>
      <c r="Y26" s="1055"/>
      <c r="Z26" s="1056"/>
      <c r="AA26" s="1054" t="s">
        <v>390</v>
      </c>
      <c r="AB26" s="1055"/>
      <c r="AC26" s="1055"/>
      <c r="AD26" s="1055"/>
      <c r="AE26" s="1055"/>
      <c r="AF26" s="1113" t="s">
        <v>391</v>
      </c>
      <c r="AG26" s="1061"/>
      <c r="AH26" s="1061"/>
      <c r="AI26" s="1061"/>
      <c r="AJ26" s="1114"/>
      <c r="AK26" s="1055" t="s">
        <v>392</v>
      </c>
      <c r="AL26" s="1055"/>
      <c r="AM26" s="1055"/>
      <c r="AN26" s="1055"/>
      <c r="AO26" s="1056"/>
      <c r="AP26" s="1054" t="s">
        <v>393</v>
      </c>
      <c r="AQ26" s="1055"/>
      <c r="AR26" s="1055"/>
      <c r="AS26" s="1055"/>
      <c r="AT26" s="1056"/>
      <c r="AU26" s="1054" t="s">
        <v>394</v>
      </c>
      <c r="AV26" s="1055"/>
      <c r="AW26" s="1055"/>
      <c r="AX26" s="1055"/>
      <c r="AY26" s="1056"/>
      <c r="AZ26" s="1054" t="s">
        <v>395</v>
      </c>
      <c r="BA26" s="1055"/>
      <c r="BB26" s="1055"/>
      <c r="BC26" s="1055"/>
      <c r="BD26" s="1056"/>
      <c r="BE26" s="1054" t="s">
        <v>372</v>
      </c>
      <c r="BF26" s="1055"/>
      <c r="BG26" s="1055"/>
      <c r="BH26" s="1055"/>
      <c r="BI26" s="1070"/>
      <c r="BJ26" s="252"/>
      <c r="BK26" s="252"/>
      <c r="BL26" s="252"/>
      <c r="BM26" s="252"/>
      <c r="BN26" s="252"/>
      <c r="BO26" s="265"/>
      <c r="BP26" s="265"/>
      <c r="BQ26" s="262">
        <v>20</v>
      </c>
      <c r="BR26" s="263"/>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246"/>
    </row>
    <row r="27" spans="1:131" s="247" customFormat="1" ht="26.25" customHeight="1" thickBot="1" x14ac:dyDescent="0.2">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5"/>
      <c r="AG27" s="1064"/>
      <c r="AH27" s="1064"/>
      <c r="AI27" s="1064"/>
      <c r="AJ27" s="1116"/>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252"/>
      <c r="BK27" s="252"/>
      <c r="BL27" s="252"/>
      <c r="BM27" s="252"/>
      <c r="BN27" s="252"/>
      <c r="BO27" s="265"/>
      <c r="BP27" s="265"/>
      <c r="BQ27" s="262">
        <v>21</v>
      </c>
      <c r="BR27" s="263"/>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246"/>
    </row>
    <row r="28" spans="1:131" s="247" customFormat="1" ht="26.25" customHeight="1" thickTop="1" x14ac:dyDescent="0.15">
      <c r="A28" s="266">
        <v>1</v>
      </c>
      <c r="B28" s="1104" t="s">
        <v>396</v>
      </c>
      <c r="C28" s="1105"/>
      <c r="D28" s="1105"/>
      <c r="E28" s="1105"/>
      <c r="F28" s="1105"/>
      <c r="G28" s="1105"/>
      <c r="H28" s="1105"/>
      <c r="I28" s="1105"/>
      <c r="J28" s="1105"/>
      <c r="K28" s="1105"/>
      <c r="L28" s="1105"/>
      <c r="M28" s="1105"/>
      <c r="N28" s="1105"/>
      <c r="O28" s="1105"/>
      <c r="P28" s="1106"/>
      <c r="Q28" s="1107">
        <v>3020</v>
      </c>
      <c r="R28" s="1108"/>
      <c r="S28" s="1108"/>
      <c r="T28" s="1108"/>
      <c r="U28" s="1108"/>
      <c r="V28" s="1108">
        <v>2951</v>
      </c>
      <c r="W28" s="1108"/>
      <c r="X28" s="1108"/>
      <c r="Y28" s="1108"/>
      <c r="Z28" s="1108"/>
      <c r="AA28" s="1108">
        <v>69</v>
      </c>
      <c r="AB28" s="1108"/>
      <c r="AC28" s="1108"/>
      <c r="AD28" s="1108"/>
      <c r="AE28" s="1109"/>
      <c r="AF28" s="1110">
        <v>69</v>
      </c>
      <c r="AG28" s="1108"/>
      <c r="AH28" s="1108"/>
      <c r="AI28" s="1108"/>
      <c r="AJ28" s="1111"/>
      <c r="AK28" s="1112">
        <v>294</v>
      </c>
      <c r="AL28" s="1100"/>
      <c r="AM28" s="1100"/>
      <c r="AN28" s="1100"/>
      <c r="AO28" s="1100"/>
      <c r="AP28" s="1100">
        <v>0</v>
      </c>
      <c r="AQ28" s="1100"/>
      <c r="AR28" s="1100"/>
      <c r="AS28" s="1100"/>
      <c r="AT28" s="1100"/>
      <c r="AU28" s="1100">
        <v>0</v>
      </c>
      <c r="AV28" s="1100"/>
      <c r="AW28" s="1100"/>
      <c r="AX28" s="1100"/>
      <c r="AY28" s="1100"/>
      <c r="AZ28" s="1101" t="s">
        <v>581</v>
      </c>
      <c r="BA28" s="1101"/>
      <c r="BB28" s="1101"/>
      <c r="BC28" s="1101"/>
      <c r="BD28" s="1101"/>
      <c r="BE28" s="1102"/>
      <c r="BF28" s="1102"/>
      <c r="BG28" s="1102"/>
      <c r="BH28" s="1102"/>
      <c r="BI28" s="1103"/>
      <c r="BJ28" s="252"/>
      <c r="BK28" s="252"/>
      <c r="BL28" s="252"/>
      <c r="BM28" s="252"/>
      <c r="BN28" s="252"/>
      <c r="BO28" s="265"/>
      <c r="BP28" s="265"/>
      <c r="BQ28" s="262">
        <v>22</v>
      </c>
      <c r="BR28" s="263"/>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246"/>
    </row>
    <row r="29" spans="1:131" s="247" customFormat="1" ht="26.25" customHeight="1" x14ac:dyDescent="0.15">
      <c r="A29" s="266">
        <v>2</v>
      </c>
      <c r="B29" s="1082" t="s">
        <v>397</v>
      </c>
      <c r="C29" s="1083"/>
      <c r="D29" s="1083"/>
      <c r="E29" s="1083"/>
      <c r="F29" s="1083"/>
      <c r="G29" s="1083"/>
      <c r="H29" s="1083"/>
      <c r="I29" s="1083"/>
      <c r="J29" s="1083"/>
      <c r="K29" s="1083"/>
      <c r="L29" s="1083"/>
      <c r="M29" s="1083"/>
      <c r="N29" s="1083"/>
      <c r="O29" s="1083"/>
      <c r="P29" s="1084"/>
      <c r="Q29" s="1094">
        <v>394</v>
      </c>
      <c r="R29" s="1095"/>
      <c r="S29" s="1095"/>
      <c r="T29" s="1095"/>
      <c r="U29" s="1095"/>
      <c r="V29" s="1095">
        <v>393</v>
      </c>
      <c r="W29" s="1095"/>
      <c r="X29" s="1095"/>
      <c r="Y29" s="1095"/>
      <c r="Z29" s="1095"/>
      <c r="AA29" s="1095">
        <v>1</v>
      </c>
      <c r="AB29" s="1095"/>
      <c r="AC29" s="1095"/>
      <c r="AD29" s="1095"/>
      <c r="AE29" s="1096"/>
      <c r="AF29" s="1088">
        <v>1</v>
      </c>
      <c r="AG29" s="1089"/>
      <c r="AH29" s="1089"/>
      <c r="AI29" s="1089"/>
      <c r="AJ29" s="1090"/>
      <c r="AK29" s="1031">
        <v>112</v>
      </c>
      <c r="AL29" s="1022"/>
      <c r="AM29" s="1022"/>
      <c r="AN29" s="1022"/>
      <c r="AO29" s="1022"/>
      <c r="AP29" s="1022">
        <v>0</v>
      </c>
      <c r="AQ29" s="1022"/>
      <c r="AR29" s="1022"/>
      <c r="AS29" s="1022"/>
      <c r="AT29" s="1022"/>
      <c r="AU29" s="1022">
        <v>0</v>
      </c>
      <c r="AV29" s="1022"/>
      <c r="AW29" s="1022"/>
      <c r="AX29" s="1022"/>
      <c r="AY29" s="1022"/>
      <c r="AZ29" s="1097" t="s">
        <v>581</v>
      </c>
      <c r="BA29" s="1098"/>
      <c r="BB29" s="1098"/>
      <c r="BC29" s="1098"/>
      <c r="BD29" s="1099"/>
      <c r="BE29" s="1033"/>
      <c r="BF29" s="1033"/>
      <c r="BG29" s="1033"/>
      <c r="BH29" s="1033"/>
      <c r="BI29" s="1034"/>
      <c r="BJ29" s="252"/>
      <c r="BK29" s="252"/>
      <c r="BL29" s="252"/>
      <c r="BM29" s="252"/>
      <c r="BN29" s="252"/>
      <c r="BO29" s="265"/>
      <c r="BP29" s="265"/>
      <c r="BQ29" s="262">
        <v>23</v>
      </c>
      <c r="BR29" s="263"/>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246"/>
    </row>
    <row r="30" spans="1:131" s="247" customFormat="1" ht="26.25" customHeight="1" x14ac:dyDescent="0.15">
      <c r="A30" s="266">
        <v>3</v>
      </c>
      <c r="B30" s="1082" t="s">
        <v>398</v>
      </c>
      <c r="C30" s="1083"/>
      <c r="D30" s="1083"/>
      <c r="E30" s="1083"/>
      <c r="F30" s="1083"/>
      <c r="G30" s="1083"/>
      <c r="H30" s="1083"/>
      <c r="I30" s="1083"/>
      <c r="J30" s="1083"/>
      <c r="K30" s="1083"/>
      <c r="L30" s="1083"/>
      <c r="M30" s="1083"/>
      <c r="N30" s="1083"/>
      <c r="O30" s="1083"/>
      <c r="P30" s="1084"/>
      <c r="Q30" s="1094">
        <v>2587</v>
      </c>
      <c r="R30" s="1095"/>
      <c r="S30" s="1095"/>
      <c r="T30" s="1095"/>
      <c r="U30" s="1095"/>
      <c r="V30" s="1095">
        <v>2474</v>
      </c>
      <c r="W30" s="1095"/>
      <c r="X30" s="1095"/>
      <c r="Y30" s="1095"/>
      <c r="Z30" s="1095"/>
      <c r="AA30" s="1095">
        <v>113</v>
      </c>
      <c r="AB30" s="1095"/>
      <c r="AC30" s="1095"/>
      <c r="AD30" s="1095"/>
      <c r="AE30" s="1096"/>
      <c r="AF30" s="1088">
        <v>113</v>
      </c>
      <c r="AG30" s="1089"/>
      <c r="AH30" s="1089"/>
      <c r="AI30" s="1089"/>
      <c r="AJ30" s="1090"/>
      <c r="AK30" s="1031">
        <v>407</v>
      </c>
      <c r="AL30" s="1022"/>
      <c r="AM30" s="1022"/>
      <c r="AN30" s="1022"/>
      <c r="AO30" s="1022"/>
      <c r="AP30" s="1022">
        <v>0</v>
      </c>
      <c r="AQ30" s="1022"/>
      <c r="AR30" s="1022"/>
      <c r="AS30" s="1022"/>
      <c r="AT30" s="1022"/>
      <c r="AU30" s="1022">
        <v>0</v>
      </c>
      <c r="AV30" s="1022"/>
      <c r="AW30" s="1022"/>
      <c r="AX30" s="1022"/>
      <c r="AY30" s="1022"/>
      <c r="AZ30" s="1097" t="s">
        <v>581</v>
      </c>
      <c r="BA30" s="1098"/>
      <c r="BB30" s="1098"/>
      <c r="BC30" s="1098"/>
      <c r="BD30" s="1099"/>
      <c r="BE30" s="1033"/>
      <c r="BF30" s="1033"/>
      <c r="BG30" s="1033"/>
      <c r="BH30" s="1033"/>
      <c r="BI30" s="1034"/>
      <c r="BJ30" s="252"/>
      <c r="BK30" s="252"/>
      <c r="BL30" s="252"/>
      <c r="BM30" s="252"/>
      <c r="BN30" s="252"/>
      <c r="BO30" s="265"/>
      <c r="BP30" s="265"/>
      <c r="BQ30" s="262">
        <v>24</v>
      </c>
      <c r="BR30" s="263"/>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246"/>
    </row>
    <row r="31" spans="1:131" s="247" customFormat="1" ht="26.25" customHeight="1" x14ac:dyDescent="0.15">
      <c r="A31" s="266">
        <v>4</v>
      </c>
      <c r="B31" s="1082" t="s">
        <v>399</v>
      </c>
      <c r="C31" s="1083"/>
      <c r="D31" s="1083"/>
      <c r="E31" s="1083"/>
      <c r="F31" s="1083"/>
      <c r="G31" s="1083"/>
      <c r="H31" s="1083"/>
      <c r="I31" s="1083"/>
      <c r="J31" s="1083"/>
      <c r="K31" s="1083"/>
      <c r="L31" s="1083"/>
      <c r="M31" s="1083"/>
      <c r="N31" s="1083"/>
      <c r="O31" s="1083"/>
      <c r="P31" s="1084"/>
      <c r="Q31" s="1094">
        <v>542</v>
      </c>
      <c r="R31" s="1095"/>
      <c r="S31" s="1095"/>
      <c r="T31" s="1095"/>
      <c r="U31" s="1095"/>
      <c r="V31" s="1095">
        <v>520</v>
      </c>
      <c r="W31" s="1095"/>
      <c r="X31" s="1095"/>
      <c r="Y31" s="1095"/>
      <c r="Z31" s="1095"/>
      <c r="AA31" s="1095">
        <v>22</v>
      </c>
      <c r="AB31" s="1095"/>
      <c r="AC31" s="1095"/>
      <c r="AD31" s="1095"/>
      <c r="AE31" s="1096"/>
      <c r="AF31" s="1088">
        <v>622</v>
      </c>
      <c r="AG31" s="1089"/>
      <c r="AH31" s="1089"/>
      <c r="AI31" s="1089"/>
      <c r="AJ31" s="1090"/>
      <c r="AK31" s="1031">
        <v>0</v>
      </c>
      <c r="AL31" s="1022"/>
      <c r="AM31" s="1022"/>
      <c r="AN31" s="1022"/>
      <c r="AO31" s="1022"/>
      <c r="AP31" s="1022">
        <v>1866</v>
      </c>
      <c r="AQ31" s="1022"/>
      <c r="AR31" s="1022"/>
      <c r="AS31" s="1022"/>
      <c r="AT31" s="1022"/>
      <c r="AU31" s="1022">
        <v>0</v>
      </c>
      <c r="AV31" s="1022"/>
      <c r="AW31" s="1022"/>
      <c r="AX31" s="1022"/>
      <c r="AY31" s="1022"/>
      <c r="AZ31" s="1097" t="s">
        <v>581</v>
      </c>
      <c r="BA31" s="1098"/>
      <c r="BB31" s="1098"/>
      <c r="BC31" s="1098"/>
      <c r="BD31" s="1099"/>
      <c r="BE31" s="1033" t="s">
        <v>400</v>
      </c>
      <c r="BF31" s="1033"/>
      <c r="BG31" s="1033"/>
      <c r="BH31" s="1033"/>
      <c r="BI31" s="1034"/>
      <c r="BJ31" s="252"/>
      <c r="BK31" s="252"/>
      <c r="BL31" s="252"/>
      <c r="BM31" s="252"/>
      <c r="BN31" s="252"/>
      <c r="BO31" s="265"/>
      <c r="BP31" s="265"/>
      <c r="BQ31" s="262">
        <v>25</v>
      </c>
      <c r="BR31" s="263"/>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246"/>
    </row>
    <row r="32" spans="1:131" s="247" customFormat="1" ht="26.25" customHeight="1" x14ac:dyDescent="0.15">
      <c r="A32" s="266">
        <v>5</v>
      </c>
      <c r="B32" s="1082" t="s">
        <v>401</v>
      </c>
      <c r="C32" s="1083"/>
      <c r="D32" s="1083"/>
      <c r="E32" s="1083"/>
      <c r="F32" s="1083"/>
      <c r="G32" s="1083"/>
      <c r="H32" s="1083"/>
      <c r="I32" s="1083"/>
      <c r="J32" s="1083"/>
      <c r="K32" s="1083"/>
      <c r="L32" s="1083"/>
      <c r="M32" s="1083"/>
      <c r="N32" s="1083"/>
      <c r="O32" s="1083"/>
      <c r="P32" s="1084"/>
      <c r="Q32" s="1094">
        <v>1031</v>
      </c>
      <c r="R32" s="1095"/>
      <c r="S32" s="1095"/>
      <c r="T32" s="1095"/>
      <c r="U32" s="1095"/>
      <c r="V32" s="1095">
        <v>1022</v>
      </c>
      <c r="W32" s="1095"/>
      <c r="X32" s="1095"/>
      <c r="Y32" s="1095"/>
      <c r="Z32" s="1095"/>
      <c r="AA32" s="1095">
        <v>9</v>
      </c>
      <c r="AB32" s="1095"/>
      <c r="AC32" s="1095"/>
      <c r="AD32" s="1095"/>
      <c r="AE32" s="1096"/>
      <c r="AF32" s="1088">
        <v>9</v>
      </c>
      <c r="AG32" s="1089"/>
      <c r="AH32" s="1089"/>
      <c r="AI32" s="1089"/>
      <c r="AJ32" s="1090"/>
      <c r="AK32" s="1031">
        <v>441</v>
      </c>
      <c r="AL32" s="1022"/>
      <c r="AM32" s="1022"/>
      <c r="AN32" s="1022"/>
      <c r="AO32" s="1022"/>
      <c r="AP32" s="1022">
        <v>6753</v>
      </c>
      <c r="AQ32" s="1022"/>
      <c r="AR32" s="1022"/>
      <c r="AS32" s="1022"/>
      <c r="AT32" s="1022"/>
      <c r="AU32" s="1022">
        <v>5105</v>
      </c>
      <c r="AV32" s="1022"/>
      <c r="AW32" s="1022"/>
      <c r="AX32" s="1022"/>
      <c r="AY32" s="1022"/>
      <c r="AZ32" s="1097" t="s">
        <v>581</v>
      </c>
      <c r="BA32" s="1098"/>
      <c r="BB32" s="1098"/>
      <c r="BC32" s="1098"/>
      <c r="BD32" s="1099"/>
      <c r="BE32" s="1033" t="s">
        <v>402</v>
      </c>
      <c r="BF32" s="1033"/>
      <c r="BG32" s="1033"/>
      <c r="BH32" s="1033"/>
      <c r="BI32" s="1034"/>
      <c r="BJ32" s="252"/>
      <c r="BK32" s="252"/>
      <c r="BL32" s="252"/>
      <c r="BM32" s="252"/>
      <c r="BN32" s="252"/>
      <c r="BO32" s="265"/>
      <c r="BP32" s="265"/>
      <c r="BQ32" s="262">
        <v>26</v>
      </c>
      <c r="BR32" s="263"/>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246"/>
    </row>
    <row r="33" spans="1:131" s="247" customFormat="1" ht="26.25" customHeight="1" x14ac:dyDescent="0.15">
      <c r="A33" s="266">
        <v>6</v>
      </c>
      <c r="B33" s="1082" t="s">
        <v>403</v>
      </c>
      <c r="C33" s="1083"/>
      <c r="D33" s="1083"/>
      <c r="E33" s="1083"/>
      <c r="F33" s="1083"/>
      <c r="G33" s="1083"/>
      <c r="H33" s="1083"/>
      <c r="I33" s="1083"/>
      <c r="J33" s="1083"/>
      <c r="K33" s="1083"/>
      <c r="L33" s="1083"/>
      <c r="M33" s="1083"/>
      <c r="N33" s="1083"/>
      <c r="O33" s="1083"/>
      <c r="P33" s="1084"/>
      <c r="Q33" s="1094">
        <v>235</v>
      </c>
      <c r="R33" s="1095"/>
      <c r="S33" s="1095"/>
      <c r="T33" s="1095"/>
      <c r="U33" s="1095"/>
      <c r="V33" s="1095">
        <v>233</v>
      </c>
      <c r="W33" s="1095"/>
      <c r="X33" s="1095"/>
      <c r="Y33" s="1095"/>
      <c r="Z33" s="1095"/>
      <c r="AA33" s="1095">
        <v>2</v>
      </c>
      <c r="AB33" s="1095"/>
      <c r="AC33" s="1095"/>
      <c r="AD33" s="1095"/>
      <c r="AE33" s="1096"/>
      <c r="AF33" s="1088">
        <v>2</v>
      </c>
      <c r="AG33" s="1089"/>
      <c r="AH33" s="1089"/>
      <c r="AI33" s="1089"/>
      <c r="AJ33" s="1090"/>
      <c r="AK33" s="1031">
        <v>133</v>
      </c>
      <c r="AL33" s="1022"/>
      <c r="AM33" s="1022"/>
      <c r="AN33" s="1022"/>
      <c r="AO33" s="1022"/>
      <c r="AP33" s="1022">
        <v>1110</v>
      </c>
      <c r="AQ33" s="1022"/>
      <c r="AR33" s="1022"/>
      <c r="AS33" s="1022"/>
      <c r="AT33" s="1022"/>
      <c r="AU33" s="1022">
        <v>1093</v>
      </c>
      <c r="AV33" s="1022"/>
      <c r="AW33" s="1022"/>
      <c r="AX33" s="1022"/>
      <c r="AY33" s="1022"/>
      <c r="AZ33" s="1097" t="s">
        <v>581</v>
      </c>
      <c r="BA33" s="1098"/>
      <c r="BB33" s="1098"/>
      <c r="BC33" s="1098"/>
      <c r="BD33" s="1099"/>
      <c r="BE33" s="1033" t="s">
        <v>404</v>
      </c>
      <c r="BF33" s="1033"/>
      <c r="BG33" s="1033"/>
      <c r="BH33" s="1033"/>
      <c r="BI33" s="1034"/>
      <c r="BJ33" s="252"/>
      <c r="BK33" s="252"/>
      <c r="BL33" s="252"/>
      <c r="BM33" s="252"/>
      <c r="BN33" s="252"/>
      <c r="BO33" s="265"/>
      <c r="BP33" s="265"/>
      <c r="BQ33" s="262">
        <v>27</v>
      </c>
      <c r="BR33" s="263"/>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246"/>
    </row>
    <row r="34" spans="1:131" s="247" customFormat="1" ht="26.25" customHeight="1" x14ac:dyDescent="0.15">
      <c r="A34" s="266">
        <v>7</v>
      </c>
      <c r="B34" s="1082" t="s">
        <v>405</v>
      </c>
      <c r="C34" s="1083"/>
      <c r="D34" s="1083"/>
      <c r="E34" s="1083"/>
      <c r="F34" s="1083"/>
      <c r="G34" s="1083"/>
      <c r="H34" s="1083"/>
      <c r="I34" s="1083"/>
      <c r="J34" s="1083"/>
      <c r="K34" s="1083"/>
      <c r="L34" s="1083"/>
      <c r="M34" s="1083"/>
      <c r="N34" s="1083"/>
      <c r="O34" s="1083"/>
      <c r="P34" s="1084"/>
      <c r="Q34" s="1094">
        <v>67</v>
      </c>
      <c r="R34" s="1095"/>
      <c r="S34" s="1095"/>
      <c r="T34" s="1095"/>
      <c r="U34" s="1095"/>
      <c r="V34" s="1095">
        <v>66</v>
      </c>
      <c r="W34" s="1095"/>
      <c r="X34" s="1095"/>
      <c r="Y34" s="1095"/>
      <c r="Z34" s="1095"/>
      <c r="AA34" s="1095">
        <v>1</v>
      </c>
      <c r="AB34" s="1095"/>
      <c r="AC34" s="1095"/>
      <c r="AD34" s="1095"/>
      <c r="AE34" s="1096"/>
      <c r="AF34" s="1088">
        <v>1</v>
      </c>
      <c r="AG34" s="1089"/>
      <c r="AH34" s="1089"/>
      <c r="AI34" s="1089"/>
      <c r="AJ34" s="1090"/>
      <c r="AK34" s="1031">
        <v>47</v>
      </c>
      <c r="AL34" s="1022"/>
      <c r="AM34" s="1022"/>
      <c r="AN34" s="1022"/>
      <c r="AO34" s="1022"/>
      <c r="AP34" s="1022">
        <v>166</v>
      </c>
      <c r="AQ34" s="1022"/>
      <c r="AR34" s="1022"/>
      <c r="AS34" s="1022"/>
      <c r="AT34" s="1022"/>
      <c r="AU34" s="1022">
        <v>147</v>
      </c>
      <c r="AV34" s="1022"/>
      <c r="AW34" s="1022"/>
      <c r="AX34" s="1022"/>
      <c r="AY34" s="1022"/>
      <c r="AZ34" s="1097" t="s">
        <v>581</v>
      </c>
      <c r="BA34" s="1098"/>
      <c r="BB34" s="1098"/>
      <c r="BC34" s="1098"/>
      <c r="BD34" s="1099"/>
      <c r="BE34" s="1033" t="s">
        <v>406</v>
      </c>
      <c r="BF34" s="1033"/>
      <c r="BG34" s="1033"/>
      <c r="BH34" s="1033"/>
      <c r="BI34" s="1034"/>
      <c r="BJ34" s="252"/>
      <c r="BK34" s="252"/>
      <c r="BL34" s="252"/>
      <c r="BM34" s="252"/>
      <c r="BN34" s="252"/>
      <c r="BO34" s="265"/>
      <c r="BP34" s="265"/>
      <c r="BQ34" s="262">
        <v>28</v>
      </c>
      <c r="BR34" s="263"/>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246"/>
    </row>
    <row r="35" spans="1:131" s="247" customFormat="1" ht="26.25" customHeight="1" x14ac:dyDescent="0.15">
      <c r="A35" s="266">
        <v>8</v>
      </c>
      <c r="B35" s="1082" t="s">
        <v>407</v>
      </c>
      <c r="C35" s="1083"/>
      <c r="D35" s="1083"/>
      <c r="E35" s="1083"/>
      <c r="F35" s="1083"/>
      <c r="G35" s="1083"/>
      <c r="H35" s="1083"/>
      <c r="I35" s="1083"/>
      <c r="J35" s="1083"/>
      <c r="K35" s="1083"/>
      <c r="L35" s="1083"/>
      <c r="M35" s="1083"/>
      <c r="N35" s="1083"/>
      <c r="O35" s="1083"/>
      <c r="P35" s="1084"/>
      <c r="Q35" s="1094">
        <v>415</v>
      </c>
      <c r="R35" s="1095"/>
      <c r="S35" s="1095"/>
      <c r="T35" s="1095"/>
      <c r="U35" s="1095"/>
      <c r="V35" s="1095">
        <v>406</v>
      </c>
      <c r="W35" s="1095"/>
      <c r="X35" s="1095"/>
      <c r="Y35" s="1095"/>
      <c r="Z35" s="1095"/>
      <c r="AA35" s="1095">
        <v>9</v>
      </c>
      <c r="AB35" s="1095"/>
      <c r="AC35" s="1095"/>
      <c r="AD35" s="1095"/>
      <c r="AE35" s="1096"/>
      <c r="AF35" s="1088">
        <v>9</v>
      </c>
      <c r="AG35" s="1089"/>
      <c r="AH35" s="1089"/>
      <c r="AI35" s="1089"/>
      <c r="AJ35" s="1090"/>
      <c r="AK35" s="1031">
        <v>191</v>
      </c>
      <c r="AL35" s="1022"/>
      <c r="AM35" s="1022"/>
      <c r="AN35" s="1022"/>
      <c r="AO35" s="1022"/>
      <c r="AP35" s="1022">
        <v>2029</v>
      </c>
      <c r="AQ35" s="1022"/>
      <c r="AR35" s="1022"/>
      <c r="AS35" s="1022"/>
      <c r="AT35" s="1022"/>
      <c r="AU35" s="1022">
        <v>1349</v>
      </c>
      <c r="AV35" s="1022"/>
      <c r="AW35" s="1022"/>
      <c r="AX35" s="1022"/>
      <c r="AY35" s="1022"/>
      <c r="AZ35" s="1097" t="s">
        <v>581</v>
      </c>
      <c r="BA35" s="1098"/>
      <c r="BB35" s="1098"/>
      <c r="BC35" s="1098"/>
      <c r="BD35" s="1099"/>
      <c r="BE35" s="1033" t="s">
        <v>406</v>
      </c>
      <c r="BF35" s="1033"/>
      <c r="BG35" s="1033"/>
      <c r="BH35" s="1033"/>
      <c r="BI35" s="1034"/>
      <c r="BJ35" s="252"/>
      <c r="BK35" s="252"/>
      <c r="BL35" s="252"/>
      <c r="BM35" s="252"/>
      <c r="BN35" s="252"/>
      <c r="BO35" s="265"/>
      <c r="BP35" s="265"/>
      <c r="BQ35" s="262">
        <v>29</v>
      </c>
      <c r="BR35" s="263"/>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33"/>
      <c r="BF36" s="1033"/>
      <c r="BG36" s="1033"/>
      <c r="BH36" s="1033"/>
      <c r="BI36" s="1034"/>
      <c r="BJ36" s="252"/>
      <c r="BK36" s="252"/>
      <c r="BL36" s="252"/>
      <c r="BM36" s="252"/>
      <c r="BN36" s="252"/>
      <c r="BO36" s="265"/>
      <c r="BP36" s="265"/>
      <c r="BQ36" s="262">
        <v>30</v>
      </c>
      <c r="BR36" s="263"/>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33"/>
      <c r="BF37" s="1033"/>
      <c r="BG37" s="1033"/>
      <c r="BH37" s="1033"/>
      <c r="BI37" s="1034"/>
      <c r="BJ37" s="252"/>
      <c r="BK37" s="252"/>
      <c r="BL37" s="252"/>
      <c r="BM37" s="252"/>
      <c r="BN37" s="252"/>
      <c r="BO37" s="265"/>
      <c r="BP37" s="265"/>
      <c r="BQ37" s="262">
        <v>31</v>
      </c>
      <c r="BR37" s="263"/>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33"/>
      <c r="BF38" s="1033"/>
      <c r="BG38" s="1033"/>
      <c r="BH38" s="1033"/>
      <c r="BI38" s="1034"/>
      <c r="BJ38" s="252"/>
      <c r="BK38" s="252"/>
      <c r="BL38" s="252"/>
      <c r="BM38" s="252"/>
      <c r="BN38" s="252"/>
      <c r="BO38" s="265"/>
      <c r="BP38" s="265"/>
      <c r="BQ38" s="262">
        <v>32</v>
      </c>
      <c r="BR38" s="263"/>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33"/>
      <c r="BF39" s="1033"/>
      <c r="BG39" s="1033"/>
      <c r="BH39" s="1033"/>
      <c r="BI39" s="1034"/>
      <c r="BJ39" s="252"/>
      <c r="BK39" s="252"/>
      <c r="BL39" s="252"/>
      <c r="BM39" s="252"/>
      <c r="BN39" s="252"/>
      <c r="BO39" s="265"/>
      <c r="BP39" s="265"/>
      <c r="BQ39" s="262">
        <v>33</v>
      </c>
      <c r="BR39" s="263"/>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33"/>
      <c r="BF40" s="1033"/>
      <c r="BG40" s="1033"/>
      <c r="BH40" s="1033"/>
      <c r="BI40" s="1034"/>
      <c r="BJ40" s="252"/>
      <c r="BK40" s="252"/>
      <c r="BL40" s="252"/>
      <c r="BM40" s="252"/>
      <c r="BN40" s="252"/>
      <c r="BO40" s="265"/>
      <c r="BP40" s="265"/>
      <c r="BQ40" s="262">
        <v>34</v>
      </c>
      <c r="BR40" s="263"/>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33"/>
      <c r="BF41" s="1033"/>
      <c r="BG41" s="1033"/>
      <c r="BH41" s="1033"/>
      <c r="BI41" s="1034"/>
      <c r="BJ41" s="252"/>
      <c r="BK41" s="252"/>
      <c r="BL41" s="252"/>
      <c r="BM41" s="252"/>
      <c r="BN41" s="252"/>
      <c r="BO41" s="265"/>
      <c r="BP41" s="265"/>
      <c r="BQ41" s="262">
        <v>35</v>
      </c>
      <c r="BR41" s="263"/>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33"/>
      <c r="BF42" s="1033"/>
      <c r="BG42" s="1033"/>
      <c r="BH42" s="1033"/>
      <c r="BI42" s="1034"/>
      <c r="BJ42" s="252"/>
      <c r="BK42" s="252"/>
      <c r="BL42" s="252"/>
      <c r="BM42" s="252"/>
      <c r="BN42" s="252"/>
      <c r="BO42" s="265"/>
      <c r="BP42" s="265"/>
      <c r="BQ42" s="262">
        <v>36</v>
      </c>
      <c r="BR42" s="263"/>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33"/>
      <c r="BF43" s="1033"/>
      <c r="BG43" s="1033"/>
      <c r="BH43" s="1033"/>
      <c r="BI43" s="1034"/>
      <c r="BJ43" s="252"/>
      <c r="BK43" s="252"/>
      <c r="BL43" s="252"/>
      <c r="BM43" s="252"/>
      <c r="BN43" s="252"/>
      <c r="BO43" s="265"/>
      <c r="BP43" s="265"/>
      <c r="BQ43" s="262">
        <v>37</v>
      </c>
      <c r="BR43" s="263"/>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33"/>
      <c r="BF44" s="1033"/>
      <c r="BG44" s="1033"/>
      <c r="BH44" s="1033"/>
      <c r="BI44" s="1034"/>
      <c r="BJ44" s="252"/>
      <c r="BK44" s="252"/>
      <c r="BL44" s="252"/>
      <c r="BM44" s="252"/>
      <c r="BN44" s="252"/>
      <c r="BO44" s="265"/>
      <c r="BP44" s="265"/>
      <c r="BQ44" s="262">
        <v>38</v>
      </c>
      <c r="BR44" s="263"/>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33"/>
      <c r="BF45" s="1033"/>
      <c r="BG45" s="1033"/>
      <c r="BH45" s="1033"/>
      <c r="BI45" s="1034"/>
      <c r="BJ45" s="252"/>
      <c r="BK45" s="252"/>
      <c r="BL45" s="252"/>
      <c r="BM45" s="252"/>
      <c r="BN45" s="252"/>
      <c r="BO45" s="265"/>
      <c r="BP45" s="265"/>
      <c r="BQ45" s="262">
        <v>39</v>
      </c>
      <c r="BR45" s="263"/>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33"/>
      <c r="BF46" s="1033"/>
      <c r="BG46" s="1033"/>
      <c r="BH46" s="1033"/>
      <c r="BI46" s="1034"/>
      <c r="BJ46" s="252"/>
      <c r="BK46" s="252"/>
      <c r="BL46" s="252"/>
      <c r="BM46" s="252"/>
      <c r="BN46" s="252"/>
      <c r="BO46" s="265"/>
      <c r="BP46" s="265"/>
      <c r="BQ46" s="262">
        <v>40</v>
      </c>
      <c r="BR46" s="263"/>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33"/>
      <c r="BF47" s="1033"/>
      <c r="BG47" s="1033"/>
      <c r="BH47" s="1033"/>
      <c r="BI47" s="1034"/>
      <c r="BJ47" s="252"/>
      <c r="BK47" s="252"/>
      <c r="BL47" s="252"/>
      <c r="BM47" s="252"/>
      <c r="BN47" s="252"/>
      <c r="BO47" s="265"/>
      <c r="BP47" s="265"/>
      <c r="BQ47" s="262">
        <v>41</v>
      </c>
      <c r="BR47" s="263"/>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33"/>
      <c r="BF48" s="1033"/>
      <c r="BG48" s="1033"/>
      <c r="BH48" s="1033"/>
      <c r="BI48" s="1034"/>
      <c r="BJ48" s="252"/>
      <c r="BK48" s="252"/>
      <c r="BL48" s="252"/>
      <c r="BM48" s="252"/>
      <c r="BN48" s="252"/>
      <c r="BO48" s="265"/>
      <c r="BP48" s="265"/>
      <c r="BQ48" s="262">
        <v>42</v>
      </c>
      <c r="BR48" s="263"/>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33"/>
      <c r="BF49" s="1033"/>
      <c r="BG49" s="1033"/>
      <c r="BH49" s="1033"/>
      <c r="BI49" s="1034"/>
      <c r="BJ49" s="252"/>
      <c r="BK49" s="252"/>
      <c r="BL49" s="252"/>
      <c r="BM49" s="252"/>
      <c r="BN49" s="252"/>
      <c r="BO49" s="265"/>
      <c r="BP49" s="265"/>
      <c r="BQ49" s="262">
        <v>43</v>
      </c>
      <c r="BR49" s="263"/>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33"/>
      <c r="BF50" s="1033"/>
      <c r="BG50" s="1033"/>
      <c r="BH50" s="1033"/>
      <c r="BI50" s="1034"/>
      <c r="BJ50" s="252"/>
      <c r="BK50" s="252"/>
      <c r="BL50" s="252"/>
      <c r="BM50" s="252"/>
      <c r="BN50" s="252"/>
      <c r="BO50" s="265"/>
      <c r="BP50" s="265"/>
      <c r="BQ50" s="262">
        <v>44</v>
      </c>
      <c r="BR50" s="263"/>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33"/>
      <c r="BF51" s="1033"/>
      <c r="BG51" s="1033"/>
      <c r="BH51" s="1033"/>
      <c r="BI51" s="1034"/>
      <c r="BJ51" s="252"/>
      <c r="BK51" s="252"/>
      <c r="BL51" s="252"/>
      <c r="BM51" s="252"/>
      <c r="BN51" s="252"/>
      <c r="BO51" s="265"/>
      <c r="BP51" s="265"/>
      <c r="BQ51" s="262">
        <v>45</v>
      </c>
      <c r="BR51" s="263"/>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33"/>
      <c r="BF52" s="1033"/>
      <c r="BG52" s="1033"/>
      <c r="BH52" s="1033"/>
      <c r="BI52" s="1034"/>
      <c r="BJ52" s="252"/>
      <c r="BK52" s="252"/>
      <c r="BL52" s="252"/>
      <c r="BM52" s="252"/>
      <c r="BN52" s="252"/>
      <c r="BO52" s="265"/>
      <c r="BP52" s="265"/>
      <c r="BQ52" s="262">
        <v>46</v>
      </c>
      <c r="BR52" s="263"/>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33"/>
      <c r="BF53" s="1033"/>
      <c r="BG53" s="1033"/>
      <c r="BH53" s="1033"/>
      <c r="BI53" s="1034"/>
      <c r="BJ53" s="252"/>
      <c r="BK53" s="252"/>
      <c r="BL53" s="252"/>
      <c r="BM53" s="252"/>
      <c r="BN53" s="252"/>
      <c r="BO53" s="265"/>
      <c r="BP53" s="265"/>
      <c r="BQ53" s="262">
        <v>47</v>
      </c>
      <c r="BR53" s="263"/>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33"/>
      <c r="BF54" s="1033"/>
      <c r="BG54" s="1033"/>
      <c r="BH54" s="1033"/>
      <c r="BI54" s="1034"/>
      <c r="BJ54" s="252"/>
      <c r="BK54" s="252"/>
      <c r="BL54" s="252"/>
      <c r="BM54" s="252"/>
      <c r="BN54" s="252"/>
      <c r="BO54" s="265"/>
      <c r="BP54" s="265"/>
      <c r="BQ54" s="262">
        <v>48</v>
      </c>
      <c r="BR54" s="263"/>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33"/>
      <c r="BF55" s="1033"/>
      <c r="BG55" s="1033"/>
      <c r="BH55" s="1033"/>
      <c r="BI55" s="1034"/>
      <c r="BJ55" s="252"/>
      <c r="BK55" s="252"/>
      <c r="BL55" s="252"/>
      <c r="BM55" s="252"/>
      <c r="BN55" s="252"/>
      <c r="BO55" s="265"/>
      <c r="BP55" s="265"/>
      <c r="BQ55" s="262">
        <v>49</v>
      </c>
      <c r="BR55" s="263"/>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33"/>
      <c r="BF56" s="1033"/>
      <c r="BG56" s="1033"/>
      <c r="BH56" s="1033"/>
      <c r="BI56" s="1034"/>
      <c r="BJ56" s="252"/>
      <c r="BK56" s="252"/>
      <c r="BL56" s="252"/>
      <c r="BM56" s="252"/>
      <c r="BN56" s="252"/>
      <c r="BO56" s="265"/>
      <c r="BP56" s="265"/>
      <c r="BQ56" s="262">
        <v>50</v>
      </c>
      <c r="BR56" s="263"/>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33"/>
      <c r="BF57" s="1033"/>
      <c r="BG57" s="1033"/>
      <c r="BH57" s="1033"/>
      <c r="BI57" s="1034"/>
      <c r="BJ57" s="252"/>
      <c r="BK57" s="252"/>
      <c r="BL57" s="252"/>
      <c r="BM57" s="252"/>
      <c r="BN57" s="252"/>
      <c r="BO57" s="265"/>
      <c r="BP57" s="265"/>
      <c r="BQ57" s="262">
        <v>51</v>
      </c>
      <c r="BR57" s="263"/>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33"/>
      <c r="BF58" s="1033"/>
      <c r="BG58" s="1033"/>
      <c r="BH58" s="1033"/>
      <c r="BI58" s="1034"/>
      <c r="BJ58" s="252"/>
      <c r="BK58" s="252"/>
      <c r="BL58" s="252"/>
      <c r="BM58" s="252"/>
      <c r="BN58" s="252"/>
      <c r="BO58" s="265"/>
      <c r="BP58" s="265"/>
      <c r="BQ58" s="262">
        <v>52</v>
      </c>
      <c r="BR58" s="263"/>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33"/>
      <c r="BF59" s="1033"/>
      <c r="BG59" s="1033"/>
      <c r="BH59" s="1033"/>
      <c r="BI59" s="1034"/>
      <c r="BJ59" s="252"/>
      <c r="BK59" s="252"/>
      <c r="BL59" s="252"/>
      <c r="BM59" s="252"/>
      <c r="BN59" s="252"/>
      <c r="BO59" s="265"/>
      <c r="BP59" s="265"/>
      <c r="BQ59" s="262">
        <v>53</v>
      </c>
      <c r="BR59" s="263"/>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33"/>
      <c r="BF60" s="1033"/>
      <c r="BG60" s="1033"/>
      <c r="BH60" s="1033"/>
      <c r="BI60" s="1034"/>
      <c r="BJ60" s="252"/>
      <c r="BK60" s="252"/>
      <c r="BL60" s="252"/>
      <c r="BM60" s="252"/>
      <c r="BN60" s="252"/>
      <c r="BO60" s="265"/>
      <c r="BP60" s="265"/>
      <c r="BQ60" s="262">
        <v>54</v>
      </c>
      <c r="BR60" s="263"/>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33"/>
      <c r="BF61" s="1033"/>
      <c r="BG61" s="1033"/>
      <c r="BH61" s="1033"/>
      <c r="BI61" s="1034"/>
      <c r="BJ61" s="252"/>
      <c r="BK61" s="252"/>
      <c r="BL61" s="252"/>
      <c r="BM61" s="252"/>
      <c r="BN61" s="252"/>
      <c r="BO61" s="265"/>
      <c r="BP61" s="265"/>
      <c r="BQ61" s="262">
        <v>55</v>
      </c>
      <c r="BR61" s="263"/>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33"/>
      <c r="BF62" s="1033"/>
      <c r="BG62" s="1033"/>
      <c r="BH62" s="1033"/>
      <c r="BI62" s="1034"/>
      <c r="BJ62" s="1079" t="s">
        <v>408</v>
      </c>
      <c r="BK62" s="1080"/>
      <c r="BL62" s="1080"/>
      <c r="BM62" s="1080"/>
      <c r="BN62" s="1081"/>
      <c r="BO62" s="265"/>
      <c r="BP62" s="265"/>
      <c r="BQ62" s="262">
        <v>56</v>
      </c>
      <c r="BR62" s="263"/>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246"/>
    </row>
    <row r="63" spans="1:131" s="247" customFormat="1" ht="26.25" customHeight="1" thickBot="1" x14ac:dyDescent="0.2">
      <c r="A63" s="264" t="s">
        <v>384</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5"/>
      <c r="AF63" s="1076">
        <v>825</v>
      </c>
      <c r="AG63" s="1010"/>
      <c r="AH63" s="1010"/>
      <c r="AI63" s="1010"/>
      <c r="AJ63" s="1077"/>
      <c r="AK63" s="1078"/>
      <c r="AL63" s="1014"/>
      <c r="AM63" s="1014"/>
      <c r="AN63" s="1014"/>
      <c r="AO63" s="1014"/>
      <c r="AP63" s="1010">
        <v>11924</v>
      </c>
      <c r="AQ63" s="1010"/>
      <c r="AR63" s="1010"/>
      <c r="AS63" s="1010"/>
      <c r="AT63" s="1010"/>
      <c r="AU63" s="1010">
        <v>7694</v>
      </c>
      <c r="AV63" s="1010"/>
      <c r="AW63" s="1010"/>
      <c r="AX63" s="1010"/>
      <c r="AY63" s="1010"/>
      <c r="AZ63" s="1072"/>
      <c r="BA63" s="1072"/>
      <c r="BB63" s="1072"/>
      <c r="BC63" s="1072"/>
      <c r="BD63" s="1072"/>
      <c r="BE63" s="1011"/>
      <c r="BF63" s="1011"/>
      <c r="BG63" s="1011"/>
      <c r="BH63" s="1011"/>
      <c r="BI63" s="1012"/>
      <c r="BJ63" s="1073" t="s">
        <v>125</v>
      </c>
      <c r="BK63" s="1002"/>
      <c r="BL63" s="1002"/>
      <c r="BM63" s="1002"/>
      <c r="BN63" s="1074"/>
      <c r="BO63" s="265"/>
      <c r="BP63" s="265"/>
      <c r="BQ63" s="262">
        <v>57</v>
      </c>
      <c r="BR63" s="263"/>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246"/>
    </row>
    <row r="66" spans="1:131" s="247" customFormat="1" ht="26.25" customHeight="1" x14ac:dyDescent="0.15">
      <c r="A66" s="1048" t="s">
        <v>411</v>
      </c>
      <c r="B66" s="1049"/>
      <c r="C66" s="1049"/>
      <c r="D66" s="1049"/>
      <c r="E66" s="1049"/>
      <c r="F66" s="1049"/>
      <c r="G66" s="1049"/>
      <c r="H66" s="1049"/>
      <c r="I66" s="1049"/>
      <c r="J66" s="1049"/>
      <c r="K66" s="1049"/>
      <c r="L66" s="1049"/>
      <c r="M66" s="1049"/>
      <c r="N66" s="1049"/>
      <c r="O66" s="1049"/>
      <c r="P66" s="1050"/>
      <c r="Q66" s="1054" t="s">
        <v>412</v>
      </c>
      <c r="R66" s="1055"/>
      <c r="S66" s="1055"/>
      <c r="T66" s="1055"/>
      <c r="U66" s="1056"/>
      <c r="V66" s="1054" t="s">
        <v>413</v>
      </c>
      <c r="W66" s="1055"/>
      <c r="X66" s="1055"/>
      <c r="Y66" s="1055"/>
      <c r="Z66" s="1056"/>
      <c r="AA66" s="1054" t="s">
        <v>414</v>
      </c>
      <c r="AB66" s="1055"/>
      <c r="AC66" s="1055"/>
      <c r="AD66" s="1055"/>
      <c r="AE66" s="1056"/>
      <c r="AF66" s="1060" t="s">
        <v>391</v>
      </c>
      <c r="AG66" s="1061"/>
      <c r="AH66" s="1061"/>
      <c r="AI66" s="1061"/>
      <c r="AJ66" s="1062"/>
      <c r="AK66" s="1054" t="s">
        <v>415</v>
      </c>
      <c r="AL66" s="1049"/>
      <c r="AM66" s="1049"/>
      <c r="AN66" s="1049"/>
      <c r="AO66" s="1050"/>
      <c r="AP66" s="1054" t="s">
        <v>416</v>
      </c>
      <c r="AQ66" s="1055"/>
      <c r="AR66" s="1055"/>
      <c r="AS66" s="1055"/>
      <c r="AT66" s="1056"/>
      <c r="AU66" s="1054" t="s">
        <v>417</v>
      </c>
      <c r="AV66" s="1055"/>
      <c r="AW66" s="1055"/>
      <c r="AX66" s="1055"/>
      <c r="AY66" s="1056"/>
      <c r="AZ66" s="1054" t="s">
        <v>372</v>
      </c>
      <c r="BA66" s="1055"/>
      <c r="BB66" s="1055"/>
      <c r="BC66" s="1055"/>
      <c r="BD66" s="1070"/>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8" t="s">
        <v>585</v>
      </c>
      <c r="C68" s="1039"/>
      <c r="D68" s="1039"/>
      <c r="E68" s="1039"/>
      <c r="F68" s="1039"/>
      <c r="G68" s="1039"/>
      <c r="H68" s="1039"/>
      <c r="I68" s="1039"/>
      <c r="J68" s="1039"/>
      <c r="K68" s="1039"/>
      <c r="L68" s="1039"/>
      <c r="M68" s="1039"/>
      <c r="N68" s="1039"/>
      <c r="O68" s="1039"/>
      <c r="P68" s="1040"/>
      <c r="Q68" s="1041">
        <v>6125.1610000000001</v>
      </c>
      <c r="R68" s="1035"/>
      <c r="S68" s="1035"/>
      <c r="T68" s="1035"/>
      <c r="U68" s="1035"/>
      <c r="V68" s="1035">
        <v>5990.4809999999998</v>
      </c>
      <c r="W68" s="1035"/>
      <c r="X68" s="1035"/>
      <c r="Y68" s="1035"/>
      <c r="Z68" s="1035"/>
      <c r="AA68" s="1035">
        <v>134.68</v>
      </c>
      <c r="AB68" s="1035"/>
      <c r="AC68" s="1035"/>
      <c r="AD68" s="1035"/>
      <c r="AE68" s="1035"/>
      <c r="AF68" s="1035">
        <v>134.68</v>
      </c>
      <c r="AG68" s="1035"/>
      <c r="AH68" s="1035"/>
      <c r="AI68" s="1035"/>
      <c r="AJ68" s="1035"/>
      <c r="AK68" s="1035" t="s">
        <v>515</v>
      </c>
      <c r="AL68" s="1035"/>
      <c r="AM68" s="1035"/>
      <c r="AN68" s="1035"/>
      <c r="AO68" s="1035"/>
      <c r="AP68" s="1035">
        <v>257.43299999999999</v>
      </c>
      <c r="AQ68" s="1035"/>
      <c r="AR68" s="1035"/>
      <c r="AS68" s="1035"/>
      <c r="AT68" s="1035"/>
      <c r="AU68" s="1035">
        <v>0</v>
      </c>
      <c r="AV68" s="1035"/>
      <c r="AW68" s="1035"/>
      <c r="AX68" s="1035"/>
      <c r="AY68" s="1035"/>
      <c r="AZ68" s="1036"/>
      <c r="BA68" s="1036"/>
      <c r="BB68" s="1036"/>
      <c r="BC68" s="1036"/>
      <c r="BD68" s="1037"/>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584</v>
      </c>
      <c r="C69" s="1026"/>
      <c r="D69" s="1026"/>
      <c r="E69" s="1026"/>
      <c r="F69" s="1026"/>
      <c r="G69" s="1026"/>
      <c r="H69" s="1026"/>
      <c r="I69" s="1026"/>
      <c r="J69" s="1026"/>
      <c r="K69" s="1026"/>
      <c r="L69" s="1026"/>
      <c r="M69" s="1026"/>
      <c r="N69" s="1026"/>
      <c r="O69" s="1026"/>
      <c r="P69" s="1027"/>
      <c r="Q69" s="1028">
        <v>249.38900000000001</v>
      </c>
      <c r="R69" s="1022"/>
      <c r="S69" s="1022"/>
      <c r="T69" s="1022"/>
      <c r="U69" s="1022"/>
      <c r="V69" s="1022">
        <v>244.404</v>
      </c>
      <c r="W69" s="1022"/>
      <c r="X69" s="1022"/>
      <c r="Y69" s="1022"/>
      <c r="Z69" s="1022"/>
      <c r="AA69" s="1022">
        <v>4.9850000000000003</v>
      </c>
      <c r="AB69" s="1022"/>
      <c r="AC69" s="1022"/>
      <c r="AD69" s="1022"/>
      <c r="AE69" s="1022"/>
      <c r="AF69" s="1022">
        <v>4.9850000000000003</v>
      </c>
      <c r="AG69" s="1022"/>
      <c r="AH69" s="1022"/>
      <c r="AI69" s="1022"/>
      <c r="AJ69" s="1022"/>
      <c r="AK69" s="1022" t="s">
        <v>515</v>
      </c>
      <c r="AL69" s="1022"/>
      <c r="AM69" s="1022"/>
      <c r="AN69" s="1022"/>
      <c r="AO69" s="1022"/>
      <c r="AP69" s="1022">
        <v>0</v>
      </c>
      <c r="AQ69" s="1022"/>
      <c r="AR69" s="1022"/>
      <c r="AS69" s="1022"/>
      <c r="AT69" s="1022"/>
      <c r="AU69" s="1022">
        <v>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583</v>
      </c>
      <c r="C70" s="1026"/>
      <c r="D70" s="1026"/>
      <c r="E70" s="1026"/>
      <c r="F70" s="1026"/>
      <c r="G70" s="1026"/>
      <c r="H70" s="1026"/>
      <c r="I70" s="1026"/>
      <c r="J70" s="1026"/>
      <c r="K70" s="1026"/>
      <c r="L70" s="1026"/>
      <c r="M70" s="1026"/>
      <c r="N70" s="1026"/>
      <c r="O70" s="1026"/>
      <c r="P70" s="1027"/>
      <c r="Q70" s="1028">
        <v>3485.2849999999999</v>
      </c>
      <c r="R70" s="1022"/>
      <c r="S70" s="1022"/>
      <c r="T70" s="1022"/>
      <c r="U70" s="1022"/>
      <c r="V70" s="1022">
        <v>3256.0149999999999</v>
      </c>
      <c r="W70" s="1022"/>
      <c r="X70" s="1022"/>
      <c r="Y70" s="1022"/>
      <c r="Z70" s="1022"/>
      <c r="AA70" s="1022">
        <v>229.27</v>
      </c>
      <c r="AB70" s="1022"/>
      <c r="AC70" s="1022"/>
      <c r="AD70" s="1022"/>
      <c r="AE70" s="1022"/>
      <c r="AF70" s="1022">
        <v>228.69800000000001</v>
      </c>
      <c r="AG70" s="1022"/>
      <c r="AH70" s="1022"/>
      <c r="AI70" s="1022"/>
      <c r="AJ70" s="1022"/>
      <c r="AK70" s="1022" t="s">
        <v>515</v>
      </c>
      <c r="AL70" s="1022"/>
      <c r="AM70" s="1022"/>
      <c r="AN70" s="1022"/>
      <c r="AO70" s="1022"/>
      <c r="AP70" s="1022">
        <v>1343.0830000000001</v>
      </c>
      <c r="AQ70" s="1022"/>
      <c r="AR70" s="1022"/>
      <c r="AS70" s="1022"/>
      <c r="AT70" s="1022"/>
      <c r="AU70" s="1022">
        <v>54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582</v>
      </c>
      <c r="C71" s="1026"/>
      <c r="D71" s="1026"/>
      <c r="E71" s="1026"/>
      <c r="F71" s="1026"/>
      <c r="G71" s="1026"/>
      <c r="H71" s="1026"/>
      <c r="I71" s="1026"/>
      <c r="J71" s="1026"/>
      <c r="K71" s="1026"/>
      <c r="L71" s="1026"/>
      <c r="M71" s="1026"/>
      <c r="N71" s="1026"/>
      <c r="O71" s="1026"/>
      <c r="P71" s="1027"/>
      <c r="Q71" s="1028">
        <v>1767.8610000000001</v>
      </c>
      <c r="R71" s="1022"/>
      <c r="S71" s="1022"/>
      <c r="T71" s="1022"/>
      <c r="U71" s="1022"/>
      <c r="V71" s="1022">
        <v>1557.511</v>
      </c>
      <c r="W71" s="1022"/>
      <c r="X71" s="1022"/>
      <c r="Y71" s="1022"/>
      <c r="Z71" s="1022"/>
      <c r="AA71" s="1022">
        <v>210.35</v>
      </c>
      <c r="AB71" s="1022"/>
      <c r="AC71" s="1022"/>
      <c r="AD71" s="1022"/>
      <c r="AE71" s="1022"/>
      <c r="AF71" s="1022">
        <v>626.49800000000005</v>
      </c>
      <c r="AG71" s="1022"/>
      <c r="AH71" s="1022"/>
      <c r="AI71" s="1022"/>
      <c r="AJ71" s="1022"/>
      <c r="AK71" s="1022" t="s">
        <v>515</v>
      </c>
      <c r="AL71" s="1022"/>
      <c r="AM71" s="1022"/>
      <c r="AN71" s="1022"/>
      <c r="AO71" s="1022"/>
      <c r="AP71" s="1022">
        <v>5350.0969999999998</v>
      </c>
      <c r="AQ71" s="1022"/>
      <c r="AR71" s="1022"/>
      <c r="AS71" s="1022"/>
      <c r="AT71" s="1022"/>
      <c r="AU71" s="1022">
        <v>3</v>
      </c>
      <c r="AV71" s="1022"/>
      <c r="AW71" s="1022"/>
      <c r="AX71" s="1022"/>
      <c r="AY71" s="1022"/>
      <c r="AZ71" s="1033" t="s">
        <v>400</v>
      </c>
      <c r="BA71" s="1033"/>
      <c r="BB71" s="1033"/>
      <c r="BC71" s="1033"/>
      <c r="BD71" s="103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384</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995</v>
      </c>
      <c r="AG88" s="1010"/>
      <c r="AH88" s="1010"/>
      <c r="AI88" s="1010"/>
      <c r="AJ88" s="1010"/>
      <c r="AK88" s="1014"/>
      <c r="AL88" s="1014"/>
      <c r="AM88" s="1014"/>
      <c r="AN88" s="1014"/>
      <c r="AO88" s="1014"/>
      <c r="AP88" s="1010">
        <v>6951</v>
      </c>
      <c r="AQ88" s="1010"/>
      <c r="AR88" s="1010"/>
      <c r="AS88" s="1010"/>
      <c r="AT88" s="1010"/>
      <c r="AU88" s="1010">
        <v>57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250</v>
      </c>
      <c r="CS102" s="1002"/>
      <c r="CT102" s="1002"/>
      <c r="CU102" s="1002"/>
      <c r="CV102" s="1003"/>
      <c r="CW102" s="1001">
        <v>23</v>
      </c>
      <c r="CX102" s="1002"/>
      <c r="CY102" s="1002"/>
      <c r="CZ102" s="1002"/>
      <c r="DA102" s="1003"/>
      <c r="DB102" s="1001">
        <v>0</v>
      </c>
      <c r="DC102" s="1002"/>
      <c r="DD102" s="1002"/>
      <c r="DE102" s="1002"/>
      <c r="DF102" s="1003"/>
      <c r="DG102" s="1001">
        <v>820</v>
      </c>
      <c r="DH102" s="1002"/>
      <c r="DI102" s="1002"/>
      <c r="DJ102" s="1002"/>
      <c r="DK102" s="1003"/>
      <c r="DL102" s="1001">
        <v>0</v>
      </c>
      <c r="DM102" s="1002"/>
      <c r="DN102" s="1002"/>
      <c r="DO102" s="1002"/>
      <c r="DP102" s="1003"/>
      <c r="DQ102" s="1001">
        <v>283</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303</v>
      </c>
      <c r="AG109" s="945"/>
      <c r="AH109" s="945"/>
      <c r="AI109" s="945"/>
      <c r="AJ109" s="946"/>
      <c r="AK109" s="947" t="s">
        <v>302</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303</v>
      </c>
      <c r="BW109" s="945"/>
      <c r="BX109" s="945"/>
      <c r="BY109" s="945"/>
      <c r="BZ109" s="946"/>
      <c r="CA109" s="947" t="s">
        <v>302</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303</v>
      </c>
      <c r="DM109" s="945"/>
      <c r="DN109" s="945"/>
      <c r="DO109" s="945"/>
      <c r="DP109" s="946"/>
      <c r="DQ109" s="947" t="s">
        <v>302</v>
      </c>
      <c r="DR109" s="945"/>
      <c r="DS109" s="945"/>
      <c r="DT109" s="945"/>
      <c r="DU109" s="946"/>
      <c r="DV109" s="947" t="s">
        <v>428</v>
      </c>
      <c r="DW109" s="945"/>
      <c r="DX109" s="945"/>
      <c r="DY109" s="945"/>
      <c r="DZ109" s="976"/>
    </row>
    <row r="110" spans="1:131" s="246" customFormat="1" ht="26.25" customHeight="1" x14ac:dyDescent="0.15">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1921525</v>
      </c>
      <c r="AB110" s="938"/>
      <c r="AC110" s="938"/>
      <c r="AD110" s="938"/>
      <c r="AE110" s="939"/>
      <c r="AF110" s="940">
        <v>1837469</v>
      </c>
      <c r="AG110" s="938"/>
      <c r="AH110" s="938"/>
      <c r="AI110" s="938"/>
      <c r="AJ110" s="939"/>
      <c r="AK110" s="940">
        <v>1734091</v>
      </c>
      <c r="AL110" s="938"/>
      <c r="AM110" s="938"/>
      <c r="AN110" s="938"/>
      <c r="AO110" s="939"/>
      <c r="AP110" s="941">
        <v>22.1</v>
      </c>
      <c r="AQ110" s="942"/>
      <c r="AR110" s="942"/>
      <c r="AS110" s="942"/>
      <c r="AT110" s="943"/>
      <c r="AU110" s="977" t="s">
        <v>72</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19139883</v>
      </c>
      <c r="BR110" s="885"/>
      <c r="BS110" s="885"/>
      <c r="BT110" s="885"/>
      <c r="BU110" s="885"/>
      <c r="BV110" s="885">
        <v>18854142</v>
      </c>
      <c r="BW110" s="885"/>
      <c r="BX110" s="885"/>
      <c r="BY110" s="885"/>
      <c r="BZ110" s="885"/>
      <c r="CA110" s="885">
        <v>18271373</v>
      </c>
      <c r="CB110" s="885"/>
      <c r="CC110" s="885"/>
      <c r="CD110" s="885"/>
      <c r="CE110" s="885"/>
      <c r="CF110" s="909">
        <v>232.8</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434</v>
      </c>
      <c r="DH110" s="885"/>
      <c r="DI110" s="885"/>
      <c r="DJ110" s="885"/>
      <c r="DK110" s="885"/>
      <c r="DL110" s="885" t="s">
        <v>435</v>
      </c>
      <c r="DM110" s="885"/>
      <c r="DN110" s="885"/>
      <c r="DO110" s="885"/>
      <c r="DP110" s="885"/>
      <c r="DQ110" s="885" t="s">
        <v>125</v>
      </c>
      <c r="DR110" s="885"/>
      <c r="DS110" s="885"/>
      <c r="DT110" s="885"/>
      <c r="DU110" s="885"/>
      <c r="DV110" s="886" t="s">
        <v>125</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434</v>
      </c>
      <c r="AB111" s="966"/>
      <c r="AC111" s="966"/>
      <c r="AD111" s="966"/>
      <c r="AE111" s="967"/>
      <c r="AF111" s="968" t="s">
        <v>125</v>
      </c>
      <c r="AG111" s="966"/>
      <c r="AH111" s="966"/>
      <c r="AI111" s="966"/>
      <c r="AJ111" s="967"/>
      <c r="AK111" s="968" t="s">
        <v>437</v>
      </c>
      <c r="AL111" s="966"/>
      <c r="AM111" s="966"/>
      <c r="AN111" s="966"/>
      <c r="AO111" s="967"/>
      <c r="AP111" s="969" t="s">
        <v>435</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v>159851</v>
      </c>
      <c r="BR111" s="857"/>
      <c r="BS111" s="857"/>
      <c r="BT111" s="857"/>
      <c r="BU111" s="857"/>
      <c r="BV111" s="857">
        <v>136350</v>
      </c>
      <c r="BW111" s="857"/>
      <c r="BX111" s="857"/>
      <c r="BY111" s="857"/>
      <c r="BZ111" s="857"/>
      <c r="CA111" s="857">
        <v>111674</v>
      </c>
      <c r="CB111" s="857"/>
      <c r="CC111" s="857"/>
      <c r="CD111" s="857"/>
      <c r="CE111" s="857"/>
      <c r="CF111" s="918">
        <v>1.4</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434</v>
      </c>
      <c r="DH111" s="857"/>
      <c r="DI111" s="857"/>
      <c r="DJ111" s="857"/>
      <c r="DK111" s="857"/>
      <c r="DL111" s="857" t="s">
        <v>434</v>
      </c>
      <c r="DM111" s="857"/>
      <c r="DN111" s="857"/>
      <c r="DO111" s="857"/>
      <c r="DP111" s="857"/>
      <c r="DQ111" s="857" t="s">
        <v>125</v>
      </c>
      <c r="DR111" s="857"/>
      <c r="DS111" s="857"/>
      <c r="DT111" s="857"/>
      <c r="DU111" s="857"/>
      <c r="DV111" s="834" t="s">
        <v>435</v>
      </c>
      <c r="DW111" s="834"/>
      <c r="DX111" s="834"/>
      <c r="DY111" s="834"/>
      <c r="DZ111" s="835"/>
    </row>
    <row r="112" spans="1:131" s="246" customFormat="1" ht="26.25" customHeight="1" x14ac:dyDescent="0.15">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125</v>
      </c>
      <c r="AB112" s="820"/>
      <c r="AC112" s="820"/>
      <c r="AD112" s="820"/>
      <c r="AE112" s="821"/>
      <c r="AF112" s="822" t="s">
        <v>125</v>
      </c>
      <c r="AG112" s="820"/>
      <c r="AH112" s="820"/>
      <c r="AI112" s="820"/>
      <c r="AJ112" s="821"/>
      <c r="AK112" s="822" t="s">
        <v>125</v>
      </c>
      <c r="AL112" s="820"/>
      <c r="AM112" s="820"/>
      <c r="AN112" s="820"/>
      <c r="AO112" s="821"/>
      <c r="AP112" s="867" t="s">
        <v>125</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8958513</v>
      </c>
      <c r="BR112" s="857"/>
      <c r="BS112" s="857"/>
      <c r="BT112" s="857"/>
      <c r="BU112" s="857"/>
      <c r="BV112" s="857">
        <v>8378057</v>
      </c>
      <c r="BW112" s="857"/>
      <c r="BX112" s="857"/>
      <c r="BY112" s="857"/>
      <c r="BZ112" s="857"/>
      <c r="CA112" s="857">
        <v>7694708</v>
      </c>
      <c r="CB112" s="857"/>
      <c r="CC112" s="857"/>
      <c r="CD112" s="857"/>
      <c r="CE112" s="857"/>
      <c r="CF112" s="918">
        <v>98</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159851</v>
      </c>
      <c r="DH112" s="857"/>
      <c r="DI112" s="857"/>
      <c r="DJ112" s="857"/>
      <c r="DK112" s="857"/>
      <c r="DL112" s="857">
        <v>136350</v>
      </c>
      <c r="DM112" s="857"/>
      <c r="DN112" s="857"/>
      <c r="DO112" s="857"/>
      <c r="DP112" s="857"/>
      <c r="DQ112" s="857">
        <v>111674</v>
      </c>
      <c r="DR112" s="857"/>
      <c r="DS112" s="857"/>
      <c r="DT112" s="857"/>
      <c r="DU112" s="857"/>
      <c r="DV112" s="834">
        <v>1.4</v>
      </c>
      <c r="DW112" s="834"/>
      <c r="DX112" s="834"/>
      <c r="DY112" s="834"/>
      <c r="DZ112" s="835"/>
    </row>
    <row r="113" spans="1:130" s="246" customFormat="1" ht="26.25" customHeight="1" x14ac:dyDescent="0.15">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614979</v>
      </c>
      <c r="AB113" s="966"/>
      <c r="AC113" s="966"/>
      <c r="AD113" s="966"/>
      <c r="AE113" s="967"/>
      <c r="AF113" s="968">
        <v>600918</v>
      </c>
      <c r="AG113" s="966"/>
      <c r="AH113" s="966"/>
      <c r="AI113" s="966"/>
      <c r="AJ113" s="967"/>
      <c r="AK113" s="968">
        <v>579488</v>
      </c>
      <c r="AL113" s="966"/>
      <c r="AM113" s="966"/>
      <c r="AN113" s="966"/>
      <c r="AO113" s="967"/>
      <c r="AP113" s="969">
        <v>7.4</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88477</v>
      </c>
      <c r="BR113" s="857"/>
      <c r="BS113" s="857"/>
      <c r="BT113" s="857"/>
      <c r="BU113" s="857"/>
      <c r="BV113" s="857">
        <v>72072</v>
      </c>
      <c r="BW113" s="857"/>
      <c r="BX113" s="857"/>
      <c r="BY113" s="857"/>
      <c r="BZ113" s="857"/>
      <c r="CA113" s="857">
        <v>57071</v>
      </c>
      <c r="CB113" s="857"/>
      <c r="CC113" s="857"/>
      <c r="CD113" s="857"/>
      <c r="CE113" s="857"/>
      <c r="CF113" s="918">
        <v>0.7</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447</v>
      </c>
      <c r="DH113" s="820"/>
      <c r="DI113" s="820"/>
      <c r="DJ113" s="820"/>
      <c r="DK113" s="821"/>
      <c r="DL113" s="822" t="s">
        <v>434</v>
      </c>
      <c r="DM113" s="820"/>
      <c r="DN113" s="820"/>
      <c r="DO113" s="820"/>
      <c r="DP113" s="821"/>
      <c r="DQ113" s="822" t="s">
        <v>448</v>
      </c>
      <c r="DR113" s="820"/>
      <c r="DS113" s="820"/>
      <c r="DT113" s="820"/>
      <c r="DU113" s="821"/>
      <c r="DV113" s="867" t="s">
        <v>125</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10890</v>
      </c>
      <c r="AB114" s="820"/>
      <c r="AC114" s="820"/>
      <c r="AD114" s="820"/>
      <c r="AE114" s="821"/>
      <c r="AF114" s="822">
        <v>10317</v>
      </c>
      <c r="AG114" s="820"/>
      <c r="AH114" s="820"/>
      <c r="AI114" s="820"/>
      <c r="AJ114" s="821"/>
      <c r="AK114" s="822">
        <v>10110</v>
      </c>
      <c r="AL114" s="820"/>
      <c r="AM114" s="820"/>
      <c r="AN114" s="820"/>
      <c r="AO114" s="821"/>
      <c r="AP114" s="867">
        <v>0.1</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1826338</v>
      </c>
      <c r="BR114" s="857"/>
      <c r="BS114" s="857"/>
      <c r="BT114" s="857"/>
      <c r="BU114" s="857"/>
      <c r="BV114" s="857">
        <v>1736172</v>
      </c>
      <c r="BW114" s="857"/>
      <c r="BX114" s="857"/>
      <c r="BY114" s="857"/>
      <c r="BZ114" s="857"/>
      <c r="CA114" s="857">
        <v>1701503</v>
      </c>
      <c r="CB114" s="857"/>
      <c r="CC114" s="857"/>
      <c r="CD114" s="857"/>
      <c r="CE114" s="857"/>
      <c r="CF114" s="918">
        <v>21.7</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125</v>
      </c>
      <c r="DH114" s="820"/>
      <c r="DI114" s="820"/>
      <c r="DJ114" s="820"/>
      <c r="DK114" s="821"/>
      <c r="DL114" s="822" t="s">
        <v>125</v>
      </c>
      <c r="DM114" s="820"/>
      <c r="DN114" s="820"/>
      <c r="DO114" s="820"/>
      <c r="DP114" s="821"/>
      <c r="DQ114" s="822" t="s">
        <v>125</v>
      </c>
      <c r="DR114" s="820"/>
      <c r="DS114" s="820"/>
      <c r="DT114" s="820"/>
      <c r="DU114" s="821"/>
      <c r="DV114" s="867" t="s">
        <v>434</v>
      </c>
      <c r="DW114" s="868"/>
      <c r="DX114" s="868"/>
      <c r="DY114" s="868"/>
      <c r="DZ114" s="869"/>
    </row>
    <row r="115" spans="1:130" s="246" customFormat="1" ht="26.25" customHeight="1" x14ac:dyDescent="0.15">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151975</v>
      </c>
      <c r="AB115" s="966"/>
      <c r="AC115" s="966"/>
      <c r="AD115" s="966"/>
      <c r="AE115" s="967"/>
      <c r="AF115" s="968">
        <v>35698</v>
      </c>
      <c r="AG115" s="966"/>
      <c r="AH115" s="966"/>
      <c r="AI115" s="966"/>
      <c r="AJ115" s="967"/>
      <c r="AK115" s="968">
        <v>35022</v>
      </c>
      <c r="AL115" s="966"/>
      <c r="AM115" s="966"/>
      <c r="AN115" s="966"/>
      <c r="AO115" s="967"/>
      <c r="AP115" s="969">
        <v>0.4</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v>347360</v>
      </c>
      <c r="BR115" s="857"/>
      <c r="BS115" s="857"/>
      <c r="BT115" s="857"/>
      <c r="BU115" s="857"/>
      <c r="BV115" s="857">
        <v>287477</v>
      </c>
      <c r="BW115" s="857"/>
      <c r="BX115" s="857"/>
      <c r="BY115" s="857"/>
      <c r="BZ115" s="857"/>
      <c r="CA115" s="857">
        <v>282975</v>
      </c>
      <c r="CB115" s="857"/>
      <c r="CC115" s="857"/>
      <c r="CD115" s="857"/>
      <c r="CE115" s="857"/>
      <c r="CF115" s="918">
        <v>3.6</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125</v>
      </c>
      <c r="DH115" s="820"/>
      <c r="DI115" s="820"/>
      <c r="DJ115" s="820"/>
      <c r="DK115" s="821"/>
      <c r="DL115" s="822" t="s">
        <v>434</v>
      </c>
      <c r="DM115" s="820"/>
      <c r="DN115" s="820"/>
      <c r="DO115" s="820"/>
      <c r="DP115" s="821"/>
      <c r="DQ115" s="822" t="s">
        <v>434</v>
      </c>
      <c r="DR115" s="820"/>
      <c r="DS115" s="820"/>
      <c r="DT115" s="820"/>
      <c r="DU115" s="821"/>
      <c r="DV115" s="867" t="s">
        <v>125</v>
      </c>
      <c r="DW115" s="868"/>
      <c r="DX115" s="868"/>
      <c r="DY115" s="868"/>
      <c r="DZ115" s="869"/>
    </row>
    <row r="116" spans="1:130" s="246" customFormat="1" ht="26.25" customHeight="1" x14ac:dyDescent="0.15">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82</v>
      </c>
      <c r="AB116" s="820"/>
      <c r="AC116" s="820"/>
      <c r="AD116" s="820"/>
      <c r="AE116" s="821"/>
      <c r="AF116" s="822">
        <v>77</v>
      </c>
      <c r="AG116" s="820"/>
      <c r="AH116" s="820"/>
      <c r="AI116" s="820"/>
      <c r="AJ116" s="821"/>
      <c r="AK116" s="822">
        <v>126</v>
      </c>
      <c r="AL116" s="820"/>
      <c r="AM116" s="820"/>
      <c r="AN116" s="820"/>
      <c r="AO116" s="821"/>
      <c r="AP116" s="867">
        <v>0</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434</v>
      </c>
      <c r="BR116" s="857"/>
      <c r="BS116" s="857"/>
      <c r="BT116" s="857"/>
      <c r="BU116" s="857"/>
      <c r="BV116" s="857" t="s">
        <v>125</v>
      </c>
      <c r="BW116" s="857"/>
      <c r="BX116" s="857"/>
      <c r="BY116" s="857"/>
      <c r="BZ116" s="857"/>
      <c r="CA116" s="857" t="s">
        <v>457</v>
      </c>
      <c r="CB116" s="857"/>
      <c r="CC116" s="857"/>
      <c r="CD116" s="857"/>
      <c r="CE116" s="857"/>
      <c r="CF116" s="918" t="s">
        <v>437</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125</v>
      </c>
      <c r="DH116" s="820"/>
      <c r="DI116" s="820"/>
      <c r="DJ116" s="820"/>
      <c r="DK116" s="821"/>
      <c r="DL116" s="822" t="s">
        <v>125</v>
      </c>
      <c r="DM116" s="820"/>
      <c r="DN116" s="820"/>
      <c r="DO116" s="820"/>
      <c r="DP116" s="821"/>
      <c r="DQ116" s="822" t="s">
        <v>435</v>
      </c>
      <c r="DR116" s="820"/>
      <c r="DS116" s="820"/>
      <c r="DT116" s="820"/>
      <c r="DU116" s="821"/>
      <c r="DV116" s="867" t="s">
        <v>437</v>
      </c>
      <c r="DW116" s="868"/>
      <c r="DX116" s="868"/>
      <c r="DY116" s="868"/>
      <c r="DZ116" s="869"/>
    </row>
    <row r="117" spans="1:130" s="246" customFormat="1" ht="26.25" customHeight="1" x14ac:dyDescent="0.15">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2699451</v>
      </c>
      <c r="AB117" s="952"/>
      <c r="AC117" s="952"/>
      <c r="AD117" s="952"/>
      <c r="AE117" s="953"/>
      <c r="AF117" s="954">
        <v>2484479</v>
      </c>
      <c r="AG117" s="952"/>
      <c r="AH117" s="952"/>
      <c r="AI117" s="952"/>
      <c r="AJ117" s="953"/>
      <c r="AK117" s="954">
        <v>2358837</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125</v>
      </c>
      <c r="BR117" s="857"/>
      <c r="BS117" s="857"/>
      <c r="BT117" s="857"/>
      <c r="BU117" s="857"/>
      <c r="BV117" s="857" t="s">
        <v>447</v>
      </c>
      <c r="BW117" s="857"/>
      <c r="BX117" s="857"/>
      <c r="BY117" s="857"/>
      <c r="BZ117" s="857"/>
      <c r="CA117" s="857" t="s">
        <v>125</v>
      </c>
      <c r="CB117" s="857"/>
      <c r="CC117" s="857"/>
      <c r="CD117" s="857"/>
      <c r="CE117" s="857"/>
      <c r="CF117" s="918" t="s">
        <v>125</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435</v>
      </c>
      <c r="DH117" s="820"/>
      <c r="DI117" s="820"/>
      <c r="DJ117" s="820"/>
      <c r="DK117" s="821"/>
      <c r="DL117" s="822" t="s">
        <v>437</v>
      </c>
      <c r="DM117" s="820"/>
      <c r="DN117" s="820"/>
      <c r="DO117" s="820"/>
      <c r="DP117" s="821"/>
      <c r="DQ117" s="822" t="s">
        <v>125</v>
      </c>
      <c r="DR117" s="820"/>
      <c r="DS117" s="820"/>
      <c r="DT117" s="820"/>
      <c r="DU117" s="821"/>
      <c r="DV117" s="867" t="s">
        <v>125</v>
      </c>
      <c r="DW117" s="868"/>
      <c r="DX117" s="868"/>
      <c r="DY117" s="868"/>
      <c r="DZ117" s="869"/>
    </row>
    <row r="118" spans="1:130" s="246" customFormat="1" ht="26.25" customHeight="1" x14ac:dyDescent="0.15">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303</v>
      </c>
      <c r="AG118" s="945"/>
      <c r="AH118" s="945"/>
      <c r="AI118" s="945"/>
      <c r="AJ118" s="946"/>
      <c r="AK118" s="947" t="s">
        <v>302</v>
      </c>
      <c r="AL118" s="945"/>
      <c r="AM118" s="945"/>
      <c r="AN118" s="945"/>
      <c r="AO118" s="946"/>
      <c r="AP118" s="948" t="s">
        <v>428</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457</v>
      </c>
      <c r="BR118" s="888"/>
      <c r="BS118" s="888"/>
      <c r="BT118" s="888"/>
      <c r="BU118" s="888"/>
      <c r="BV118" s="888" t="s">
        <v>125</v>
      </c>
      <c r="BW118" s="888"/>
      <c r="BX118" s="888"/>
      <c r="BY118" s="888"/>
      <c r="BZ118" s="888"/>
      <c r="CA118" s="888" t="s">
        <v>125</v>
      </c>
      <c r="CB118" s="888"/>
      <c r="CC118" s="888"/>
      <c r="CD118" s="888"/>
      <c r="CE118" s="888"/>
      <c r="CF118" s="918" t="s">
        <v>125</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125</v>
      </c>
      <c r="DH118" s="820"/>
      <c r="DI118" s="820"/>
      <c r="DJ118" s="820"/>
      <c r="DK118" s="821"/>
      <c r="DL118" s="822" t="s">
        <v>125</v>
      </c>
      <c r="DM118" s="820"/>
      <c r="DN118" s="820"/>
      <c r="DO118" s="820"/>
      <c r="DP118" s="821"/>
      <c r="DQ118" s="822" t="s">
        <v>125</v>
      </c>
      <c r="DR118" s="820"/>
      <c r="DS118" s="820"/>
      <c r="DT118" s="820"/>
      <c r="DU118" s="821"/>
      <c r="DV118" s="867" t="s">
        <v>125</v>
      </c>
      <c r="DW118" s="868"/>
      <c r="DX118" s="868"/>
      <c r="DY118" s="868"/>
      <c r="DZ118" s="869"/>
    </row>
    <row r="119" spans="1:130" s="246" customFormat="1" ht="26.25" customHeight="1" x14ac:dyDescent="0.15">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125</v>
      </c>
      <c r="AB119" s="938"/>
      <c r="AC119" s="938"/>
      <c r="AD119" s="938"/>
      <c r="AE119" s="939"/>
      <c r="AF119" s="940" t="s">
        <v>125</v>
      </c>
      <c r="AG119" s="938"/>
      <c r="AH119" s="938"/>
      <c r="AI119" s="938"/>
      <c r="AJ119" s="939"/>
      <c r="AK119" s="940" t="s">
        <v>125</v>
      </c>
      <c r="AL119" s="938"/>
      <c r="AM119" s="938"/>
      <c r="AN119" s="938"/>
      <c r="AO119" s="939"/>
      <c r="AP119" s="941" t="s">
        <v>125</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464</v>
      </c>
      <c r="BP119" s="921"/>
      <c r="BQ119" s="925">
        <v>30520422</v>
      </c>
      <c r="BR119" s="888"/>
      <c r="BS119" s="888"/>
      <c r="BT119" s="888"/>
      <c r="BU119" s="888"/>
      <c r="BV119" s="888">
        <v>29464270</v>
      </c>
      <c r="BW119" s="888"/>
      <c r="BX119" s="888"/>
      <c r="BY119" s="888"/>
      <c r="BZ119" s="888"/>
      <c r="CA119" s="888">
        <v>28119304</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125</v>
      </c>
      <c r="DH119" s="803"/>
      <c r="DI119" s="803"/>
      <c r="DJ119" s="803"/>
      <c r="DK119" s="804"/>
      <c r="DL119" s="805" t="s">
        <v>125</v>
      </c>
      <c r="DM119" s="803"/>
      <c r="DN119" s="803"/>
      <c r="DO119" s="803"/>
      <c r="DP119" s="804"/>
      <c r="DQ119" s="805" t="s">
        <v>125</v>
      </c>
      <c r="DR119" s="803"/>
      <c r="DS119" s="803"/>
      <c r="DT119" s="803"/>
      <c r="DU119" s="804"/>
      <c r="DV119" s="891" t="s">
        <v>125</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447</v>
      </c>
      <c r="AB120" s="820"/>
      <c r="AC120" s="820"/>
      <c r="AD120" s="820"/>
      <c r="AE120" s="821"/>
      <c r="AF120" s="822" t="s">
        <v>125</v>
      </c>
      <c r="AG120" s="820"/>
      <c r="AH120" s="820"/>
      <c r="AI120" s="820"/>
      <c r="AJ120" s="821"/>
      <c r="AK120" s="822" t="s">
        <v>125</v>
      </c>
      <c r="AL120" s="820"/>
      <c r="AM120" s="820"/>
      <c r="AN120" s="820"/>
      <c r="AO120" s="821"/>
      <c r="AP120" s="867" t="s">
        <v>125</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2763038</v>
      </c>
      <c r="BR120" s="885"/>
      <c r="BS120" s="885"/>
      <c r="BT120" s="885"/>
      <c r="BU120" s="885"/>
      <c r="BV120" s="885">
        <v>2513301</v>
      </c>
      <c r="BW120" s="885"/>
      <c r="BX120" s="885"/>
      <c r="BY120" s="885"/>
      <c r="BZ120" s="885"/>
      <c r="CA120" s="885">
        <v>2478654</v>
      </c>
      <c r="CB120" s="885"/>
      <c r="CC120" s="885"/>
      <c r="CD120" s="885"/>
      <c r="CE120" s="885"/>
      <c r="CF120" s="909">
        <v>31.6</v>
      </c>
      <c r="CG120" s="910"/>
      <c r="CH120" s="910"/>
      <c r="CI120" s="910"/>
      <c r="CJ120" s="910"/>
      <c r="CK120" s="911" t="s">
        <v>468</v>
      </c>
      <c r="CL120" s="895"/>
      <c r="CM120" s="895"/>
      <c r="CN120" s="895"/>
      <c r="CO120" s="896"/>
      <c r="CP120" s="915" t="s">
        <v>469</v>
      </c>
      <c r="CQ120" s="916"/>
      <c r="CR120" s="916"/>
      <c r="CS120" s="916"/>
      <c r="CT120" s="916"/>
      <c r="CU120" s="916"/>
      <c r="CV120" s="916"/>
      <c r="CW120" s="916"/>
      <c r="CX120" s="916"/>
      <c r="CY120" s="916"/>
      <c r="CZ120" s="916"/>
      <c r="DA120" s="916"/>
      <c r="DB120" s="916"/>
      <c r="DC120" s="916"/>
      <c r="DD120" s="916"/>
      <c r="DE120" s="916"/>
      <c r="DF120" s="917"/>
      <c r="DG120" s="904">
        <v>5757369</v>
      </c>
      <c r="DH120" s="885"/>
      <c r="DI120" s="885"/>
      <c r="DJ120" s="885"/>
      <c r="DK120" s="885"/>
      <c r="DL120" s="885">
        <v>5485304</v>
      </c>
      <c r="DM120" s="885"/>
      <c r="DN120" s="885"/>
      <c r="DO120" s="885"/>
      <c r="DP120" s="885"/>
      <c r="DQ120" s="885">
        <v>5104905</v>
      </c>
      <c r="DR120" s="885"/>
      <c r="DS120" s="885"/>
      <c r="DT120" s="885"/>
      <c r="DU120" s="885"/>
      <c r="DV120" s="886">
        <v>65</v>
      </c>
      <c r="DW120" s="886"/>
      <c r="DX120" s="886"/>
      <c r="DY120" s="886"/>
      <c r="DZ120" s="887"/>
    </row>
    <row r="121" spans="1:130" s="246" customFormat="1" ht="26.25" customHeight="1" x14ac:dyDescent="0.15">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146825</v>
      </c>
      <c r="AB121" s="820"/>
      <c r="AC121" s="820"/>
      <c r="AD121" s="820"/>
      <c r="AE121" s="821"/>
      <c r="AF121" s="822">
        <v>31493</v>
      </c>
      <c r="AG121" s="820"/>
      <c r="AH121" s="820"/>
      <c r="AI121" s="820"/>
      <c r="AJ121" s="821"/>
      <c r="AK121" s="822">
        <v>31494</v>
      </c>
      <c r="AL121" s="820"/>
      <c r="AM121" s="820"/>
      <c r="AN121" s="820"/>
      <c r="AO121" s="821"/>
      <c r="AP121" s="867">
        <v>0.4</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1346224</v>
      </c>
      <c r="BR121" s="857"/>
      <c r="BS121" s="857"/>
      <c r="BT121" s="857"/>
      <c r="BU121" s="857"/>
      <c r="BV121" s="857">
        <v>1312378</v>
      </c>
      <c r="BW121" s="857"/>
      <c r="BX121" s="857"/>
      <c r="BY121" s="857"/>
      <c r="BZ121" s="857"/>
      <c r="CA121" s="857">
        <v>1284257</v>
      </c>
      <c r="CB121" s="857"/>
      <c r="CC121" s="857"/>
      <c r="CD121" s="857"/>
      <c r="CE121" s="857"/>
      <c r="CF121" s="918">
        <v>16.399999999999999</v>
      </c>
      <c r="CG121" s="919"/>
      <c r="CH121" s="919"/>
      <c r="CI121" s="919"/>
      <c r="CJ121" s="919"/>
      <c r="CK121" s="912"/>
      <c r="CL121" s="898"/>
      <c r="CM121" s="898"/>
      <c r="CN121" s="898"/>
      <c r="CO121" s="899"/>
      <c r="CP121" s="878" t="s">
        <v>472</v>
      </c>
      <c r="CQ121" s="879"/>
      <c r="CR121" s="879"/>
      <c r="CS121" s="879"/>
      <c r="CT121" s="879"/>
      <c r="CU121" s="879"/>
      <c r="CV121" s="879"/>
      <c r="CW121" s="879"/>
      <c r="CX121" s="879"/>
      <c r="CY121" s="879"/>
      <c r="CZ121" s="879"/>
      <c r="DA121" s="879"/>
      <c r="DB121" s="879"/>
      <c r="DC121" s="879"/>
      <c r="DD121" s="879"/>
      <c r="DE121" s="879"/>
      <c r="DF121" s="880"/>
      <c r="DG121" s="856">
        <v>1510505</v>
      </c>
      <c r="DH121" s="857"/>
      <c r="DI121" s="857"/>
      <c r="DJ121" s="857"/>
      <c r="DK121" s="857"/>
      <c r="DL121" s="857">
        <v>1474463</v>
      </c>
      <c r="DM121" s="857"/>
      <c r="DN121" s="857"/>
      <c r="DO121" s="857"/>
      <c r="DP121" s="857"/>
      <c r="DQ121" s="857">
        <v>1349193</v>
      </c>
      <c r="DR121" s="857"/>
      <c r="DS121" s="857"/>
      <c r="DT121" s="857"/>
      <c r="DU121" s="857"/>
      <c r="DV121" s="834">
        <v>17.2</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437</v>
      </c>
      <c r="AB122" s="820"/>
      <c r="AC122" s="820"/>
      <c r="AD122" s="820"/>
      <c r="AE122" s="821"/>
      <c r="AF122" s="822" t="s">
        <v>125</v>
      </c>
      <c r="AG122" s="820"/>
      <c r="AH122" s="820"/>
      <c r="AI122" s="820"/>
      <c r="AJ122" s="821"/>
      <c r="AK122" s="822" t="s">
        <v>434</v>
      </c>
      <c r="AL122" s="820"/>
      <c r="AM122" s="820"/>
      <c r="AN122" s="820"/>
      <c r="AO122" s="821"/>
      <c r="AP122" s="867" t="s">
        <v>434</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17329942</v>
      </c>
      <c r="BR122" s="888"/>
      <c r="BS122" s="888"/>
      <c r="BT122" s="888"/>
      <c r="BU122" s="888"/>
      <c r="BV122" s="888">
        <v>17317257</v>
      </c>
      <c r="BW122" s="888"/>
      <c r="BX122" s="888"/>
      <c r="BY122" s="888"/>
      <c r="BZ122" s="888"/>
      <c r="CA122" s="888">
        <v>16584529</v>
      </c>
      <c r="CB122" s="888"/>
      <c r="CC122" s="888"/>
      <c r="CD122" s="888"/>
      <c r="CE122" s="888"/>
      <c r="CF122" s="889">
        <v>211.3</v>
      </c>
      <c r="CG122" s="890"/>
      <c r="CH122" s="890"/>
      <c r="CI122" s="890"/>
      <c r="CJ122" s="890"/>
      <c r="CK122" s="912"/>
      <c r="CL122" s="898"/>
      <c r="CM122" s="898"/>
      <c r="CN122" s="898"/>
      <c r="CO122" s="899"/>
      <c r="CP122" s="878" t="s">
        <v>474</v>
      </c>
      <c r="CQ122" s="879"/>
      <c r="CR122" s="879"/>
      <c r="CS122" s="879"/>
      <c r="CT122" s="879"/>
      <c r="CU122" s="879"/>
      <c r="CV122" s="879"/>
      <c r="CW122" s="879"/>
      <c r="CX122" s="879"/>
      <c r="CY122" s="879"/>
      <c r="CZ122" s="879"/>
      <c r="DA122" s="879"/>
      <c r="DB122" s="879"/>
      <c r="DC122" s="879"/>
      <c r="DD122" s="879"/>
      <c r="DE122" s="879"/>
      <c r="DF122" s="880"/>
      <c r="DG122" s="856">
        <v>1085755</v>
      </c>
      <c r="DH122" s="857"/>
      <c r="DI122" s="857"/>
      <c r="DJ122" s="857"/>
      <c r="DK122" s="857"/>
      <c r="DL122" s="857">
        <v>1064121</v>
      </c>
      <c r="DM122" s="857"/>
      <c r="DN122" s="857"/>
      <c r="DO122" s="857"/>
      <c r="DP122" s="857"/>
      <c r="DQ122" s="857">
        <v>1093154</v>
      </c>
      <c r="DR122" s="857"/>
      <c r="DS122" s="857"/>
      <c r="DT122" s="857"/>
      <c r="DU122" s="857"/>
      <c r="DV122" s="834">
        <v>13.9</v>
      </c>
      <c r="DW122" s="834"/>
      <c r="DX122" s="834"/>
      <c r="DY122" s="834"/>
      <c r="DZ122" s="835"/>
    </row>
    <row r="123" spans="1:130" s="246" customFormat="1" ht="26.25" customHeight="1" x14ac:dyDescent="0.15">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434</v>
      </c>
      <c r="AB123" s="820"/>
      <c r="AC123" s="820"/>
      <c r="AD123" s="820"/>
      <c r="AE123" s="821"/>
      <c r="AF123" s="822" t="s">
        <v>125</v>
      </c>
      <c r="AG123" s="820"/>
      <c r="AH123" s="820"/>
      <c r="AI123" s="820"/>
      <c r="AJ123" s="821"/>
      <c r="AK123" s="822" t="s">
        <v>125</v>
      </c>
      <c r="AL123" s="820"/>
      <c r="AM123" s="820"/>
      <c r="AN123" s="820"/>
      <c r="AO123" s="821"/>
      <c r="AP123" s="867" t="s">
        <v>125</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475</v>
      </c>
      <c r="BP123" s="921"/>
      <c r="BQ123" s="875">
        <v>21439204</v>
      </c>
      <c r="BR123" s="876"/>
      <c r="BS123" s="876"/>
      <c r="BT123" s="876"/>
      <c r="BU123" s="876"/>
      <c r="BV123" s="876">
        <v>21142936</v>
      </c>
      <c r="BW123" s="876"/>
      <c r="BX123" s="876"/>
      <c r="BY123" s="876"/>
      <c r="BZ123" s="876"/>
      <c r="CA123" s="876">
        <v>20347440</v>
      </c>
      <c r="CB123" s="876"/>
      <c r="CC123" s="876"/>
      <c r="CD123" s="876"/>
      <c r="CE123" s="876"/>
      <c r="CF123" s="786"/>
      <c r="CG123" s="787"/>
      <c r="CH123" s="787"/>
      <c r="CI123" s="787"/>
      <c r="CJ123" s="877"/>
      <c r="CK123" s="912"/>
      <c r="CL123" s="898"/>
      <c r="CM123" s="898"/>
      <c r="CN123" s="898"/>
      <c r="CO123" s="899"/>
      <c r="CP123" s="878" t="s">
        <v>476</v>
      </c>
      <c r="CQ123" s="879"/>
      <c r="CR123" s="879"/>
      <c r="CS123" s="879"/>
      <c r="CT123" s="879"/>
      <c r="CU123" s="879"/>
      <c r="CV123" s="879"/>
      <c r="CW123" s="879"/>
      <c r="CX123" s="879"/>
      <c r="CY123" s="879"/>
      <c r="CZ123" s="879"/>
      <c r="DA123" s="879"/>
      <c r="DB123" s="879"/>
      <c r="DC123" s="879"/>
      <c r="DD123" s="879"/>
      <c r="DE123" s="879"/>
      <c r="DF123" s="880"/>
      <c r="DG123" s="819">
        <v>176217</v>
      </c>
      <c r="DH123" s="820"/>
      <c r="DI123" s="820"/>
      <c r="DJ123" s="820"/>
      <c r="DK123" s="821"/>
      <c r="DL123" s="822">
        <v>164342</v>
      </c>
      <c r="DM123" s="820"/>
      <c r="DN123" s="820"/>
      <c r="DO123" s="820"/>
      <c r="DP123" s="821"/>
      <c r="DQ123" s="822">
        <v>147456</v>
      </c>
      <c r="DR123" s="820"/>
      <c r="DS123" s="820"/>
      <c r="DT123" s="820"/>
      <c r="DU123" s="821"/>
      <c r="DV123" s="867">
        <v>1.9</v>
      </c>
      <c r="DW123" s="868"/>
      <c r="DX123" s="868"/>
      <c r="DY123" s="868"/>
      <c r="DZ123" s="869"/>
    </row>
    <row r="124" spans="1:130" s="246" customFormat="1" ht="26.25" customHeight="1" thickBot="1" x14ac:dyDescent="0.2">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125</v>
      </c>
      <c r="AB124" s="820"/>
      <c r="AC124" s="820"/>
      <c r="AD124" s="820"/>
      <c r="AE124" s="821"/>
      <c r="AF124" s="822" t="s">
        <v>125</v>
      </c>
      <c r="AG124" s="820"/>
      <c r="AH124" s="820"/>
      <c r="AI124" s="820"/>
      <c r="AJ124" s="821"/>
      <c r="AK124" s="822" t="s">
        <v>125</v>
      </c>
      <c r="AL124" s="820"/>
      <c r="AM124" s="820"/>
      <c r="AN124" s="820"/>
      <c r="AO124" s="821"/>
      <c r="AP124" s="867" t="s">
        <v>437</v>
      </c>
      <c r="AQ124" s="868"/>
      <c r="AR124" s="868"/>
      <c r="AS124" s="868"/>
      <c r="AT124" s="869"/>
      <c r="AU124" s="870" t="s">
        <v>477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115</v>
      </c>
      <c r="BR124" s="874"/>
      <c r="BS124" s="874"/>
      <c r="BT124" s="874"/>
      <c r="BU124" s="874"/>
      <c r="BV124" s="874">
        <v>106.5</v>
      </c>
      <c r="BW124" s="874"/>
      <c r="BX124" s="874"/>
      <c r="BY124" s="874"/>
      <c r="BZ124" s="874"/>
      <c r="CA124" s="874">
        <v>99</v>
      </c>
      <c r="CB124" s="874"/>
      <c r="CC124" s="874"/>
      <c r="CD124" s="874"/>
      <c r="CE124" s="874"/>
      <c r="CF124" s="764"/>
      <c r="CG124" s="765"/>
      <c r="CH124" s="765"/>
      <c r="CI124" s="765"/>
      <c r="CJ124" s="905"/>
      <c r="CK124" s="913"/>
      <c r="CL124" s="913"/>
      <c r="CM124" s="913"/>
      <c r="CN124" s="913"/>
      <c r="CO124" s="914"/>
      <c r="CP124" s="878" t="s">
        <v>478</v>
      </c>
      <c r="CQ124" s="879"/>
      <c r="CR124" s="879"/>
      <c r="CS124" s="879"/>
      <c r="CT124" s="879"/>
      <c r="CU124" s="879"/>
      <c r="CV124" s="879"/>
      <c r="CW124" s="879"/>
      <c r="CX124" s="879"/>
      <c r="CY124" s="879"/>
      <c r="CZ124" s="879"/>
      <c r="DA124" s="879"/>
      <c r="DB124" s="879"/>
      <c r="DC124" s="879"/>
      <c r="DD124" s="879"/>
      <c r="DE124" s="879"/>
      <c r="DF124" s="880"/>
      <c r="DG124" s="802">
        <v>428667</v>
      </c>
      <c r="DH124" s="803"/>
      <c r="DI124" s="803"/>
      <c r="DJ124" s="803"/>
      <c r="DK124" s="804"/>
      <c r="DL124" s="805">
        <v>189827</v>
      </c>
      <c r="DM124" s="803"/>
      <c r="DN124" s="803"/>
      <c r="DO124" s="803"/>
      <c r="DP124" s="804"/>
      <c r="DQ124" s="805" t="s">
        <v>479</v>
      </c>
      <c r="DR124" s="803"/>
      <c r="DS124" s="803"/>
      <c r="DT124" s="803"/>
      <c r="DU124" s="804"/>
      <c r="DV124" s="891" t="s">
        <v>447</v>
      </c>
      <c r="DW124" s="892"/>
      <c r="DX124" s="892"/>
      <c r="DY124" s="892"/>
      <c r="DZ124" s="893"/>
    </row>
    <row r="125" spans="1:130" s="246" customFormat="1" ht="26.25" customHeight="1" x14ac:dyDescent="0.15">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125</v>
      </c>
      <c r="AB125" s="820"/>
      <c r="AC125" s="820"/>
      <c r="AD125" s="820"/>
      <c r="AE125" s="821"/>
      <c r="AF125" s="822" t="s">
        <v>437</v>
      </c>
      <c r="AG125" s="820"/>
      <c r="AH125" s="820"/>
      <c r="AI125" s="820"/>
      <c r="AJ125" s="821"/>
      <c r="AK125" s="822" t="s">
        <v>125</v>
      </c>
      <c r="AL125" s="820"/>
      <c r="AM125" s="820"/>
      <c r="AN125" s="820"/>
      <c r="AO125" s="821"/>
      <c r="AP125" s="867" t="s">
        <v>125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480</v>
      </c>
      <c r="CL125" s="895"/>
      <c r="CM125" s="895"/>
      <c r="CN125" s="895"/>
      <c r="CO125" s="896"/>
      <c r="CP125" s="903" t="s">
        <v>481</v>
      </c>
      <c r="CQ125" s="848"/>
      <c r="CR125" s="848"/>
      <c r="CS125" s="848"/>
      <c r="CT125" s="848"/>
      <c r="CU125" s="848"/>
      <c r="CV125" s="848"/>
      <c r="CW125" s="848"/>
      <c r="CX125" s="848"/>
      <c r="CY125" s="848"/>
      <c r="CZ125" s="848"/>
      <c r="DA125" s="848"/>
      <c r="DB125" s="848"/>
      <c r="DC125" s="848"/>
      <c r="DD125" s="848"/>
      <c r="DE125" s="848"/>
      <c r="DF125" s="849"/>
      <c r="DG125" s="904" t="s">
        <v>125</v>
      </c>
      <c r="DH125" s="885"/>
      <c r="DI125" s="885"/>
      <c r="DJ125" s="885"/>
      <c r="DK125" s="885"/>
      <c r="DL125" s="885" t="s">
        <v>447</v>
      </c>
      <c r="DM125" s="885"/>
      <c r="DN125" s="885"/>
      <c r="DO125" s="885"/>
      <c r="DP125" s="885"/>
      <c r="DQ125" s="885" t="s">
        <v>447</v>
      </c>
      <c r="DR125" s="885"/>
      <c r="DS125" s="885"/>
      <c r="DT125" s="885"/>
      <c r="DU125" s="885"/>
      <c r="DV125" s="886" t="s">
        <v>125</v>
      </c>
      <c r="DW125" s="886"/>
      <c r="DX125" s="886"/>
      <c r="DY125" s="886"/>
      <c r="DZ125" s="887"/>
    </row>
    <row r="126" spans="1:130" s="246" customFormat="1" ht="26.25" customHeight="1" thickBot="1" x14ac:dyDescent="0.2">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125</v>
      </c>
      <c r="AB126" s="820"/>
      <c r="AC126" s="820"/>
      <c r="AD126" s="820"/>
      <c r="AE126" s="821"/>
      <c r="AF126" s="822" t="s">
        <v>437</v>
      </c>
      <c r="AG126" s="820"/>
      <c r="AH126" s="820"/>
      <c r="AI126" s="820"/>
      <c r="AJ126" s="821"/>
      <c r="AK126" s="822" t="s">
        <v>447</v>
      </c>
      <c r="AL126" s="820"/>
      <c r="AM126" s="820"/>
      <c r="AN126" s="820"/>
      <c r="AO126" s="821"/>
      <c r="AP126" s="867" t="s">
        <v>125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482</v>
      </c>
      <c r="CQ126" s="790"/>
      <c r="CR126" s="790"/>
      <c r="CS126" s="790"/>
      <c r="CT126" s="790"/>
      <c r="CU126" s="790"/>
      <c r="CV126" s="790"/>
      <c r="CW126" s="790"/>
      <c r="CX126" s="790"/>
      <c r="CY126" s="790"/>
      <c r="CZ126" s="790"/>
      <c r="DA126" s="790"/>
      <c r="DB126" s="790"/>
      <c r="DC126" s="790"/>
      <c r="DD126" s="790"/>
      <c r="DE126" s="790"/>
      <c r="DF126" s="791"/>
      <c r="DG126" s="856">
        <v>274013</v>
      </c>
      <c r="DH126" s="857"/>
      <c r="DI126" s="857"/>
      <c r="DJ126" s="857"/>
      <c r="DK126" s="857"/>
      <c r="DL126" s="857">
        <v>199803</v>
      </c>
      <c r="DM126" s="857"/>
      <c r="DN126" s="857"/>
      <c r="DO126" s="857"/>
      <c r="DP126" s="857"/>
      <c r="DQ126" s="857">
        <v>224819</v>
      </c>
      <c r="DR126" s="857"/>
      <c r="DS126" s="857"/>
      <c r="DT126" s="857"/>
      <c r="DU126" s="857"/>
      <c r="DV126" s="834">
        <v>2.9</v>
      </c>
      <c r="DW126" s="834"/>
      <c r="DX126" s="834"/>
      <c r="DY126" s="834"/>
      <c r="DZ126" s="835"/>
    </row>
    <row r="127" spans="1:130" s="246" customFormat="1" ht="26.25" customHeight="1" x14ac:dyDescent="0.15">
      <c r="A127" s="862"/>
      <c r="B127" s="863"/>
      <c r="C127" s="881" t="s">
        <v>483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5150</v>
      </c>
      <c r="AB127" s="820"/>
      <c r="AC127" s="820"/>
      <c r="AD127" s="820"/>
      <c r="AE127" s="821"/>
      <c r="AF127" s="822">
        <v>4205</v>
      </c>
      <c r="AG127" s="820"/>
      <c r="AH127" s="820"/>
      <c r="AI127" s="820"/>
      <c r="AJ127" s="821"/>
      <c r="AK127" s="822">
        <v>3528</v>
      </c>
      <c r="AL127" s="820"/>
      <c r="AM127" s="820"/>
      <c r="AN127" s="820"/>
      <c r="AO127" s="821"/>
      <c r="AP127" s="867">
        <v>0</v>
      </c>
      <c r="AQ127" s="868"/>
      <c r="AR127" s="868"/>
      <c r="AS127" s="868"/>
      <c r="AT127" s="869"/>
      <c r="AU127" s="282"/>
      <c r="AV127" s="282"/>
      <c r="AW127" s="282"/>
      <c r="AX127" s="884" t="s">
        <v>484</v>
      </c>
      <c r="AY127" s="852"/>
      <c r="AZ127" s="852"/>
      <c r="BA127" s="852"/>
      <c r="BB127" s="852"/>
      <c r="BC127" s="852"/>
      <c r="BD127" s="852"/>
      <c r="BE127" s="853"/>
      <c r="BF127" s="851" t="s">
        <v>485</v>
      </c>
      <c r="BG127" s="852"/>
      <c r="BH127" s="852"/>
      <c r="BI127" s="852"/>
      <c r="BJ127" s="852"/>
      <c r="BK127" s="852"/>
      <c r="BL127" s="853"/>
      <c r="BM127" s="851" t="s">
        <v>486</v>
      </c>
      <c r="BN127" s="852"/>
      <c r="BO127" s="852"/>
      <c r="BP127" s="852"/>
      <c r="BQ127" s="852"/>
      <c r="BR127" s="852"/>
      <c r="BS127" s="853"/>
      <c r="BT127" s="851" t="s">
        <v>487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488</v>
      </c>
      <c r="CQ127" s="790"/>
      <c r="CR127" s="790"/>
      <c r="CS127" s="790"/>
      <c r="CT127" s="790"/>
      <c r="CU127" s="790"/>
      <c r="CV127" s="790"/>
      <c r="CW127" s="790"/>
      <c r="CX127" s="790"/>
      <c r="CY127" s="790"/>
      <c r="CZ127" s="790"/>
      <c r="DA127" s="790"/>
      <c r="DB127" s="790"/>
      <c r="DC127" s="790"/>
      <c r="DD127" s="790"/>
      <c r="DE127" s="790"/>
      <c r="DF127" s="791"/>
      <c r="DG127" s="856" t="s">
        <v>125</v>
      </c>
      <c r="DH127" s="857"/>
      <c r="DI127" s="857"/>
      <c r="DJ127" s="857"/>
      <c r="DK127" s="857"/>
      <c r="DL127" s="857" t="s">
        <v>125</v>
      </c>
      <c r="DM127" s="857"/>
      <c r="DN127" s="857"/>
      <c r="DO127" s="857"/>
      <c r="DP127" s="857"/>
      <c r="DQ127" s="857" t="s">
        <v>447</v>
      </c>
      <c r="DR127" s="857"/>
      <c r="DS127" s="857"/>
      <c r="DT127" s="857"/>
      <c r="DU127" s="857"/>
      <c r="DV127" s="834" t="s">
        <v>125</v>
      </c>
      <c r="DW127" s="834"/>
      <c r="DX127" s="834"/>
      <c r="DY127" s="834"/>
      <c r="DZ127" s="835"/>
    </row>
    <row r="128" spans="1:130" s="246" customFormat="1" ht="26.25" customHeight="1" thickBot="1" x14ac:dyDescent="0.2">
      <c r="A128" s="836" t="s">
        <v>489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490</v>
      </c>
      <c r="X128" s="838"/>
      <c r="Y128" s="838"/>
      <c r="Z128" s="839"/>
      <c r="AA128" s="840">
        <v>148701</v>
      </c>
      <c r="AB128" s="841"/>
      <c r="AC128" s="841"/>
      <c r="AD128" s="841"/>
      <c r="AE128" s="842"/>
      <c r="AF128" s="843">
        <v>146101</v>
      </c>
      <c r="AG128" s="841"/>
      <c r="AH128" s="841"/>
      <c r="AI128" s="841"/>
      <c r="AJ128" s="842"/>
      <c r="AK128" s="843">
        <v>143657</v>
      </c>
      <c r="AL128" s="841"/>
      <c r="AM128" s="841"/>
      <c r="AN128" s="841"/>
      <c r="AO128" s="842"/>
      <c r="AP128" s="844"/>
      <c r="AQ128" s="845"/>
      <c r="AR128" s="845"/>
      <c r="AS128" s="845"/>
      <c r="AT128" s="846"/>
      <c r="AU128" s="282"/>
      <c r="AV128" s="282"/>
      <c r="AW128" s="282"/>
      <c r="AX128" s="847" t="s">
        <v>491</v>
      </c>
      <c r="AY128" s="848"/>
      <c r="AZ128" s="848"/>
      <c r="BA128" s="848"/>
      <c r="BB128" s="848"/>
      <c r="BC128" s="848"/>
      <c r="BD128" s="848"/>
      <c r="BE128" s="849"/>
      <c r="BF128" s="826" t="s">
        <v>434</v>
      </c>
      <c r="BG128" s="827"/>
      <c r="BH128" s="827"/>
      <c r="BI128" s="827"/>
      <c r="BJ128" s="827"/>
      <c r="BK128" s="827"/>
      <c r="BL128" s="850"/>
      <c r="BM128" s="826">
        <v>13.45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492</v>
      </c>
      <c r="CQ128" s="768"/>
      <c r="CR128" s="768"/>
      <c r="CS128" s="768"/>
      <c r="CT128" s="768"/>
      <c r="CU128" s="768"/>
      <c r="CV128" s="768"/>
      <c r="CW128" s="768"/>
      <c r="CX128" s="768"/>
      <c r="CY128" s="768"/>
      <c r="CZ128" s="768"/>
      <c r="DA128" s="768"/>
      <c r="DB128" s="768"/>
      <c r="DC128" s="768"/>
      <c r="DD128" s="768"/>
      <c r="DE128" s="768"/>
      <c r="DF128" s="769"/>
      <c r="DG128" s="830">
        <v>73347</v>
      </c>
      <c r="DH128" s="831"/>
      <c r="DI128" s="831"/>
      <c r="DJ128" s="831"/>
      <c r="DK128" s="831"/>
      <c r="DL128" s="831">
        <v>87674</v>
      </c>
      <c r="DM128" s="831"/>
      <c r="DN128" s="831"/>
      <c r="DO128" s="831"/>
      <c r="DP128" s="831"/>
      <c r="DQ128" s="831">
        <v>58156</v>
      </c>
      <c r="DR128" s="831"/>
      <c r="DS128" s="831"/>
      <c r="DT128" s="831"/>
      <c r="DU128" s="831"/>
      <c r="DV128" s="832">
        <v>0.7</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493</v>
      </c>
      <c r="X129" s="817"/>
      <c r="Y129" s="817"/>
      <c r="Z129" s="818"/>
      <c r="AA129" s="819">
        <v>9476984</v>
      </c>
      <c r="AB129" s="820"/>
      <c r="AC129" s="820"/>
      <c r="AD129" s="820"/>
      <c r="AE129" s="821"/>
      <c r="AF129" s="822">
        <v>9346750</v>
      </c>
      <c r="AG129" s="820"/>
      <c r="AH129" s="820"/>
      <c r="AI129" s="820"/>
      <c r="AJ129" s="821"/>
      <c r="AK129" s="822">
        <v>9366627</v>
      </c>
      <c r="AL129" s="820"/>
      <c r="AM129" s="820"/>
      <c r="AN129" s="820"/>
      <c r="AO129" s="821"/>
      <c r="AP129" s="823"/>
      <c r="AQ129" s="824"/>
      <c r="AR129" s="824"/>
      <c r="AS129" s="824"/>
      <c r="AT129" s="825"/>
      <c r="AU129" s="284"/>
      <c r="AV129" s="284"/>
      <c r="AW129" s="284"/>
      <c r="AX129" s="789" t="s">
        <v>494</v>
      </c>
      <c r="AY129" s="790"/>
      <c r="AZ129" s="790"/>
      <c r="BA129" s="790"/>
      <c r="BB129" s="790"/>
      <c r="BC129" s="790"/>
      <c r="BD129" s="790"/>
      <c r="BE129" s="791"/>
      <c r="BF129" s="809" t="s">
        <v>125</v>
      </c>
      <c r="BG129" s="810"/>
      <c r="BH129" s="810"/>
      <c r="BI129" s="810"/>
      <c r="BJ129" s="810"/>
      <c r="BK129" s="810"/>
      <c r="BL129" s="811"/>
      <c r="BM129" s="809">
        <v>18.45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496</v>
      </c>
      <c r="X130" s="817"/>
      <c r="Y130" s="817"/>
      <c r="Z130" s="818"/>
      <c r="AA130" s="819">
        <v>1582846</v>
      </c>
      <c r="AB130" s="820"/>
      <c r="AC130" s="820"/>
      <c r="AD130" s="820"/>
      <c r="AE130" s="821"/>
      <c r="AF130" s="822">
        <v>1533950</v>
      </c>
      <c r="AG130" s="820"/>
      <c r="AH130" s="820"/>
      <c r="AI130" s="820"/>
      <c r="AJ130" s="821"/>
      <c r="AK130" s="822">
        <v>1518732</v>
      </c>
      <c r="AL130" s="820"/>
      <c r="AM130" s="820"/>
      <c r="AN130" s="820"/>
      <c r="AO130" s="821"/>
      <c r="AP130" s="823"/>
      <c r="AQ130" s="824"/>
      <c r="AR130" s="824"/>
      <c r="AS130" s="824"/>
      <c r="AT130" s="825"/>
      <c r="AU130" s="284"/>
      <c r="AV130" s="284"/>
      <c r="AW130" s="284"/>
      <c r="AX130" s="789" t="s">
        <v>497</v>
      </c>
      <c r="AY130" s="790"/>
      <c r="AZ130" s="790"/>
      <c r="BA130" s="790"/>
      <c r="BB130" s="790"/>
      <c r="BC130" s="790"/>
      <c r="BD130" s="790"/>
      <c r="BE130" s="791"/>
      <c r="BF130" s="792">
        <v>10.4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498</v>
      </c>
      <c r="X131" s="800"/>
      <c r="Y131" s="800"/>
      <c r="Z131" s="801"/>
      <c r="AA131" s="802">
        <v>7894138</v>
      </c>
      <c r="AB131" s="803"/>
      <c r="AC131" s="803"/>
      <c r="AD131" s="803"/>
      <c r="AE131" s="804"/>
      <c r="AF131" s="805">
        <v>7812800</v>
      </c>
      <c r="AG131" s="803"/>
      <c r="AH131" s="803"/>
      <c r="AI131" s="803"/>
      <c r="AJ131" s="804"/>
      <c r="AK131" s="805">
        <v>7847895</v>
      </c>
      <c r="AL131" s="803"/>
      <c r="AM131" s="803"/>
      <c r="AN131" s="803"/>
      <c r="AO131" s="804"/>
      <c r="AP131" s="806"/>
      <c r="AQ131" s="807"/>
      <c r="AR131" s="807"/>
      <c r="AS131" s="807"/>
      <c r="AT131" s="808"/>
      <c r="AU131" s="284"/>
      <c r="AV131" s="284"/>
      <c r="AW131" s="284"/>
      <c r="AX131" s="767" t="s">
        <v>499</v>
      </c>
      <c r="AY131" s="768"/>
      <c r="AZ131" s="768"/>
      <c r="BA131" s="768"/>
      <c r="BB131" s="768"/>
      <c r="BC131" s="768"/>
      <c r="BD131" s="768"/>
      <c r="BE131" s="769"/>
      <c r="BF131" s="770">
        <v>99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501</v>
      </c>
      <c r="W132" s="780"/>
      <c r="X132" s="780"/>
      <c r="Y132" s="780"/>
      <c r="Z132" s="781"/>
      <c r="AA132" s="782">
        <v>12.26104737</v>
      </c>
      <c r="AB132" s="783"/>
      <c r="AC132" s="783"/>
      <c r="AD132" s="783"/>
      <c r="AE132" s="784"/>
      <c r="AF132" s="785">
        <v>10.296283020000001</v>
      </c>
      <c r="AG132" s="783"/>
      <c r="AH132" s="783"/>
      <c r="AI132" s="783"/>
      <c r="AJ132" s="784"/>
      <c r="AK132" s="785">
        <v>8.8743287209999995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502</v>
      </c>
      <c r="W133" s="759"/>
      <c r="X133" s="759"/>
      <c r="Y133" s="759"/>
      <c r="Z133" s="760"/>
      <c r="AA133" s="761">
        <v>12.7</v>
      </c>
      <c r="AB133" s="762"/>
      <c r="AC133" s="762"/>
      <c r="AD133" s="762"/>
      <c r="AE133" s="763"/>
      <c r="AF133" s="761">
        <v>11.8</v>
      </c>
      <c r="AG133" s="762"/>
      <c r="AH133" s="762"/>
      <c r="AI133" s="762"/>
      <c r="AJ133" s="763"/>
      <c r="AK133" s="761">
        <v>10.4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90J+QinN/gKS2bTrRQ0MkhxyZCsQuyPddPnR2ckJTjcyPuj7EaCstvgyRacwvk4A+u4O3sy1jfPH4b6v94baw==" saltValue="0tnAnYWJIIgy6zi8l+4V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8" zoomScale="70" zoomScaleNormal="85" zoomScaleSheetLayoutView="70" workbookViewId="0">
      <selection activeCell="DM19" sqref="AM19:DM2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mI9GNzN+qCds8Hhi0AtvWLeJ/segwVUwhwEZewaxeQttn7DMLQXts1or4EOZtab2XUluglqzzC6x+FxKU6Lw==" saltValue="QRM3SBNT9lTYHk3DivHU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D43"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Ox2k1mXCojGcQVxQaEckSRJnZePz3xp5kbvpYTeGZ8KE46Z/bnFenNWGA0WrD3Y7f8TB5X957uNmEQCCKvikA==" saltValue="ZHysi/STyfWCkXRM5mYy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workbookViewId="0">
      <selection activeCell="AO10" sqref="AO10"/>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1" t="s">
        <v>511</v>
      </c>
      <c r="AL9" s="1192"/>
      <c r="AM9" s="1192"/>
      <c r="AN9" s="1193"/>
      <c r="AO9" s="312">
        <v>1851049</v>
      </c>
      <c r="AP9" s="312">
        <v>68956</v>
      </c>
      <c r="AQ9" s="313">
        <v>56489</v>
      </c>
      <c r="AR9" s="314">
        <v>22.1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1" t="s">
        <v>512</v>
      </c>
      <c r="AL10" s="1192"/>
      <c r="AM10" s="1192"/>
      <c r="AN10" s="1193"/>
      <c r="AO10" s="315">
        <v>337683</v>
      </c>
      <c r="AP10" s="315">
        <v>12579</v>
      </c>
      <c r="AQ10" s="316">
        <v>5759</v>
      </c>
      <c r="AR10" s="317">
        <v>118.4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1" t="s">
        <v>513</v>
      </c>
      <c r="AL11" s="1192"/>
      <c r="AM11" s="1192"/>
      <c r="AN11" s="1193"/>
      <c r="AO11" s="315">
        <v>511401</v>
      </c>
      <c r="AP11" s="315">
        <v>19051</v>
      </c>
      <c r="AQ11" s="316">
        <v>8418</v>
      </c>
      <c r="AR11" s="317">
        <v>126.3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1" t="s">
        <v>514</v>
      </c>
      <c r="AL12" s="1192"/>
      <c r="AM12" s="1192"/>
      <c r="AN12" s="1193"/>
      <c r="AO12" s="315" t="s">
        <v>515</v>
      </c>
      <c r="AP12" s="315" t="s">
        <v>515</v>
      </c>
      <c r="AQ12" s="316">
        <v>199</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1" t="s">
        <v>516</v>
      </c>
      <c r="AL13" s="1192"/>
      <c r="AM13" s="1192"/>
      <c r="AN13" s="1193"/>
      <c r="AO13" s="315" t="s">
        <v>515</v>
      </c>
      <c r="AP13" s="315" t="s">
        <v>515</v>
      </c>
      <c r="AQ13" s="316">
        <v>11</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1" t="s">
        <v>517</v>
      </c>
      <c r="AL14" s="1192"/>
      <c r="AM14" s="1192"/>
      <c r="AN14" s="1193"/>
      <c r="AO14" s="315">
        <v>92474</v>
      </c>
      <c r="AP14" s="315">
        <v>3445</v>
      </c>
      <c r="AQ14" s="316">
        <v>2749</v>
      </c>
      <c r="AR14" s="317">
        <v>25.3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1" t="s">
        <v>518</v>
      </c>
      <c r="AL15" s="1192"/>
      <c r="AM15" s="1192"/>
      <c r="AN15" s="1193"/>
      <c r="AO15" s="315">
        <v>104307</v>
      </c>
      <c r="AP15" s="315">
        <v>3886</v>
      </c>
      <c r="AQ15" s="316">
        <v>1213</v>
      </c>
      <c r="AR15" s="317">
        <v>220.4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4" t="s">
        <v>519</v>
      </c>
      <c r="AL16" s="1195"/>
      <c r="AM16" s="1195"/>
      <c r="AN16" s="1196"/>
      <c r="AO16" s="315">
        <v>-149158</v>
      </c>
      <c r="AP16" s="315">
        <v>-5556</v>
      </c>
      <c r="AQ16" s="316">
        <v>-4842</v>
      </c>
      <c r="AR16" s="317">
        <v>14.7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4" t="s">
        <v>184</v>
      </c>
      <c r="AL17" s="1195"/>
      <c r="AM17" s="1195"/>
      <c r="AN17" s="1196"/>
      <c r="AO17" s="315">
        <v>2747756</v>
      </c>
      <c r="AP17" s="315">
        <v>102360</v>
      </c>
      <c r="AQ17" s="316">
        <v>69997</v>
      </c>
      <c r="AR17" s="317">
        <v>46.2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8" t="s">
        <v>524</v>
      </c>
      <c r="AL21" s="1189"/>
      <c r="AM21" s="1189"/>
      <c r="AN21" s="1190"/>
      <c r="AO21" s="327">
        <v>8.1999999999999993</v>
      </c>
      <c r="AP21" s="328">
        <v>6.51</v>
      </c>
      <c r="AQ21" s="329">
        <v>1.69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8" t="s">
        <v>525</v>
      </c>
      <c r="AL22" s="1189"/>
      <c r="AM22" s="1189"/>
      <c r="AN22" s="1190"/>
      <c r="AO22" s="332">
        <v>97</v>
      </c>
      <c r="AP22" s="333">
        <v>97.2</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529</v>
      </c>
      <c r="AL32" s="1180"/>
      <c r="AM32" s="1180"/>
      <c r="AN32" s="1181"/>
      <c r="AO32" s="342">
        <v>1734091</v>
      </c>
      <c r="AP32" s="342">
        <v>64599</v>
      </c>
      <c r="AQ32" s="343">
        <v>31531</v>
      </c>
      <c r="AR32" s="344">
        <v>104.9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530</v>
      </c>
      <c r="AL33" s="1180"/>
      <c r="AM33" s="1180"/>
      <c r="AN33" s="1181"/>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531</v>
      </c>
      <c r="AL34" s="1180"/>
      <c r="AM34" s="1180"/>
      <c r="AN34" s="1181"/>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532</v>
      </c>
      <c r="AL35" s="1180"/>
      <c r="AM35" s="1180"/>
      <c r="AN35" s="1181"/>
      <c r="AO35" s="342">
        <v>579488</v>
      </c>
      <c r="AP35" s="342">
        <v>21587</v>
      </c>
      <c r="AQ35" s="343">
        <v>9647</v>
      </c>
      <c r="AR35" s="344">
        <v>123.8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533</v>
      </c>
      <c r="AL36" s="1180"/>
      <c r="AM36" s="1180"/>
      <c r="AN36" s="1181"/>
      <c r="AO36" s="342">
        <v>10110</v>
      </c>
      <c r="AP36" s="342">
        <v>377</v>
      </c>
      <c r="AQ36" s="343">
        <v>2316</v>
      </c>
      <c r="AR36" s="344">
        <v>-83.7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534</v>
      </c>
      <c r="AL37" s="1180"/>
      <c r="AM37" s="1180"/>
      <c r="AN37" s="1181"/>
      <c r="AO37" s="342">
        <v>35022</v>
      </c>
      <c r="AP37" s="342">
        <v>1305</v>
      </c>
      <c r="AQ37" s="343">
        <v>1006</v>
      </c>
      <c r="AR37" s="344">
        <v>29.7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2" t="s">
        <v>535</v>
      </c>
      <c r="AL38" s="1183"/>
      <c r="AM38" s="1183"/>
      <c r="AN38" s="1184"/>
      <c r="AO38" s="345">
        <v>126</v>
      </c>
      <c r="AP38" s="345">
        <v>5</v>
      </c>
      <c r="AQ38" s="346">
        <v>1</v>
      </c>
      <c r="AR38" s="334">
        <v>400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2" t="s">
        <v>536</v>
      </c>
      <c r="AL39" s="1183"/>
      <c r="AM39" s="1183"/>
      <c r="AN39" s="1184"/>
      <c r="AO39" s="342">
        <v>-143657</v>
      </c>
      <c r="AP39" s="342">
        <v>-5352</v>
      </c>
      <c r="AQ39" s="343">
        <v>-3160</v>
      </c>
      <c r="AR39" s="344">
        <v>69.400000000000006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537</v>
      </c>
      <c r="AL40" s="1180"/>
      <c r="AM40" s="1180"/>
      <c r="AN40" s="1181"/>
      <c r="AO40" s="342">
        <v>-1518732</v>
      </c>
      <c r="AP40" s="342">
        <v>-56576</v>
      </c>
      <c r="AQ40" s="343">
        <v>-28415</v>
      </c>
      <c r="AR40" s="344">
        <v>99.1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297</v>
      </c>
      <c r="AL41" s="1186"/>
      <c r="AM41" s="1186"/>
      <c r="AN41" s="1187"/>
      <c r="AO41" s="342">
        <v>696448</v>
      </c>
      <c r="AP41" s="342">
        <v>25944</v>
      </c>
      <c r="AQ41" s="343">
        <v>12925</v>
      </c>
      <c r="AR41" s="344">
        <v>100.7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2" t="s">
        <v>506</v>
      </c>
      <c r="AN49" s="1174" t="s">
        <v>541</v>
      </c>
      <c r="AO49" s="1175"/>
      <c r="AP49" s="1175"/>
      <c r="AQ49" s="1175"/>
      <c r="AR49" s="117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3"/>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2278931</v>
      </c>
      <c r="AN51" s="364">
        <v>82391</v>
      </c>
      <c r="AO51" s="365">
        <v>-21</v>
      </c>
      <c r="AP51" s="366">
        <v>78556</v>
      </c>
      <c r="AQ51" s="367">
        <v>-15.3</v>
      </c>
      <c r="AR51" s="368">
        <v>-5.7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1116035</v>
      </c>
      <c r="AN52" s="372">
        <v>40348</v>
      </c>
      <c r="AO52" s="373">
        <v>17.8</v>
      </c>
      <c r="AP52" s="374">
        <v>40810</v>
      </c>
      <c r="AQ52" s="375">
        <v>-9.6</v>
      </c>
      <c r="AR52" s="376">
        <v>27.4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3919573</v>
      </c>
      <c r="AN53" s="364">
        <v>142930</v>
      </c>
      <c r="AO53" s="365">
        <v>73.5</v>
      </c>
      <c r="AP53" s="366">
        <v>87924</v>
      </c>
      <c r="AQ53" s="367">
        <v>11.9</v>
      </c>
      <c r="AR53" s="368">
        <v>61.6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1073888</v>
      </c>
      <c r="AN54" s="372">
        <v>39160</v>
      </c>
      <c r="AO54" s="373">
        <v>-2.9</v>
      </c>
      <c r="AP54" s="374">
        <v>43482</v>
      </c>
      <c r="AQ54" s="375">
        <v>6.5</v>
      </c>
      <c r="AR54" s="376">
        <v>-9.4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3375309</v>
      </c>
      <c r="AN55" s="364">
        <v>123778</v>
      </c>
      <c r="AO55" s="365">
        <v>-13.4</v>
      </c>
      <c r="AP55" s="366">
        <v>47738</v>
      </c>
      <c r="AQ55" s="367">
        <v>-45.7</v>
      </c>
      <c r="AR55" s="368">
        <v>32.299999999999997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1757196</v>
      </c>
      <c r="AN56" s="372">
        <v>64439</v>
      </c>
      <c r="AO56" s="373">
        <v>64.599999999999994</v>
      </c>
      <c r="AP56" s="374">
        <v>24937</v>
      </c>
      <c r="AQ56" s="375">
        <v>-42.6</v>
      </c>
      <c r="AR56" s="376">
        <v>107.2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2288467</v>
      </c>
      <c r="AN57" s="364">
        <v>84545</v>
      </c>
      <c r="AO57" s="365">
        <v>-31.7</v>
      </c>
      <c r="AP57" s="366">
        <v>52191</v>
      </c>
      <c r="AQ57" s="367">
        <v>9.3000000000000007</v>
      </c>
      <c r="AR57" s="368">
        <v>-41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1300965</v>
      </c>
      <c r="AN58" s="372">
        <v>48063</v>
      </c>
      <c r="AO58" s="373">
        <v>-25.4</v>
      </c>
      <c r="AP58" s="374">
        <v>24843</v>
      </c>
      <c r="AQ58" s="375">
        <v>-0.4</v>
      </c>
      <c r="AR58" s="376">
        <v>-25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1899106</v>
      </c>
      <c r="AN59" s="364">
        <v>70746</v>
      </c>
      <c r="AO59" s="365">
        <v>-16.3</v>
      </c>
      <c r="AP59" s="366">
        <v>47387</v>
      </c>
      <c r="AQ59" s="367">
        <v>-9.1999999999999993</v>
      </c>
      <c r="AR59" s="368">
        <v>-7.1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933664</v>
      </c>
      <c r="AN60" s="372">
        <v>34781</v>
      </c>
      <c r="AO60" s="373">
        <v>-27.6</v>
      </c>
      <c r="AP60" s="374">
        <v>24928</v>
      </c>
      <c r="AQ60" s="375">
        <v>0.3</v>
      </c>
      <c r="AR60" s="376">
        <v>-27.9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2752277</v>
      </c>
      <c r="AN61" s="379">
        <v>100878</v>
      </c>
      <c r="AO61" s="380">
        <v>-1.8</v>
      </c>
      <c r="AP61" s="381">
        <v>62759</v>
      </c>
      <c r="AQ61" s="382">
        <v>-9.8000000000000007</v>
      </c>
      <c r="AR61" s="368">
        <v>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1236350</v>
      </c>
      <c r="AN62" s="372">
        <v>45358</v>
      </c>
      <c r="AO62" s="373">
        <v>5.3</v>
      </c>
      <c r="AP62" s="374">
        <v>31800</v>
      </c>
      <c r="AQ62" s="375">
        <v>-9.1999999999999993</v>
      </c>
      <c r="AR62" s="376">
        <v>14.5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McogxmeOw+k+WyDbkt4ZZzvoAbaqUMBrwBWCo+wlAhDUMszFlBK1hOzMfRiMCgUbochj6tDEiaHa7sDxuoasA==" saltValue="+NFd4fY66mHMtUIQaCM9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election activeCell="AE81" sqref="AE8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WUJePbsoejr7mrrNE2K3W6XQJK8gySpxwUuSV1xuJm00HdI61mPhjbl4kIV4fvNqrIG68odSOjhwa3MJin48w==" saltValue="5KdwmEMR6EuIo51g/7Km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O64" zoomScale="70" zoomScaleNormal="70" zoomScaleSheetLayoutView="55" workbookViewId="0">
      <selection activeCell="DB92" sqref="DB9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UbojxrUUwn4IUdXoLPELpId0JeTntNLCf6M7X7ZMaI9/T+fcvNlavM4ckfTM2Y+JKaxQUQ8b3sU7IRocJ1VNg==" saltValue="LTgUd/9RWQTTt8rH2O1B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 zoomScale="60" zoomScaleNormal="6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7" t="s">
        <v>3</v>
      </c>
      <c r="D47" s="1197"/>
      <c r="E47" s="1198"/>
      <c r="F47" s="11">
        <v>14.81</v>
      </c>
      <c r="G47" s="12">
        <v>16.739999999999998</v>
      </c>
      <c r="H47" s="12">
        <v>14.91</v>
      </c>
      <c r="I47" s="12">
        <v>14.27</v>
      </c>
      <c r="J47" s="13">
        <v>14.8</v>
      </c>
    </row>
    <row r="48" spans="2:10" ht="57.75" customHeight="1" x14ac:dyDescent="0.15">
      <c r="B48" s="14"/>
      <c r="C48" s="1199" t="s">
        <v>4</v>
      </c>
      <c r="D48" s="1199"/>
      <c r="E48" s="1200"/>
      <c r="F48" s="15">
        <v>4.07</v>
      </c>
      <c r="G48" s="16">
        <v>3.27</v>
      </c>
      <c r="H48" s="16">
        <v>3.34</v>
      </c>
      <c r="I48" s="16">
        <v>5.67</v>
      </c>
      <c r="J48" s="17">
        <v>3.79</v>
      </c>
    </row>
    <row r="49" spans="2:10" ht="57.75" customHeight="1" thickBot="1" x14ac:dyDescent="0.2">
      <c r="B49" s="18"/>
      <c r="C49" s="1201" t="s">
        <v>5</v>
      </c>
      <c r="D49" s="1201"/>
      <c r="E49" s="1202"/>
      <c r="F49" s="19" t="s">
        <v>562</v>
      </c>
      <c r="G49" s="20" t="s">
        <v>563</v>
      </c>
      <c r="H49" s="20" t="s">
        <v>564</v>
      </c>
      <c r="I49" s="20">
        <v>1.01</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qC+3VNfwGMMbTWXc1iZm2dcFmML7HG98DvQbYluBb9VETiMiOZA+7vtGBUchv/qsaNTH9yaya8L3N/vILlchw==" saltValue="Ts7m1gX6sMUSH1RLaJ+e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2020-03-16T02:57:46Z</cp:lastPrinted>
  <dcterms:created xsi:type="dcterms:W3CDTF">2020-02-10T02:11:21Z</dcterms:created>
  <dcterms:modified xsi:type="dcterms:W3CDTF">2020-03-16T02:57:51Z</dcterms:modified>
  <cp:category/>
</cp:coreProperties>
</file>