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kbfs231\役場共有\115政策推進課\03財政担当\ホームページ\経営分析表\"/>
    </mc:Choice>
  </mc:AlternateContent>
  <workbookProtection workbookAlgorithmName="SHA-512" workbookHashValue="RCC4qMB7x0kcKxT0K5g/yQqdDYGumdBjunpckxiT3yy598O5EgLHuEAmfTNwnqblmvMUVcVGI4xMk1hcP9DjiA==" workbookSaltValue="tWYcHZZa+zhWXfzTobuvt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AT10" i="4"/>
  <c r="AL10" i="4"/>
  <c r="W10" i="4"/>
  <c r="I10" i="4"/>
  <c r="B10" i="4"/>
  <c r="BB8" i="4"/>
  <c r="W8" i="4"/>
  <c r="P8"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<sst xmlns="http://schemas.openxmlformats.org/spreadsheetml/2006/main" count="228" uniqueCount="114">
  <si>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</si>
  <si>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</si>
  <si>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</si>
  <si>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</si>
  <si>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</si>
  <si>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</si>
  <si>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</si>
  <si>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</si>
  <si>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</si>
  <si>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</si>
  <si>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</si>
  <si>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</si>
  <si>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</si>
  <si>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</si>
  <si>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</si>
  <si>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</si>
  <si>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</si>
  <si>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</si>
  <si>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</si>
  <si>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</si>
  <si>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</si>
  <si>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</si>
  <si>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</si>
  <si>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</si>
  <si>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</si>
  <si>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</si>
  <si>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</si>
  <si>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</si>
  <si>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</si>
  <si>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</si>
  <si>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</si>
  <si>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</si>
  <si>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</si>
  <si>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</si>
  <si>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</si>
  <si>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</si>
  <si>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</si>
  <si>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</si>
  <si>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</si>
  <si>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</si>
  <si>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</si>
  <si>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</si>
  <si>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</si>
  <si>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</si>
  <si>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</si>
  <si>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</si>
  <si>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</si>
  <si>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</si>
  <si>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</si>
  <si>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</si>
  <si>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</si>
  <si>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</si>
  <si>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</si>
  <si>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</si>
  <si>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</si>
  <si>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</si>
  <si>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</si>
  <si>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</si>
  <si>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</si>
  <si>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</si>
  <si>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</si>
  <si>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</si>
  <si>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</si>
  <si>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</si>
  <si>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</si>
  <si>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</si>
  <si>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</si>
  <si>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</si>
  <si>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</si>
  <si>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</si>
  <si>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</si>
  <si>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</si>
  <si>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</si>
  <si>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</si>
  <si>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</si>
  <si>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</si>
  <si>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</si>
  <si>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</si>
  <si>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</si>
  <si>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</si>
  <si>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</si>
  <si>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</si>
  <si>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</si>
  <si>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</si>
  <si>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</si>
  <si>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</si>
  <si>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</si>
  <si>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</si>
  <si>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</si>
  <si>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</si>
  <si>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</si>
  <si>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</si>
  <si>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</si>
  <si>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幕別町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</si>
  <si>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</si>
  <si>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</si>
  <si>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</si>
  <si>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</si>
  <si>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</si>
  <si>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</si>
  <si>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</si>
  <si>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</si>
  <si>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</si>
  <si>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</si>
  <si>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</si>
  <si>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</si>
  <si>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</si>
  <si>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</si>
  <si>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</si>
  <si>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</si>
  <si>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</si>
  <si>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有形固定資産減価償却率や管路経年化率が上昇傾向にあるため、今後、計画的な管路更新が必要である。
</t>
    <phoneticPr fontId="4"/>
  </si>
  <si>
    <t>　今後は、人口減少に伴う水需要の減少や耐用年数に達し更新時期を迎える管路の増加が見込まれ、厳しい経営状況となることが想定されるため、引き続き、漏水調査により有収率の向上に努め、健全な運営を図っていくとともに、アセットマネジメントの充実を図り、効率的で効果的な更新を進めていく。</t>
    <phoneticPr fontId="4"/>
  </si>
  <si>
    <t>　経常収支比率については、令和３年度と同様に類似団体平均を上回っており、100％を超える水準を維持していることから良好といえる。
　また、料金回収率についても100％以上となっていることから、健全な経営状況であると言えるが、資産や管路の老朽化度合を示す有形固定資産減価償却率や管路経年化率が上昇傾向にある状況を踏まえ、将来の更新投資等に充てる財源が確保されるよう、更なる経常費用の削減等に努める。
　有収率については、定期的な漏水調査や配水区域における夜間流量の変化に注視するなどして、速やかな対応に取り組んでおり、前年度から約1.5％改善され、類似団体平均を上回っている。
　今後も漏水調査を継続し、漏水の早期発見・修理に努め、更なる有収率の向上に努める。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</si>
</sst>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0.44</c:v>
                </c:pt>
                <c:pt idx="1">
                  <c:v>7.0000000000000007E-2</c:v>
                </c:pt>
                <c:pt idx="2">
                  <c:v>0.28999999999999998</c:v>
                </c:pt>
                <c:pt idx="3">
                  <c:v>0.66</c:v>
                </c:pt>
                <c:pt idx="4">
                  <c:v>0.97</c:v>
                </c:pt>
              </c:numCache>
            </c:numRef>
          </c:val>
          <c:extLst>
            <c:ext xmlns:c16="http://schemas.microsoft.com/office/drawing/2014/chart" uri="{C3380CC4-5D6E-409C-BE32-E72D297353CC}">
              <c16:uniqueId val="{00000000-CB8A-4399-B72D-3727554CF6CD}"/>
            </c:ext>
          </c:extLst>
        </c:ser>
        <c:dLbls>
          <c:showLegendKey val="0"/>
          <c:showVal val="0"/>
          <c:showCatName val="0"/>
          <c:showSerName val="0"/>
          <c:showPercent val="0"/>
          <c:showBubbleSize val="0"/>
        </c:dLbls>
        <c:gapWidth val="150"/>
        <c:axId val="762329328"/>
        <c:axId val="762329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CB8A-4399-B72D-3727554CF6CD}"/>
            </c:ext>
          </c:extLst>
        </c:ser>
        <c:dLbls>
          <c:showLegendKey val="0"/>
          <c:showVal val="0"/>
          <c:showCatName val="0"/>
          <c:showSerName val="0"/>
          <c:showPercent val="0"/>
          <c:showBubbleSize val="0"/>
        </c:dLbls>
        <c:marker val="1"/>
        <c:smooth val="0"/>
        <c:axId val="762329328"/>
        <c:axId val="762329720"/>
      </c:lineChart>
      <c:dateAx>
        <c:axId val="762329328"/>
        <c:scaling>
          <c:orientation val="minMax"/>
        </c:scaling>
        <c:delete val="1"/>
        <c:axPos val="b"/>
        <c:numFmt formatCode="&quot;H&quot;yy" sourceLinked="1"/>
        <c:majorTickMark val="none"/>
        <c:minorTickMark val="none"/>
        <c:tickLblPos val="none"/>
        <c:crossAx val="762329720"/>
        <c:crosses val="autoZero"/>
        <c:auto val="1"/>
        <c:lblOffset val="100"/>
        <c:baseTimeUnit val="years"/>
      </c:dateAx>
      <c:valAx>
        <c:axId val="762329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232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62.7</c:v>
                </c:pt>
                <c:pt idx="1">
                  <c:v>65.5</c:v>
                </c:pt>
                <c:pt idx="2">
                  <c:v>66.75</c:v>
                </c:pt>
                <c:pt idx="3">
                  <c:v>65.45</c:v>
                </c:pt>
                <c:pt idx="4">
                  <c:v>63.72</c:v>
                </c:pt>
              </c:numCache>
            </c:numRef>
          </c:val>
          <c:extLst>
            <c:ext xmlns:c16="http://schemas.microsoft.com/office/drawing/2014/chart" uri="{C3380CC4-5D6E-409C-BE32-E72D297353CC}">
              <c16:uniqueId val="{00000000-E1D2-45FC-AE2D-3EE6206E83AF}"/>
            </c:ext>
          </c:extLst>
        </c:ser>
        <c:dLbls>
          <c:showLegendKey val="0"/>
          <c:showVal val="0"/>
          <c:showCatName val="0"/>
          <c:showSerName val="0"/>
          <c:showPercent val="0"/>
          <c:showBubbleSize val="0"/>
        </c:dLbls>
        <c:gapWidth val="150"/>
        <c:axId val="763716336"/>
        <c:axId val="76395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E1D2-45FC-AE2D-3EE6206E83AF}"/>
            </c:ext>
          </c:extLst>
        </c:ser>
        <c:dLbls>
          <c:showLegendKey val="0"/>
          <c:showVal val="0"/>
          <c:showCatName val="0"/>
          <c:showSerName val="0"/>
          <c:showPercent val="0"/>
          <c:showBubbleSize val="0"/>
        </c:dLbls>
        <c:marker val="1"/>
        <c:smooth val="0"/>
        <c:axId val="763716336"/>
        <c:axId val="763958112"/>
      </c:lineChart>
      <c:dateAx>
        <c:axId val="763716336"/>
        <c:scaling>
          <c:orientation val="minMax"/>
        </c:scaling>
        <c:delete val="1"/>
        <c:axPos val="b"/>
        <c:numFmt formatCode="&quot;H&quot;yy" sourceLinked="1"/>
        <c:majorTickMark val="none"/>
        <c:minorTickMark val="none"/>
        <c:tickLblPos val="none"/>
        <c:crossAx val="763958112"/>
        <c:crosses val="autoZero"/>
        <c:auto val="1"/>
        <c:lblOffset val="100"/>
        <c:baseTimeUnit val="years"/>
      </c:dateAx>
      <c:valAx>
        <c:axId val="76395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371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86.51</c:v>
                </c:pt>
                <c:pt idx="1">
                  <c:v>84.91</c:v>
                </c:pt>
                <c:pt idx="2">
                  <c:v>86</c:v>
                </c:pt>
                <c:pt idx="3">
                  <c:v>87</c:v>
                </c:pt>
                <c:pt idx="4">
                  <c:v>88.56</c:v>
                </c:pt>
              </c:numCache>
            </c:numRef>
          </c:val>
          <c:extLst>
            <c:ext xmlns:c16="http://schemas.microsoft.com/office/drawing/2014/chart" uri="{C3380CC4-5D6E-409C-BE32-E72D297353CC}">
              <c16:uniqueId val="{00000000-3CBA-4AF8-9B46-503F36B300A2}"/>
            </c:ext>
          </c:extLst>
        </c:ser>
        <c:dLbls>
          <c:showLegendKey val="0"/>
          <c:showVal val="0"/>
          <c:showCatName val="0"/>
          <c:showSerName val="0"/>
          <c:showPercent val="0"/>
          <c:showBubbleSize val="0"/>
        </c:dLbls>
        <c:gapWidth val="150"/>
        <c:axId val="763959288"/>
        <c:axId val="76395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3CBA-4AF8-9B46-503F36B300A2}"/>
            </c:ext>
          </c:extLst>
        </c:ser>
        <c:dLbls>
          <c:showLegendKey val="0"/>
          <c:showVal val="0"/>
          <c:showCatName val="0"/>
          <c:showSerName val="0"/>
          <c:showPercent val="0"/>
          <c:showBubbleSize val="0"/>
        </c:dLbls>
        <c:marker val="1"/>
        <c:smooth val="0"/>
        <c:axId val="763959288"/>
        <c:axId val="763959680"/>
      </c:lineChart>
      <c:dateAx>
        <c:axId val="763959288"/>
        <c:scaling>
          <c:orientation val="minMax"/>
        </c:scaling>
        <c:delete val="1"/>
        <c:axPos val="b"/>
        <c:numFmt formatCode="&quot;H&quot;yy" sourceLinked="1"/>
        <c:majorTickMark val="none"/>
        <c:minorTickMark val="none"/>
        <c:tickLblPos val="none"/>
        <c:crossAx val="763959680"/>
        <c:crosses val="autoZero"/>
        <c:auto val="1"/>
        <c:lblOffset val="100"/>
        <c:baseTimeUnit val="years"/>
      </c:dateAx>
      <c:valAx>
        <c:axId val="76395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3959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104.12</c:v>
                </c:pt>
                <c:pt idx="1">
                  <c:v>105.34</c:v>
                </c:pt>
                <c:pt idx="2">
                  <c:v>112.94</c:v>
                </c:pt>
                <c:pt idx="3">
                  <c:v>112.69</c:v>
                </c:pt>
                <c:pt idx="4">
                  <c:v>112.18</c:v>
                </c:pt>
              </c:numCache>
            </c:numRef>
          </c:val>
          <c:extLst>
            <c:ext xmlns:c16="http://schemas.microsoft.com/office/drawing/2014/chart" uri="{C3380CC4-5D6E-409C-BE32-E72D297353CC}">
              <c16:uniqueId val="{00000000-6F82-436E-8629-D988CA84C4F3}"/>
            </c:ext>
          </c:extLst>
        </c:ser>
        <c:dLbls>
          <c:showLegendKey val="0"/>
          <c:showVal val="0"/>
          <c:showCatName val="0"/>
          <c:showSerName val="0"/>
          <c:showPercent val="0"/>
          <c:showBubbleSize val="0"/>
        </c:dLbls>
        <c:gapWidth val="150"/>
        <c:axId val="762330896"/>
        <c:axId val="762331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6F82-436E-8629-D988CA84C4F3}"/>
            </c:ext>
          </c:extLst>
        </c:ser>
        <c:dLbls>
          <c:showLegendKey val="0"/>
          <c:showVal val="0"/>
          <c:showCatName val="0"/>
          <c:showSerName val="0"/>
          <c:showPercent val="0"/>
          <c:showBubbleSize val="0"/>
        </c:dLbls>
        <c:marker val="1"/>
        <c:smooth val="0"/>
        <c:axId val="762330896"/>
        <c:axId val="762331288"/>
      </c:lineChart>
      <c:dateAx>
        <c:axId val="762330896"/>
        <c:scaling>
          <c:orientation val="minMax"/>
        </c:scaling>
        <c:delete val="1"/>
        <c:axPos val="b"/>
        <c:numFmt formatCode="&quot;H&quot;yy" sourceLinked="1"/>
        <c:majorTickMark val="none"/>
        <c:minorTickMark val="none"/>
        <c:tickLblPos val="none"/>
        <c:crossAx val="762331288"/>
        <c:crosses val="autoZero"/>
        <c:auto val="1"/>
        <c:lblOffset val="100"/>
        <c:baseTimeUnit val="years"/>
      </c:dateAx>
      <c:valAx>
        <c:axId val="762331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6233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50.39</c:v>
                </c:pt>
                <c:pt idx="1">
                  <c:v>51.82</c:v>
                </c:pt>
                <c:pt idx="2">
                  <c:v>53.06</c:v>
                </c:pt>
                <c:pt idx="3">
                  <c:v>54.21</c:v>
                </c:pt>
                <c:pt idx="4">
                  <c:v>53.95</c:v>
                </c:pt>
              </c:numCache>
            </c:numRef>
          </c:val>
          <c:extLst>
            <c:ext xmlns:c16="http://schemas.microsoft.com/office/drawing/2014/chart" uri="{C3380CC4-5D6E-409C-BE32-E72D297353CC}">
              <c16:uniqueId val="{00000000-5950-4FAD-B6EB-6537AB35745A}"/>
            </c:ext>
          </c:extLst>
        </c:ser>
        <c:dLbls>
          <c:showLegendKey val="0"/>
          <c:showVal val="0"/>
          <c:showCatName val="0"/>
          <c:showSerName val="0"/>
          <c:showPercent val="0"/>
          <c:showBubbleSize val="0"/>
        </c:dLbls>
        <c:gapWidth val="150"/>
        <c:axId val="763461800"/>
        <c:axId val="76346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5950-4FAD-B6EB-6537AB35745A}"/>
            </c:ext>
          </c:extLst>
        </c:ser>
        <c:dLbls>
          <c:showLegendKey val="0"/>
          <c:showVal val="0"/>
          <c:showCatName val="0"/>
          <c:showSerName val="0"/>
          <c:showPercent val="0"/>
          <c:showBubbleSize val="0"/>
        </c:dLbls>
        <c:marker val="1"/>
        <c:smooth val="0"/>
        <c:axId val="763461800"/>
        <c:axId val="763462192"/>
      </c:lineChart>
      <c:dateAx>
        <c:axId val="763461800"/>
        <c:scaling>
          <c:orientation val="minMax"/>
        </c:scaling>
        <c:delete val="1"/>
        <c:axPos val="b"/>
        <c:numFmt formatCode="&quot;H&quot;yy" sourceLinked="1"/>
        <c:majorTickMark val="none"/>
        <c:minorTickMark val="none"/>
        <c:tickLblPos val="none"/>
        <c:crossAx val="763462192"/>
        <c:crosses val="autoZero"/>
        <c:auto val="1"/>
        <c:lblOffset val="100"/>
        <c:baseTimeUnit val="years"/>
      </c:dateAx>
      <c:valAx>
        <c:axId val="76346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3461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4.26</c:v>
                </c:pt>
                <c:pt idx="1">
                  <c:v>8.5</c:v>
                </c:pt>
                <c:pt idx="2">
                  <c:v>14.83</c:v>
                </c:pt>
                <c:pt idx="3">
                  <c:v>16.989999999999998</c:v>
                </c:pt>
                <c:pt idx="4">
                  <c:v>20.62</c:v>
                </c:pt>
              </c:numCache>
            </c:numRef>
          </c:val>
          <c:extLst>
            <c:ext xmlns:c16="http://schemas.microsoft.com/office/drawing/2014/chart" uri="{C3380CC4-5D6E-409C-BE32-E72D297353CC}">
              <c16:uniqueId val="{00000000-5FA5-4F13-BCC9-608AD4B9F40A}"/>
            </c:ext>
          </c:extLst>
        </c:ser>
        <c:dLbls>
          <c:showLegendKey val="0"/>
          <c:showVal val="0"/>
          <c:showCatName val="0"/>
          <c:showSerName val="0"/>
          <c:showPercent val="0"/>
          <c:showBubbleSize val="0"/>
        </c:dLbls>
        <c:gapWidth val="150"/>
        <c:axId val="763463368"/>
        <c:axId val="76346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5FA5-4F13-BCC9-608AD4B9F40A}"/>
            </c:ext>
          </c:extLst>
        </c:ser>
        <c:dLbls>
          <c:showLegendKey val="0"/>
          <c:showVal val="0"/>
          <c:showCatName val="0"/>
          <c:showSerName val="0"/>
          <c:showPercent val="0"/>
          <c:showBubbleSize val="0"/>
        </c:dLbls>
        <c:marker val="1"/>
        <c:smooth val="0"/>
        <c:axId val="763463368"/>
        <c:axId val="763463760"/>
      </c:lineChart>
      <c:dateAx>
        <c:axId val="763463368"/>
        <c:scaling>
          <c:orientation val="minMax"/>
        </c:scaling>
        <c:delete val="1"/>
        <c:axPos val="b"/>
        <c:numFmt formatCode="&quot;H&quot;yy" sourceLinked="1"/>
        <c:majorTickMark val="none"/>
        <c:minorTickMark val="none"/>
        <c:tickLblPos val="none"/>
        <c:crossAx val="763463760"/>
        <c:crosses val="autoZero"/>
        <c:auto val="1"/>
        <c:lblOffset val="100"/>
        <c:baseTimeUnit val="years"/>
      </c:dateAx>
      <c:valAx>
        <c:axId val="76346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346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FF-49D1-8431-4A042C3752BE}"/>
            </c:ext>
          </c:extLst>
        </c:ser>
        <c:dLbls>
          <c:showLegendKey val="0"/>
          <c:showVal val="0"/>
          <c:showCatName val="0"/>
          <c:showSerName val="0"/>
          <c:showPercent val="0"/>
          <c:showBubbleSize val="0"/>
        </c:dLbls>
        <c:gapWidth val="150"/>
        <c:axId val="763600840"/>
        <c:axId val="76360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57FF-49D1-8431-4A042C3752BE}"/>
            </c:ext>
          </c:extLst>
        </c:ser>
        <c:dLbls>
          <c:showLegendKey val="0"/>
          <c:showVal val="0"/>
          <c:showCatName val="0"/>
          <c:showSerName val="0"/>
          <c:showPercent val="0"/>
          <c:showBubbleSize val="0"/>
        </c:dLbls>
        <c:marker val="1"/>
        <c:smooth val="0"/>
        <c:axId val="763600840"/>
        <c:axId val="763601232"/>
      </c:lineChart>
      <c:dateAx>
        <c:axId val="763600840"/>
        <c:scaling>
          <c:orientation val="minMax"/>
        </c:scaling>
        <c:delete val="1"/>
        <c:axPos val="b"/>
        <c:numFmt formatCode="&quot;H&quot;yy" sourceLinked="1"/>
        <c:majorTickMark val="none"/>
        <c:minorTickMark val="none"/>
        <c:tickLblPos val="none"/>
        <c:crossAx val="763601232"/>
        <c:crosses val="autoZero"/>
        <c:auto val="1"/>
        <c:lblOffset val="100"/>
        <c:baseTimeUnit val="years"/>
      </c:dateAx>
      <c:valAx>
        <c:axId val="763601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63600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306.25</c:v>
                </c:pt>
                <c:pt idx="1">
                  <c:v>317.37</c:v>
                </c:pt>
                <c:pt idx="2">
                  <c:v>331.33</c:v>
                </c:pt>
                <c:pt idx="3">
                  <c:v>316.01</c:v>
                </c:pt>
                <c:pt idx="4">
                  <c:v>293.52999999999997</c:v>
                </c:pt>
              </c:numCache>
            </c:numRef>
          </c:val>
          <c:extLst>
            <c:ext xmlns:c16="http://schemas.microsoft.com/office/drawing/2014/chart" uri="{C3380CC4-5D6E-409C-BE32-E72D297353CC}">
              <c16:uniqueId val="{00000000-2506-4F2D-BC07-6C2D8576879F}"/>
            </c:ext>
          </c:extLst>
        </c:ser>
        <c:dLbls>
          <c:showLegendKey val="0"/>
          <c:showVal val="0"/>
          <c:showCatName val="0"/>
          <c:showSerName val="0"/>
          <c:showPercent val="0"/>
          <c:showBubbleSize val="0"/>
        </c:dLbls>
        <c:gapWidth val="150"/>
        <c:axId val="763602408"/>
        <c:axId val="76360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2506-4F2D-BC07-6C2D8576879F}"/>
            </c:ext>
          </c:extLst>
        </c:ser>
        <c:dLbls>
          <c:showLegendKey val="0"/>
          <c:showVal val="0"/>
          <c:showCatName val="0"/>
          <c:showSerName val="0"/>
          <c:showPercent val="0"/>
          <c:showBubbleSize val="0"/>
        </c:dLbls>
        <c:marker val="1"/>
        <c:smooth val="0"/>
        <c:axId val="763602408"/>
        <c:axId val="763600448"/>
      </c:lineChart>
      <c:dateAx>
        <c:axId val="763602408"/>
        <c:scaling>
          <c:orientation val="minMax"/>
        </c:scaling>
        <c:delete val="1"/>
        <c:axPos val="b"/>
        <c:numFmt formatCode="&quot;H&quot;yy" sourceLinked="1"/>
        <c:majorTickMark val="none"/>
        <c:minorTickMark val="none"/>
        <c:tickLblPos val="none"/>
        <c:crossAx val="763600448"/>
        <c:crosses val="autoZero"/>
        <c:auto val="1"/>
        <c:lblOffset val="100"/>
        <c:baseTimeUnit val="years"/>
      </c:dateAx>
      <c:valAx>
        <c:axId val="763600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6360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423.2</c:v>
                </c:pt>
                <c:pt idx="1">
                  <c:v>397.74</c:v>
                </c:pt>
                <c:pt idx="2">
                  <c:v>382.91</c:v>
                </c:pt>
                <c:pt idx="3">
                  <c:v>364.82</c:v>
                </c:pt>
                <c:pt idx="4">
                  <c:v>356.26</c:v>
                </c:pt>
              </c:numCache>
            </c:numRef>
          </c:val>
          <c:extLst>
            <c:ext xmlns:c16="http://schemas.microsoft.com/office/drawing/2014/chart" uri="{C3380CC4-5D6E-409C-BE32-E72D297353CC}">
              <c16:uniqueId val="{00000000-86F6-460B-8013-45A6DAE0A137}"/>
            </c:ext>
          </c:extLst>
        </c:ser>
        <c:dLbls>
          <c:showLegendKey val="0"/>
          <c:showVal val="0"/>
          <c:showCatName val="0"/>
          <c:showSerName val="0"/>
          <c:showPercent val="0"/>
          <c:showBubbleSize val="0"/>
        </c:dLbls>
        <c:gapWidth val="150"/>
        <c:axId val="763602800"/>
        <c:axId val="763603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86F6-460B-8013-45A6DAE0A137}"/>
            </c:ext>
          </c:extLst>
        </c:ser>
        <c:dLbls>
          <c:showLegendKey val="0"/>
          <c:showVal val="0"/>
          <c:showCatName val="0"/>
          <c:showSerName val="0"/>
          <c:showPercent val="0"/>
          <c:showBubbleSize val="0"/>
        </c:dLbls>
        <c:marker val="1"/>
        <c:smooth val="0"/>
        <c:axId val="763602800"/>
        <c:axId val="763603192"/>
      </c:lineChart>
      <c:dateAx>
        <c:axId val="763602800"/>
        <c:scaling>
          <c:orientation val="minMax"/>
        </c:scaling>
        <c:delete val="1"/>
        <c:axPos val="b"/>
        <c:numFmt formatCode="&quot;H&quot;yy" sourceLinked="1"/>
        <c:majorTickMark val="none"/>
        <c:minorTickMark val="none"/>
        <c:tickLblPos val="none"/>
        <c:crossAx val="763603192"/>
        <c:crosses val="autoZero"/>
        <c:auto val="1"/>
        <c:lblOffset val="100"/>
        <c:baseTimeUnit val="years"/>
      </c:dateAx>
      <c:valAx>
        <c:axId val="763603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6360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97.68</c:v>
                </c:pt>
                <c:pt idx="1">
                  <c:v>99.63</c:v>
                </c:pt>
                <c:pt idx="2">
                  <c:v>108.02</c:v>
                </c:pt>
                <c:pt idx="3">
                  <c:v>107.53</c:v>
                </c:pt>
                <c:pt idx="4">
                  <c:v>106.93</c:v>
                </c:pt>
              </c:numCache>
            </c:numRef>
          </c:val>
          <c:extLst>
            <c:ext xmlns:c16="http://schemas.microsoft.com/office/drawing/2014/chart" uri="{C3380CC4-5D6E-409C-BE32-E72D297353CC}">
              <c16:uniqueId val="{00000000-FE5F-478A-A94D-8F1F192D8764}"/>
            </c:ext>
          </c:extLst>
        </c:ser>
        <c:dLbls>
          <c:showLegendKey val="0"/>
          <c:showVal val="0"/>
          <c:showCatName val="0"/>
          <c:showSerName val="0"/>
          <c:showPercent val="0"/>
          <c:showBubbleSize val="0"/>
        </c:dLbls>
        <c:gapWidth val="150"/>
        <c:axId val="763713200"/>
        <c:axId val="763713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FE5F-478A-A94D-8F1F192D8764}"/>
            </c:ext>
          </c:extLst>
        </c:ser>
        <c:dLbls>
          <c:showLegendKey val="0"/>
          <c:showVal val="0"/>
          <c:showCatName val="0"/>
          <c:showSerName val="0"/>
          <c:showPercent val="0"/>
          <c:showBubbleSize val="0"/>
        </c:dLbls>
        <c:marker val="1"/>
        <c:smooth val="0"/>
        <c:axId val="763713200"/>
        <c:axId val="763713592"/>
      </c:lineChart>
      <c:dateAx>
        <c:axId val="763713200"/>
        <c:scaling>
          <c:orientation val="minMax"/>
        </c:scaling>
        <c:delete val="1"/>
        <c:axPos val="b"/>
        <c:numFmt formatCode="&quot;H&quot;yy" sourceLinked="1"/>
        <c:majorTickMark val="none"/>
        <c:minorTickMark val="none"/>
        <c:tickLblPos val="none"/>
        <c:crossAx val="763713592"/>
        <c:crosses val="autoZero"/>
        <c:auto val="1"/>
        <c:lblOffset val="100"/>
        <c:baseTimeUnit val="years"/>
      </c:dateAx>
      <c:valAx>
        <c:axId val="763713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371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221.35</c:v>
                </c:pt>
                <c:pt idx="1">
                  <c:v>214.78</c:v>
                </c:pt>
                <c:pt idx="2">
                  <c:v>195.42</c:v>
                </c:pt>
                <c:pt idx="3">
                  <c:v>196.71</c:v>
                </c:pt>
                <c:pt idx="4">
                  <c:v>199.14</c:v>
                </c:pt>
              </c:numCache>
            </c:numRef>
          </c:val>
          <c:extLst>
            <c:ext xmlns:c16="http://schemas.microsoft.com/office/drawing/2014/chart" uri="{C3380CC4-5D6E-409C-BE32-E72D297353CC}">
              <c16:uniqueId val="{00000000-24C0-4513-BC73-711011203770}"/>
            </c:ext>
          </c:extLst>
        </c:ser>
        <c:dLbls>
          <c:showLegendKey val="0"/>
          <c:showVal val="0"/>
          <c:showCatName val="0"/>
          <c:showSerName val="0"/>
          <c:showPercent val="0"/>
          <c:showBubbleSize val="0"/>
        </c:dLbls>
        <c:gapWidth val="150"/>
        <c:axId val="763714768"/>
        <c:axId val="763715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24C0-4513-BC73-711011203770}"/>
            </c:ext>
          </c:extLst>
        </c:ser>
        <c:dLbls>
          <c:showLegendKey val="0"/>
          <c:showVal val="0"/>
          <c:showCatName val="0"/>
          <c:showSerName val="0"/>
          <c:showPercent val="0"/>
          <c:showBubbleSize val="0"/>
        </c:dLbls>
        <c:marker val="1"/>
        <c:smooth val="0"/>
        <c:axId val="763714768"/>
        <c:axId val="763715160"/>
      </c:lineChart>
      <c:dateAx>
        <c:axId val="763714768"/>
        <c:scaling>
          <c:orientation val="minMax"/>
        </c:scaling>
        <c:delete val="1"/>
        <c:axPos val="b"/>
        <c:numFmt formatCode="&quot;H&quot;yy" sourceLinked="1"/>
        <c:majorTickMark val="none"/>
        <c:minorTickMark val="none"/>
        <c:tickLblPos val="none"/>
        <c:crossAx val="763715160"/>
        <c:crosses val="autoZero"/>
        <c:auto val="1"/>
        <c:lblOffset val="100"/>
        <c:baseTimeUnit val="years"/>
      </c:dateAx>
      <c:valAx>
        <c:axId val="763715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371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北海道　幕別町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25897</v>
      </c>
      <c r="AM8" s="45"/>
      <c r="AN8" s="45"/>
      <c r="AO8" s="45"/>
      <c r="AP8" s="45"/>
      <c r="AQ8" s="45"/>
      <c r="AR8" s="45"/>
      <c r="AS8" s="45"/>
      <c r="AT8" s="46">
        <f>データ!$S$6</f>
        <v>477.64</v>
      </c>
      <c r="AU8" s="47"/>
      <c r="AV8" s="47"/>
      <c r="AW8" s="47"/>
      <c r="AX8" s="47"/>
      <c r="AY8" s="47"/>
      <c r="AZ8" s="47"/>
      <c r="BA8" s="47"/>
      <c r="BB8" s="48">
        <f>データ!$T$6</f>
        <v>54.22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71.88</v>
      </c>
      <c r="J10" s="47"/>
      <c r="K10" s="47"/>
      <c r="L10" s="47"/>
      <c r="M10" s="47"/>
      <c r="N10" s="47"/>
      <c r="O10" s="81"/>
      <c r="P10" s="48">
        <f>データ!$P$6</f>
        <v>87.77</v>
      </c>
      <c r="Q10" s="48"/>
      <c r="R10" s="48"/>
      <c r="S10" s="48"/>
      <c r="T10" s="48"/>
      <c r="U10" s="48"/>
      <c r="V10" s="48"/>
      <c r="W10" s="45">
        <f>データ!$Q$6</f>
        <v>4550</v>
      </c>
      <c r="X10" s="45"/>
      <c r="Y10" s="45"/>
      <c r="Z10" s="45"/>
      <c r="AA10" s="45"/>
      <c r="AB10" s="45"/>
      <c r="AC10" s="45"/>
      <c r="AD10" s="2"/>
      <c r="AE10" s="2"/>
      <c r="AF10" s="2"/>
      <c r="AG10" s="2"/>
      <c r="AH10" s="2"/>
      <c r="AI10" s="2"/>
      <c r="AJ10" s="2"/>
      <c r="AK10" s="2"/>
      <c r="AL10" s="45">
        <f>データ!$U$6</f>
        <v>22626</v>
      </c>
      <c r="AM10" s="45"/>
      <c r="AN10" s="45"/>
      <c r="AO10" s="45"/>
      <c r="AP10" s="45"/>
      <c r="AQ10" s="45"/>
      <c r="AR10" s="45"/>
      <c r="AS10" s="45"/>
      <c r="AT10" s="46">
        <f>データ!$V$6</f>
        <v>101.77</v>
      </c>
      <c r="AU10" s="47"/>
      <c r="AV10" s="47"/>
      <c r="AW10" s="47"/>
      <c r="AX10" s="47"/>
      <c r="AY10" s="47"/>
      <c r="AZ10" s="47"/>
      <c r="BA10" s="47"/>
      <c r="BB10" s="48">
        <f>データ!$W$6</f>
        <v>222.32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n25NqUD/0fv0sf/F3Yib7nGRQ1OiditoH2O0Vz1kFHW1V6LdMKgOnwuFwScAAVCcaNWulroqigJ/CDUzP8L4Ug==" saltValue="WMO6CLZ/C1hlYlfmKS5wp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16438</v>
      </c>
      <c r="D6" s="20">
        <f t="shared" si="3"/>
        <v>46</v>
      </c>
      <c r="E6" s="20">
        <f t="shared" si="3"/>
        <v>1</v>
      </c>
      <c r="F6" s="20">
        <f t="shared" si="3"/>
        <v>0</v>
      </c>
      <c r="G6" s="20">
        <f t="shared" si="3"/>
        <v>1</v>
      </c>
      <c r="H6" s="20" t="str">
        <f t="shared" si="3"/>
        <v>北海道　幕別町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71.88</v>
      </c>
      <c r="P6" s="21">
        <f t="shared" si="3"/>
        <v>87.77</v>
      </c>
      <c r="Q6" s="21">
        <f t="shared" si="3"/>
        <v>4550</v>
      </c>
      <c r="R6" s="21">
        <f t="shared" si="3"/>
        <v>25897</v>
      </c>
      <c r="S6" s="21">
        <f t="shared" si="3"/>
        <v>477.64</v>
      </c>
      <c r="T6" s="21">
        <f t="shared" si="3"/>
        <v>54.22</v>
      </c>
      <c r="U6" s="21">
        <f t="shared" si="3"/>
        <v>22626</v>
      </c>
      <c r="V6" s="21">
        <f t="shared" si="3"/>
        <v>101.77</v>
      </c>
      <c r="W6" s="21">
        <f t="shared" si="3"/>
        <v>222.32</v>
      </c>
      <c r="X6" s="22">
        <f>IF(X7="",NA(),X7)</f>
        <v>104.12</v>
      </c>
      <c r="Y6" s="22">
        <f t="shared" ref="Y6:AG6" si="4">IF(Y7="",NA(),Y7)</f>
        <v>105.34</v>
      </c>
      <c r="Z6" s="22">
        <f t="shared" si="4"/>
        <v>112.94</v>
      </c>
      <c r="AA6" s="22">
        <f t="shared" si="4"/>
        <v>112.69</v>
      </c>
      <c r="AB6" s="22">
        <f t="shared" si="4"/>
        <v>112.18</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306.25</v>
      </c>
      <c r="AU6" s="22">
        <f t="shared" ref="AU6:BC6" si="6">IF(AU7="",NA(),AU7)</f>
        <v>317.37</v>
      </c>
      <c r="AV6" s="22">
        <f t="shared" si="6"/>
        <v>331.33</v>
      </c>
      <c r="AW6" s="22">
        <f t="shared" si="6"/>
        <v>316.01</v>
      </c>
      <c r="AX6" s="22">
        <f t="shared" si="6"/>
        <v>293.52999999999997</v>
      </c>
      <c r="AY6" s="22">
        <f t="shared" si="6"/>
        <v>369.69</v>
      </c>
      <c r="AZ6" s="22">
        <f t="shared" si="6"/>
        <v>379.08</v>
      </c>
      <c r="BA6" s="22">
        <f t="shared" si="6"/>
        <v>367.55</v>
      </c>
      <c r="BB6" s="22">
        <f t="shared" si="6"/>
        <v>378.56</v>
      </c>
      <c r="BC6" s="22">
        <f t="shared" si="6"/>
        <v>364.46</v>
      </c>
      <c r="BD6" s="21" t="str">
        <f>IF(BD7="","",IF(BD7="-","【-】","【"&amp;SUBSTITUTE(TEXT(BD7,"#,##0.00"),"-","△")&amp;"】"))</f>
        <v>【252.29】</v>
      </c>
      <c r="BE6" s="22">
        <f>IF(BE7="",NA(),BE7)</f>
        <v>423.2</v>
      </c>
      <c r="BF6" s="22">
        <f t="shared" ref="BF6:BN6" si="7">IF(BF7="",NA(),BF7)</f>
        <v>397.74</v>
      </c>
      <c r="BG6" s="22">
        <f t="shared" si="7"/>
        <v>382.91</v>
      </c>
      <c r="BH6" s="22">
        <f t="shared" si="7"/>
        <v>364.82</v>
      </c>
      <c r="BI6" s="22">
        <f t="shared" si="7"/>
        <v>356.26</v>
      </c>
      <c r="BJ6" s="22">
        <f t="shared" si="7"/>
        <v>402.99</v>
      </c>
      <c r="BK6" s="22">
        <f t="shared" si="7"/>
        <v>398.98</v>
      </c>
      <c r="BL6" s="22">
        <f t="shared" si="7"/>
        <v>418.68</v>
      </c>
      <c r="BM6" s="22">
        <f t="shared" si="7"/>
        <v>395.68</v>
      </c>
      <c r="BN6" s="22">
        <f t="shared" si="7"/>
        <v>403.72</v>
      </c>
      <c r="BO6" s="21" t="str">
        <f>IF(BO7="","",IF(BO7="-","【-】","【"&amp;SUBSTITUTE(TEXT(BO7,"#,##0.00"),"-","△")&amp;"】"))</f>
        <v>【268.07】</v>
      </c>
      <c r="BP6" s="22">
        <f>IF(BP7="",NA(),BP7)</f>
        <v>97.68</v>
      </c>
      <c r="BQ6" s="22">
        <f t="shared" ref="BQ6:BY6" si="8">IF(BQ7="",NA(),BQ7)</f>
        <v>99.63</v>
      </c>
      <c r="BR6" s="22">
        <f t="shared" si="8"/>
        <v>108.02</v>
      </c>
      <c r="BS6" s="22">
        <f t="shared" si="8"/>
        <v>107.53</v>
      </c>
      <c r="BT6" s="22">
        <f t="shared" si="8"/>
        <v>106.93</v>
      </c>
      <c r="BU6" s="22">
        <f t="shared" si="8"/>
        <v>98.66</v>
      </c>
      <c r="BV6" s="22">
        <f t="shared" si="8"/>
        <v>98.64</v>
      </c>
      <c r="BW6" s="22">
        <f t="shared" si="8"/>
        <v>94.78</v>
      </c>
      <c r="BX6" s="22">
        <f t="shared" si="8"/>
        <v>97.59</v>
      </c>
      <c r="BY6" s="22">
        <f t="shared" si="8"/>
        <v>92.17</v>
      </c>
      <c r="BZ6" s="21" t="str">
        <f>IF(BZ7="","",IF(BZ7="-","【-】","【"&amp;SUBSTITUTE(TEXT(BZ7,"#,##0.00"),"-","△")&amp;"】"))</f>
        <v>【97.47】</v>
      </c>
      <c r="CA6" s="22">
        <f>IF(CA7="",NA(),CA7)</f>
        <v>221.35</v>
      </c>
      <c r="CB6" s="22">
        <f t="shared" ref="CB6:CJ6" si="9">IF(CB7="",NA(),CB7)</f>
        <v>214.78</v>
      </c>
      <c r="CC6" s="22">
        <f t="shared" si="9"/>
        <v>195.42</v>
      </c>
      <c r="CD6" s="22">
        <f t="shared" si="9"/>
        <v>196.71</v>
      </c>
      <c r="CE6" s="22">
        <f t="shared" si="9"/>
        <v>199.14</v>
      </c>
      <c r="CF6" s="22">
        <f t="shared" si="9"/>
        <v>178.59</v>
      </c>
      <c r="CG6" s="22">
        <f t="shared" si="9"/>
        <v>178.92</v>
      </c>
      <c r="CH6" s="22">
        <f t="shared" si="9"/>
        <v>181.3</v>
      </c>
      <c r="CI6" s="22">
        <f t="shared" si="9"/>
        <v>181.71</v>
      </c>
      <c r="CJ6" s="22">
        <f t="shared" si="9"/>
        <v>188.51</v>
      </c>
      <c r="CK6" s="21" t="str">
        <f>IF(CK7="","",IF(CK7="-","【-】","【"&amp;SUBSTITUTE(TEXT(CK7,"#,##0.00"),"-","△")&amp;"】"))</f>
        <v>【174.75】</v>
      </c>
      <c r="CL6" s="22">
        <f>IF(CL7="",NA(),CL7)</f>
        <v>62.7</v>
      </c>
      <c r="CM6" s="22">
        <f t="shared" ref="CM6:CU6" si="10">IF(CM7="",NA(),CM7)</f>
        <v>65.5</v>
      </c>
      <c r="CN6" s="22">
        <f t="shared" si="10"/>
        <v>66.75</v>
      </c>
      <c r="CO6" s="22">
        <f t="shared" si="10"/>
        <v>65.45</v>
      </c>
      <c r="CP6" s="22">
        <f t="shared" si="10"/>
        <v>63.72</v>
      </c>
      <c r="CQ6" s="22">
        <f t="shared" si="10"/>
        <v>55.03</v>
      </c>
      <c r="CR6" s="22">
        <f t="shared" si="10"/>
        <v>55.14</v>
      </c>
      <c r="CS6" s="22">
        <f t="shared" si="10"/>
        <v>55.89</v>
      </c>
      <c r="CT6" s="22">
        <f t="shared" si="10"/>
        <v>55.72</v>
      </c>
      <c r="CU6" s="22">
        <f t="shared" si="10"/>
        <v>55.31</v>
      </c>
      <c r="CV6" s="21" t="str">
        <f>IF(CV7="","",IF(CV7="-","【-】","【"&amp;SUBSTITUTE(TEXT(CV7,"#,##0.00"),"-","△")&amp;"】"))</f>
        <v>【59.97】</v>
      </c>
      <c r="CW6" s="22">
        <f>IF(CW7="",NA(),CW7)</f>
        <v>86.51</v>
      </c>
      <c r="CX6" s="22">
        <f t="shared" ref="CX6:DF6" si="11">IF(CX7="",NA(),CX7)</f>
        <v>84.91</v>
      </c>
      <c r="CY6" s="22">
        <f t="shared" si="11"/>
        <v>86</v>
      </c>
      <c r="CZ6" s="22">
        <f t="shared" si="11"/>
        <v>87</v>
      </c>
      <c r="DA6" s="22">
        <f t="shared" si="11"/>
        <v>88.56</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50.39</v>
      </c>
      <c r="DI6" s="22">
        <f t="shared" ref="DI6:DQ6" si="12">IF(DI7="",NA(),DI7)</f>
        <v>51.82</v>
      </c>
      <c r="DJ6" s="22">
        <f t="shared" si="12"/>
        <v>53.06</v>
      </c>
      <c r="DK6" s="22">
        <f t="shared" si="12"/>
        <v>54.21</v>
      </c>
      <c r="DL6" s="22">
        <f t="shared" si="12"/>
        <v>53.95</v>
      </c>
      <c r="DM6" s="22">
        <f t="shared" si="12"/>
        <v>48.87</v>
      </c>
      <c r="DN6" s="22">
        <f t="shared" si="12"/>
        <v>49.92</v>
      </c>
      <c r="DO6" s="22">
        <f t="shared" si="12"/>
        <v>50.63</v>
      </c>
      <c r="DP6" s="22">
        <f t="shared" si="12"/>
        <v>51.29</v>
      </c>
      <c r="DQ6" s="22">
        <f t="shared" si="12"/>
        <v>52.2</v>
      </c>
      <c r="DR6" s="21" t="str">
        <f>IF(DR7="","",IF(DR7="-","【-】","【"&amp;SUBSTITUTE(TEXT(DR7,"#,##0.00"),"-","△")&amp;"】"))</f>
        <v>【51.51】</v>
      </c>
      <c r="DS6" s="22">
        <f>IF(DS7="",NA(),DS7)</f>
        <v>4.26</v>
      </c>
      <c r="DT6" s="22">
        <f t="shared" ref="DT6:EB6" si="13">IF(DT7="",NA(),DT7)</f>
        <v>8.5</v>
      </c>
      <c r="DU6" s="22">
        <f t="shared" si="13"/>
        <v>14.83</v>
      </c>
      <c r="DV6" s="22">
        <f t="shared" si="13"/>
        <v>16.989999999999998</v>
      </c>
      <c r="DW6" s="22">
        <f t="shared" si="13"/>
        <v>20.62</v>
      </c>
      <c r="DX6" s="22">
        <f t="shared" si="13"/>
        <v>14.85</v>
      </c>
      <c r="DY6" s="22">
        <f t="shared" si="13"/>
        <v>16.88</v>
      </c>
      <c r="DZ6" s="22">
        <f t="shared" si="13"/>
        <v>18.28</v>
      </c>
      <c r="EA6" s="22">
        <f t="shared" si="13"/>
        <v>19.61</v>
      </c>
      <c r="EB6" s="22">
        <f t="shared" si="13"/>
        <v>20.73</v>
      </c>
      <c r="EC6" s="21" t="str">
        <f>IF(EC7="","",IF(EC7="-","【-】","【"&amp;SUBSTITUTE(TEXT(EC7,"#,##0.00"),"-","△")&amp;"】"))</f>
        <v>【23.75】</v>
      </c>
      <c r="ED6" s="22">
        <f>IF(ED7="",NA(),ED7)</f>
        <v>0.44</v>
      </c>
      <c r="EE6" s="22">
        <f t="shared" ref="EE6:EM6" si="14">IF(EE7="",NA(),EE7)</f>
        <v>7.0000000000000007E-2</v>
      </c>
      <c r="EF6" s="22">
        <f t="shared" si="14"/>
        <v>0.28999999999999998</v>
      </c>
      <c r="EG6" s="22">
        <f t="shared" si="14"/>
        <v>0.66</v>
      </c>
      <c r="EH6" s="22">
        <f t="shared" si="14"/>
        <v>0.97</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16438</v>
      </c>
      <c r="D7" s="24">
        <v>46</v>
      </c>
      <c r="E7" s="24">
        <v>1</v>
      </c>
      <c r="F7" s="24">
        <v>0</v>
      </c>
      <c r="G7" s="24">
        <v>1</v>
      </c>
      <c r="H7" s="24" t="s">
        <v>93</v>
      </c>
      <c r="I7" s="24" t="s">
        <v>94</v>
      </c>
      <c r="J7" s="24" t="s">
        <v>95</v>
      </c>
      <c r="K7" s="24" t="s">
        <v>96</v>
      </c>
      <c r="L7" s="24" t="s">
        <v>97</v>
      </c>
      <c r="M7" s="24" t="s">
        <v>98</v>
      </c>
      <c r="N7" s="25" t="s">
        <v>99</v>
      </c>
      <c r="O7" s="25">
        <v>71.88</v>
      </c>
      <c r="P7" s="25">
        <v>87.77</v>
      </c>
      <c r="Q7" s="25">
        <v>4550</v>
      </c>
      <c r="R7" s="25">
        <v>25897</v>
      </c>
      <c r="S7" s="25">
        <v>477.64</v>
      </c>
      <c r="T7" s="25">
        <v>54.22</v>
      </c>
      <c r="U7" s="25">
        <v>22626</v>
      </c>
      <c r="V7" s="25">
        <v>101.77</v>
      </c>
      <c r="W7" s="25">
        <v>222.32</v>
      </c>
      <c r="X7" s="25">
        <v>104.12</v>
      </c>
      <c r="Y7" s="25">
        <v>105.34</v>
      </c>
      <c r="Z7" s="25">
        <v>112.94</v>
      </c>
      <c r="AA7" s="25">
        <v>112.69</v>
      </c>
      <c r="AB7" s="25">
        <v>112.18</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306.25</v>
      </c>
      <c r="AU7" s="25">
        <v>317.37</v>
      </c>
      <c r="AV7" s="25">
        <v>331.33</v>
      </c>
      <c r="AW7" s="25">
        <v>316.01</v>
      </c>
      <c r="AX7" s="25">
        <v>293.52999999999997</v>
      </c>
      <c r="AY7" s="25">
        <v>369.69</v>
      </c>
      <c r="AZ7" s="25">
        <v>379.08</v>
      </c>
      <c r="BA7" s="25">
        <v>367.55</v>
      </c>
      <c r="BB7" s="25">
        <v>378.56</v>
      </c>
      <c r="BC7" s="25">
        <v>364.46</v>
      </c>
      <c r="BD7" s="25">
        <v>252.29</v>
      </c>
      <c r="BE7" s="25">
        <v>423.2</v>
      </c>
      <c r="BF7" s="25">
        <v>397.74</v>
      </c>
      <c r="BG7" s="25">
        <v>382.91</v>
      </c>
      <c r="BH7" s="25">
        <v>364.82</v>
      </c>
      <c r="BI7" s="25">
        <v>356.26</v>
      </c>
      <c r="BJ7" s="25">
        <v>402.99</v>
      </c>
      <c r="BK7" s="25">
        <v>398.98</v>
      </c>
      <c r="BL7" s="25">
        <v>418.68</v>
      </c>
      <c r="BM7" s="25">
        <v>395.68</v>
      </c>
      <c r="BN7" s="25">
        <v>403.72</v>
      </c>
      <c r="BO7" s="25">
        <v>268.07</v>
      </c>
      <c r="BP7" s="25">
        <v>97.68</v>
      </c>
      <c r="BQ7" s="25">
        <v>99.63</v>
      </c>
      <c r="BR7" s="25">
        <v>108.02</v>
      </c>
      <c r="BS7" s="25">
        <v>107.53</v>
      </c>
      <c r="BT7" s="25">
        <v>106.93</v>
      </c>
      <c r="BU7" s="25">
        <v>98.66</v>
      </c>
      <c r="BV7" s="25">
        <v>98.64</v>
      </c>
      <c r="BW7" s="25">
        <v>94.78</v>
      </c>
      <c r="BX7" s="25">
        <v>97.59</v>
      </c>
      <c r="BY7" s="25">
        <v>92.17</v>
      </c>
      <c r="BZ7" s="25">
        <v>97.47</v>
      </c>
      <c r="CA7" s="25">
        <v>221.35</v>
      </c>
      <c r="CB7" s="25">
        <v>214.78</v>
      </c>
      <c r="CC7" s="25">
        <v>195.42</v>
      </c>
      <c r="CD7" s="25">
        <v>196.71</v>
      </c>
      <c r="CE7" s="25">
        <v>199.14</v>
      </c>
      <c r="CF7" s="25">
        <v>178.59</v>
      </c>
      <c r="CG7" s="25">
        <v>178.92</v>
      </c>
      <c r="CH7" s="25">
        <v>181.3</v>
      </c>
      <c r="CI7" s="25">
        <v>181.71</v>
      </c>
      <c r="CJ7" s="25">
        <v>188.51</v>
      </c>
      <c r="CK7" s="25">
        <v>174.75</v>
      </c>
      <c r="CL7" s="25">
        <v>62.7</v>
      </c>
      <c r="CM7" s="25">
        <v>65.5</v>
      </c>
      <c r="CN7" s="25">
        <v>66.75</v>
      </c>
      <c r="CO7" s="25">
        <v>65.45</v>
      </c>
      <c r="CP7" s="25">
        <v>63.72</v>
      </c>
      <c r="CQ7" s="25">
        <v>55.03</v>
      </c>
      <c r="CR7" s="25">
        <v>55.14</v>
      </c>
      <c r="CS7" s="25">
        <v>55.89</v>
      </c>
      <c r="CT7" s="25">
        <v>55.72</v>
      </c>
      <c r="CU7" s="25">
        <v>55.31</v>
      </c>
      <c r="CV7" s="25">
        <v>59.97</v>
      </c>
      <c r="CW7" s="25">
        <v>86.51</v>
      </c>
      <c r="CX7" s="25">
        <v>84.91</v>
      </c>
      <c r="CY7" s="25">
        <v>86</v>
      </c>
      <c r="CZ7" s="25">
        <v>87</v>
      </c>
      <c r="DA7" s="25">
        <v>88.56</v>
      </c>
      <c r="DB7" s="25">
        <v>81.900000000000006</v>
      </c>
      <c r="DC7" s="25">
        <v>81.39</v>
      </c>
      <c r="DD7" s="25">
        <v>81.27</v>
      </c>
      <c r="DE7" s="25">
        <v>81.260000000000005</v>
      </c>
      <c r="DF7" s="25">
        <v>80.36</v>
      </c>
      <c r="DG7" s="25">
        <v>89.76</v>
      </c>
      <c r="DH7" s="25">
        <v>50.39</v>
      </c>
      <c r="DI7" s="25">
        <v>51.82</v>
      </c>
      <c r="DJ7" s="25">
        <v>53.06</v>
      </c>
      <c r="DK7" s="25">
        <v>54.21</v>
      </c>
      <c r="DL7" s="25">
        <v>53.95</v>
      </c>
      <c r="DM7" s="25">
        <v>48.87</v>
      </c>
      <c r="DN7" s="25">
        <v>49.92</v>
      </c>
      <c r="DO7" s="25">
        <v>50.63</v>
      </c>
      <c r="DP7" s="25">
        <v>51.29</v>
      </c>
      <c r="DQ7" s="25">
        <v>52.2</v>
      </c>
      <c r="DR7" s="25">
        <v>51.51</v>
      </c>
      <c r="DS7" s="25">
        <v>4.26</v>
      </c>
      <c r="DT7" s="25">
        <v>8.5</v>
      </c>
      <c r="DU7" s="25">
        <v>14.83</v>
      </c>
      <c r="DV7" s="25">
        <v>16.989999999999998</v>
      </c>
      <c r="DW7" s="25">
        <v>20.62</v>
      </c>
      <c r="DX7" s="25">
        <v>14.85</v>
      </c>
      <c r="DY7" s="25">
        <v>16.88</v>
      </c>
      <c r="DZ7" s="25">
        <v>18.28</v>
      </c>
      <c r="EA7" s="25">
        <v>19.61</v>
      </c>
      <c r="EB7" s="25">
        <v>20.73</v>
      </c>
      <c r="EC7" s="25">
        <v>23.75</v>
      </c>
      <c r="ED7" s="25">
        <v>0.44</v>
      </c>
      <c r="EE7" s="25">
        <v>7.0000000000000007E-2</v>
      </c>
      <c r="EF7" s="25">
        <v>0.28999999999999998</v>
      </c>
      <c r="EG7" s="25">
        <v>0.66</v>
      </c>
      <c r="EH7" s="25">
        <v>0.97</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三坂 哲史</cp:lastModifiedBy>
  <cp:lastPrinted>2024-01-22T07:33:54Z</cp:lastPrinted>
  <dcterms:created xsi:type="dcterms:W3CDTF">2023-12-05T00:47:30Z</dcterms:created>
  <dcterms:modified xsi:type="dcterms:W3CDTF">2024-02-28T04:26:35Z</dcterms:modified>
  <cp:category/>
</cp:coreProperties>
</file>