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kbfs231\役場共有\115政策推進課\03財政担当\ホームページ\経営分析表\"/>
    </mc:Choice>
  </mc:AlternateContent>
  <workbookProtection workbookAlgorithmName="SHA-512" workbookHashValue="4BdocsUs0jdC89ZYrz1jA9g30T18md0nJ6MpaGahgpYV+HVRNjYkRpTtZ+wElfEAbwT2WE/tO54w71LeNVTuFQ==" workbookSaltValue="HnkvIj1+/LUmzb6r8Xm+5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W10" i="4"/>
  <c r="B10" i="4"/>
</calcChain>
</file>

<file path=xl/sharedStrings.xml><?xml version="1.0" encoding="utf-8"?>
<sst xmlns="http://schemas.openxmlformats.org/spreadsheetml/2006/main" count="247" uniqueCount="119">
  <si>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</si>
  <si>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</si>
  <si>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</si>
  <si>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</si>
  <si>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</si>
  <si>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</si>
  <si>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</si>
  <si>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</si>
  <si>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</si>
  <si>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</si>
  <si>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</si>
  <si>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</si>
  <si>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</si>
  <si>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</si>
  <si>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</si>
  <si>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</si>
  <si>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</si>
  <si>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</si>
  <si>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</si>
  <si>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</si>
  <si>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</si>
  <si>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</si>
  <si>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</si>
  <si>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</si>
  <si>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</si>
  <si>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</si>
  <si>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</si>
  <si>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</si>
  <si>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</si>
  <si>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</si>
  <si>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</si>
  <si>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</si>
  <si>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</si>
  <si>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</si>
  <si>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</si>
  <si>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</si>
  <si>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</si>
  <si>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</si>
  <si>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</si>
  <si>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</si>
  <si>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</si>
  <si>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</si>
  <si>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</si>
  <si>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</si>
  <si>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</si>
  <si>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</si>
  <si>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</si>
  <si>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</si>
  <si>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</si>
  <si>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</si>
  <si>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</si>
  <si>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</si>
  <si>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</si>
  <si>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</si>
  <si>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</si>
  <si>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</si>
  <si>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</si>
  <si>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</si>
  <si>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</si>
  <si>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</si>
  <si>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</si>
  <si>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</si>
  <si>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</si>
  <si>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</si>
  <si>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</si>
  <si>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</si>
  <si>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</si>
  <si>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</si>
  <si>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</si>
  <si>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</si>
  <si>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</si>
  <si>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</si>
  <si>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</si>
  <si>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</si>
  <si>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</si>
  <si>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</si>
  <si>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</si>
  <si>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</si>
  <si>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</si>
  <si>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</si>
  <si>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</si>
  <si>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</si>
  <si>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</si>
  <si>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</si>
  <si>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</si>
  <si>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</si>
  <si>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</si>
  <si>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</si>
  <si>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</si>
  <si>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</si>
  <si>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</si>
  <si>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</si>
  <si>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</si>
  <si>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</si>
  <si>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</si>
  <si>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</si>
  <si>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</si>
  <si>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幕別町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</si>
  <si>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</si>
  <si>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</si>
  <si>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</si>
  <si>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</si>
  <si>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</si>
  <si>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</si>
  <si>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</si>
  <si>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</si>
  <si>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</si>
  <si>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</si>
  <si>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</si>
  <si>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</si>
  <si>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</si>
  <si>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</si>
  <si>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</si>
  <si>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</si>
  <si>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</si>
  <si>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</si>
  <si>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収益的収支比率については、86％と経営の健全性を示す指標の100％を下回っており、経費回収率も約40％と類似団体平均より低い状況となっていることから、事業運営における一般会計繰入金への依存度の高さが懸念され、経営改善に向けた取組みが必要である。
</t>
    <phoneticPr fontId="4"/>
  </si>
  <si>
    <t xml:space="preserve">　平成８年度の事業開始から20年以上経過しているため、今後、浄化槽や附帯設備など更新等について検討していく必要がある。
</t>
    <phoneticPr fontId="4"/>
  </si>
  <si>
    <t>　料金収入のみで事業を継続することは難しく、一般会計からの繰入金に依存する状況は、今後も続くことが想定されることから、適切な維持管理を進めていく必要がある。
　また、持続可能な経営を確保するため、令和６年度から公営企業会計を適用し、中長期的な視点に立った企業経営に努める。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</si>
</sst>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A42-AEB5-9C3DAFD6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223280"/>
        <c:axId val="75022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D-4A42-AEB5-9C3DAFD6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223280"/>
        <c:axId val="750223672"/>
      </c:lineChart>
      <c:dateAx>
        <c:axId val="750223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0223672"/>
        <c:crosses val="autoZero"/>
        <c:auto val="1"/>
        <c:lblOffset val="100"/>
        <c:baseTimeUnit val="years"/>
      </c:dateAx>
      <c:valAx>
        <c:axId val="75022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22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35.44</c:v>
                </c:pt>
                <c:pt idx="1">
                  <c:v>29.95</c:v>
                </c:pt>
                <c:pt idx="2">
                  <c:v>28.46</c:v>
                </c:pt>
                <c:pt idx="3">
                  <c:v>28.42</c:v>
                </c:pt>
                <c:pt idx="4">
                  <c:v>28.89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2-4996-82E6-DD517FFAB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289784"/>
        <c:axId val="75189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2-4996-82E6-DD517FFAB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289784"/>
        <c:axId val="751894768"/>
      </c:lineChart>
      <c:dateAx>
        <c:axId val="751289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894768"/>
        <c:crosses val="autoZero"/>
        <c:auto val="1"/>
        <c:lblOffset val="100"/>
        <c:baseTimeUnit val="years"/>
      </c:dateAx>
      <c:valAx>
        <c:axId val="75189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289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71.78</c:v>
                </c:pt>
                <c:pt idx="1">
                  <c:v>63.76</c:v>
                </c:pt>
                <c:pt idx="2">
                  <c:v>63.05</c:v>
                </c:pt>
                <c:pt idx="3">
                  <c:v>64.040000000000006</c:v>
                </c:pt>
                <c:pt idx="4">
                  <c:v>65.489999999999995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F-4840-84FD-C9913689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95944"/>
        <c:axId val="75189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F-4840-84FD-C9913689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895944"/>
        <c:axId val="751896336"/>
      </c:lineChart>
      <c:dateAx>
        <c:axId val="751895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896336"/>
        <c:crosses val="autoZero"/>
        <c:auto val="1"/>
        <c:lblOffset val="100"/>
        <c:baseTimeUnit val="years"/>
      </c:dateAx>
      <c:valAx>
        <c:axId val="75189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89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89.17</c:v>
                </c:pt>
                <c:pt idx="1">
                  <c:v>89.68</c:v>
                </c:pt>
                <c:pt idx="2">
                  <c:v>88.6</c:v>
                </c:pt>
                <c:pt idx="3">
                  <c:v>86.4</c:v>
                </c:pt>
                <c:pt idx="4">
                  <c:v>84.18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E-444C-9C78-08C252606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224848"/>
        <c:axId val="75092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E-444C-9C78-08C252606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224848"/>
        <c:axId val="750925352"/>
      </c:lineChart>
      <c:dateAx>
        <c:axId val="750224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0925352"/>
        <c:crosses val="autoZero"/>
        <c:auto val="1"/>
        <c:lblOffset val="100"/>
        <c:baseTimeUnit val="years"/>
      </c:dateAx>
      <c:valAx>
        <c:axId val="75092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22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4-4E73-AF77-1F6C85770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26528"/>
        <c:axId val="75092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4-4E73-AF77-1F6C85770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26528"/>
        <c:axId val="750926920"/>
      </c:lineChart>
      <c:dateAx>
        <c:axId val="750926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0926920"/>
        <c:crosses val="autoZero"/>
        <c:auto val="1"/>
        <c:lblOffset val="100"/>
        <c:baseTimeUnit val="years"/>
      </c:dateAx>
      <c:valAx>
        <c:axId val="75092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92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5-451B-BE76-913B95CBD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28096"/>
        <c:axId val="750928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5-451B-BE76-913B95CBD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28096"/>
        <c:axId val="750928488"/>
      </c:lineChart>
      <c:dateAx>
        <c:axId val="750928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0928488"/>
        <c:crosses val="autoZero"/>
        <c:auto val="1"/>
        <c:lblOffset val="100"/>
        <c:baseTimeUnit val="years"/>
      </c:dateAx>
      <c:valAx>
        <c:axId val="750928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092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8-43DA-82FA-FEEB5775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286648"/>
        <c:axId val="7512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8-43DA-82FA-FEEB5775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286648"/>
        <c:axId val="751287040"/>
      </c:lineChart>
      <c:dateAx>
        <c:axId val="751286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287040"/>
        <c:crosses val="autoZero"/>
        <c:auto val="1"/>
        <c:lblOffset val="100"/>
        <c:baseTimeUnit val="years"/>
      </c:dateAx>
      <c:valAx>
        <c:axId val="7512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286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3-4328-A2F3-69EE8A40A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67576"/>
        <c:axId val="7513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3-4328-A2F3-69EE8A40A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67576"/>
        <c:axId val="751367968"/>
      </c:lineChart>
      <c:dateAx>
        <c:axId val="751367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367968"/>
        <c:crosses val="autoZero"/>
        <c:auto val="1"/>
        <c:lblOffset val="100"/>
        <c:baseTimeUnit val="years"/>
      </c:dateAx>
      <c:valAx>
        <c:axId val="7513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367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3910.51</c:v>
                </c:pt>
                <c:pt idx="1">
                  <c:v>3763.34</c:v>
                </c:pt>
                <c:pt idx="2">
                  <c:v>3665.2</c:v>
                </c:pt>
                <c:pt idx="3">
                  <c:v>3499.99</c:v>
                </c:pt>
                <c:pt idx="4">
                  <c:v>3385.27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C-4F92-86BF-E8B19BE4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69144"/>
        <c:axId val="7513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F92-86BF-E8B19BE4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69144"/>
        <c:axId val="751369536"/>
      </c:lineChart>
      <c:dateAx>
        <c:axId val="751369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369536"/>
        <c:crosses val="autoZero"/>
        <c:auto val="1"/>
        <c:lblOffset val="100"/>
        <c:baseTimeUnit val="years"/>
      </c:dateAx>
      <c:valAx>
        <c:axId val="7513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369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41.98</c:v>
                </c:pt>
                <c:pt idx="1">
                  <c:v>37.33</c:v>
                </c:pt>
                <c:pt idx="2">
                  <c:v>38.479999999999997</c:v>
                </c:pt>
                <c:pt idx="3">
                  <c:v>39.159999999999997</c:v>
                </c:pt>
                <c:pt idx="4">
                  <c:v>38.19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2-4C93-94CE-D38DC9F97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289392"/>
        <c:axId val="75128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2-4C93-94CE-D38DC9F97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289392"/>
        <c:axId val="751289000"/>
      </c:lineChart>
      <c:dateAx>
        <c:axId val="751289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289000"/>
        <c:crosses val="autoZero"/>
        <c:auto val="1"/>
        <c:lblOffset val="100"/>
        <c:baseTimeUnit val="years"/>
      </c:dateAx>
      <c:valAx>
        <c:axId val="75128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28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472.1</c:v>
                </c:pt>
                <c:pt idx="1">
                  <c:v>630.9</c:v>
                </c:pt>
                <c:pt idx="2">
                  <c:v>640.63</c:v>
                </c:pt>
                <c:pt idx="3">
                  <c:v>631.6</c:v>
                </c:pt>
                <c:pt idx="4">
                  <c:v>649.25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3-4E42-9294-778A96E46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70712"/>
        <c:axId val="75137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3-4E42-9294-778A96E46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70712"/>
        <c:axId val="751371104"/>
      </c:lineChart>
      <c:dateAx>
        <c:axId val="751370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371104"/>
        <c:crosses val="autoZero"/>
        <c:auto val="1"/>
        <c:lblOffset val="100"/>
        <c:baseTimeUnit val="years"/>
      </c:dateAx>
      <c:valAx>
        <c:axId val="75137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37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幕別町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25897</v>
      </c>
      <c r="AM8" s="42"/>
      <c r="AN8" s="42"/>
      <c r="AO8" s="42"/>
      <c r="AP8" s="42"/>
      <c r="AQ8" s="42"/>
      <c r="AR8" s="42"/>
      <c r="AS8" s="42"/>
      <c r="AT8" s="35">
        <f>データ!T6</f>
        <v>477.64</v>
      </c>
      <c r="AU8" s="35"/>
      <c r="AV8" s="35"/>
      <c r="AW8" s="35"/>
      <c r="AX8" s="35"/>
      <c r="AY8" s="35"/>
      <c r="AZ8" s="35"/>
      <c r="BA8" s="35"/>
      <c r="BB8" s="35">
        <f>データ!U6</f>
        <v>54.22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12.87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2600</v>
      </c>
      <c r="AE10" s="42"/>
      <c r="AF10" s="42"/>
      <c r="AG10" s="42"/>
      <c r="AH10" s="42"/>
      <c r="AI10" s="42"/>
      <c r="AJ10" s="42"/>
      <c r="AK10" s="2"/>
      <c r="AL10" s="42">
        <f>データ!V6</f>
        <v>3318</v>
      </c>
      <c r="AM10" s="42"/>
      <c r="AN10" s="42"/>
      <c r="AO10" s="42"/>
      <c r="AP10" s="42"/>
      <c r="AQ10" s="42"/>
      <c r="AR10" s="42"/>
      <c r="AS10" s="42"/>
      <c r="AT10" s="35">
        <f>データ!W6</f>
        <v>468.49</v>
      </c>
      <c r="AU10" s="35"/>
      <c r="AV10" s="35"/>
      <c r="AW10" s="35"/>
      <c r="AX10" s="35"/>
      <c r="AY10" s="35"/>
      <c r="AZ10" s="35"/>
      <c r="BA10" s="35"/>
      <c r="BB10" s="35">
        <f>データ!X6</f>
        <v>7.08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L6a6sZ4H/1Caesj7kZPRxeOOCjMMhLzqvyq6UrIGai/mZlGB1VqVgoG1ZD4Xv461PDaAIM0lPkcIxpVWGOwbNg==" saltValue="zXFN7b/4zdhYaC0pImZUC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16438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北海道　幕別町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12.87</v>
      </c>
      <c r="Q6" s="20">
        <f t="shared" si="3"/>
        <v>100</v>
      </c>
      <c r="R6" s="20">
        <f t="shared" si="3"/>
        <v>2600</v>
      </c>
      <c r="S6" s="20">
        <f t="shared" si="3"/>
        <v>25897</v>
      </c>
      <c r="T6" s="20">
        <f t="shared" si="3"/>
        <v>477.64</v>
      </c>
      <c r="U6" s="20">
        <f t="shared" si="3"/>
        <v>54.22</v>
      </c>
      <c r="V6" s="20">
        <f t="shared" si="3"/>
        <v>3318</v>
      </c>
      <c r="W6" s="20">
        <f t="shared" si="3"/>
        <v>468.49</v>
      </c>
      <c r="X6" s="20">
        <f t="shared" si="3"/>
        <v>7.08</v>
      </c>
      <c r="Y6" s="21">
        <f>IF(Y7="",NA(),Y7)</f>
        <v>89.17</v>
      </c>
      <c r="Z6" s="21">
        <f t="shared" ref="Z6:AH6" si="4">IF(Z7="",NA(),Z7)</f>
        <v>89.68</v>
      </c>
      <c r="AA6" s="21">
        <f t="shared" si="4"/>
        <v>88.6</v>
      </c>
      <c r="AB6" s="21">
        <f t="shared" si="4"/>
        <v>86.4</v>
      </c>
      <c r="AC6" s="21">
        <f t="shared" si="4"/>
        <v>84.18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3910.51</v>
      </c>
      <c r="BG6" s="21">
        <f t="shared" ref="BG6:BO6" si="7">IF(BG7="",NA(),BG7)</f>
        <v>3763.34</v>
      </c>
      <c r="BH6" s="21">
        <f t="shared" si="7"/>
        <v>3665.2</v>
      </c>
      <c r="BI6" s="21">
        <f t="shared" si="7"/>
        <v>3499.99</v>
      </c>
      <c r="BJ6" s="21">
        <f t="shared" si="7"/>
        <v>3385.27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41.98</v>
      </c>
      <c r="BR6" s="21">
        <f t="shared" ref="BR6:BZ6" si="8">IF(BR7="",NA(),BR7)</f>
        <v>37.33</v>
      </c>
      <c r="BS6" s="21">
        <f t="shared" si="8"/>
        <v>38.479999999999997</v>
      </c>
      <c r="BT6" s="21">
        <f t="shared" si="8"/>
        <v>39.159999999999997</v>
      </c>
      <c r="BU6" s="21">
        <f t="shared" si="8"/>
        <v>38.19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472.1</v>
      </c>
      <c r="CC6" s="21">
        <f t="shared" ref="CC6:CK6" si="9">IF(CC7="",NA(),CC7)</f>
        <v>630.9</v>
      </c>
      <c r="CD6" s="21">
        <f t="shared" si="9"/>
        <v>640.63</v>
      </c>
      <c r="CE6" s="21">
        <f t="shared" si="9"/>
        <v>631.6</v>
      </c>
      <c r="CF6" s="21">
        <f t="shared" si="9"/>
        <v>649.25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35.44</v>
      </c>
      <c r="CN6" s="21">
        <f t="shared" ref="CN6:CV6" si="10">IF(CN7="",NA(),CN7)</f>
        <v>29.95</v>
      </c>
      <c r="CO6" s="21">
        <f t="shared" si="10"/>
        <v>28.46</v>
      </c>
      <c r="CP6" s="21">
        <f t="shared" si="10"/>
        <v>28.42</v>
      </c>
      <c r="CQ6" s="21">
        <f t="shared" si="10"/>
        <v>28.89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71.78</v>
      </c>
      <c r="CY6" s="21">
        <f t="shared" ref="CY6:DG6" si="11">IF(CY7="",NA(),CY7)</f>
        <v>63.76</v>
      </c>
      <c r="CZ6" s="21">
        <f t="shared" si="11"/>
        <v>63.05</v>
      </c>
      <c r="DA6" s="21">
        <f t="shared" si="11"/>
        <v>64.040000000000006</v>
      </c>
      <c r="DB6" s="21">
        <f t="shared" si="11"/>
        <v>65.489999999999995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16438</v>
      </c>
      <c r="D7" s="23">
        <v>47</v>
      </c>
      <c r="E7" s="23">
        <v>18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12.87</v>
      </c>
      <c r="Q7" s="24">
        <v>100</v>
      </c>
      <c r="R7" s="24">
        <v>2600</v>
      </c>
      <c r="S7" s="24">
        <v>25897</v>
      </c>
      <c r="T7" s="24">
        <v>477.64</v>
      </c>
      <c r="U7" s="24">
        <v>54.22</v>
      </c>
      <c r="V7" s="24">
        <v>3318</v>
      </c>
      <c r="W7" s="24">
        <v>468.49</v>
      </c>
      <c r="X7" s="24">
        <v>7.08</v>
      </c>
      <c r="Y7" s="24">
        <v>89.17</v>
      </c>
      <c r="Z7" s="24">
        <v>89.68</v>
      </c>
      <c r="AA7" s="24">
        <v>88.6</v>
      </c>
      <c r="AB7" s="24">
        <v>86.4</v>
      </c>
      <c r="AC7" s="24">
        <v>84.18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3910.51</v>
      </c>
      <c r="BG7" s="24">
        <v>3763.34</v>
      </c>
      <c r="BH7" s="24">
        <v>3665.2</v>
      </c>
      <c r="BI7" s="24">
        <v>3499.99</v>
      </c>
      <c r="BJ7" s="24">
        <v>3385.27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41.98</v>
      </c>
      <c r="BR7" s="24">
        <v>37.33</v>
      </c>
      <c r="BS7" s="24">
        <v>38.479999999999997</v>
      </c>
      <c r="BT7" s="24">
        <v>39.159999999999997</v>
      </c>
      <c r="BU7" s="24">
        <v>38.19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472.1</v>
      </c>
      <c r="CC7" s="24">
        <v>630.9</v>
      </c>
      <c r="CD7" s="24">
        <v>640.63</v>
      </c>
      <c r="CE7" s="24">
        <v>631.6</v>
      </c>
      <c r="CF7" s="24">
        <v>649.25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35.44</v>
      </c>
      <c r="CN7" s="24">
        <v>29.95</v>
      </c>
      <c r="CO7" s="24">
        <v>28.46</v>
      </c>
      <c r="CP7" s="24">
        <v>28.42</v>
      </c>
      <c r="CQ7" s="24">
        <v>28.89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71.78</v>
      </c>
      <c r="CY7" s="24">
        <v>63.76</v>
      </c>
      <c r="CZ7" s="24">
        <v>63.05</v>
      </c>
      <c r="DA7" s="24">
        <v>64.040000000000006</v>
      </c>
      <c r="DB7" s="24">
        <v>65.489999999999995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三坂 哲史</cp:lastModifiedBy>
  <cp:lastPrinted>2024-01-22T07:35:47Z</cp:lastPrinted>
  <dcterms:created xsi:type="dcterms:W3CDTF">2023-12-12T03:01:44Z</dcterms:created>
  <dcterms:modified xsi:type="dcterms:W3CDTF">2024-02-28T04:27:27Z</dcterms:modified>
  <cp:category/>
</cp:coreProperties>
</file>