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kbfs231\役場共有\115政策推進課\03財政担当\ホームページ\経営分析表\"/>
    </mc:Choice>
  </mc:AlternateContent>
  <workbookProtection workbookAlgorithmName="SHA-512" workbookHashValue="/tUd7U/WwjrWU/T1LAJgIHPZxYzxfhgGMG9hZoB3psfNqslmYsmpvcx2mgZeAZLXWkmMq3rHZiovjM8LXESlVg==" workbookSaltValue="mn4eOcPm6syGwBbkFM/o3w==" workbookSpinCount="100000" lockStructure="1"/>
  <bookViews>
    <workbookView xWindow="0" yWindow="0" windowWidth="25170" windowHeight="60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AL8" i="4" s="1"/>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E86" i="4"/>
  <c r="AT10" i="4"/>
  <c r="AL10" i="4"/>
  <c r="AD10" i="4"/>
  <c r="P10" i="4"/>
  <c r="I10" i="4"/>
  <c r="B10" i="4"/>
  <c r="BB8" i="4"/>
  <c r="AT8" i="4"/>
  <c r="P8" i="4"/>
  <c r="I8" i="4"/>
</calcChain>
</file>

<file path=xl/sharedStrings.xml><?xml version="1.0" encoding="utf-8"?>
<sst xmlns="http://schemas.openxmlformats.org/spreadsheetml/2006/main" count="236" uniqueCount="120">
  <si>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</si>
  <si>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</si>
  <si>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</si>
  <si>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</si>
  <si>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</si>
  <si>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</si>
  <si>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</si>
  <si>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</si>
  <si>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</si>
  <si>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</si>
  <si>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</si>
  <si>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</si>
  <si>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</si>
  <si>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</si>
  <si>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</si>
  <si>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</si>
  <si>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</si>
  <si>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</si>
  <si>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</si>
  <si>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</si>
  <si>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</si>
  <si>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</si>
  <si>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</si>
  <si>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</si>
  <si>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</si>
  <si>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</si>
  <si>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</si>
  <si>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</si>
  <si>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</si>
  <si>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</si>
  <si>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</si>
  <si>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</si>
  <si>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</si>
  <si>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</si>
  <si>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</si>
  <si>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</si>
  <si>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</si>
  <si>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</si>
  <si>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</si>
  <si>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</si>
  <si>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</si>
  <si>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</si>
  <si>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</si>
  <si>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</si>
  <si>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</si>
  <si>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</si>
  <si>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</si>
  <si>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</si>
  <si>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</si>
  <si>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</si>
  <si>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</si>
  <si>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</si>
  <si>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</si>
  <si>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</si>
  <si>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</si>
  <si>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</si>
  <si>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</si>
  <si>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</si>
  <si>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</si>
  <si>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</si>
  <si>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</si>
  <si>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</si>
  <si>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</si>
  <si>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</si>
  <si>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</si>
  <si>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</si>
  <si>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</si>
  <si>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</si>
  <si>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</si>
  <si>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</si>
  <si>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</si>
  <si>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</si>
  <si>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</si>
  <si>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</si>
  <si>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</si>
  <si>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</si>
  <si>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</si>
  <si>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</si>
  <si>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</si>
  <si>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</si>
  <si>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</si>
  <si>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</si>
  <si>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</si>
  <si>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</si>
  <si>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</si>
  <si>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</si>
  <si>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</si>
  <si>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</si>
  <si>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</si>
  <si>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</si>
  <si>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</si>
  <si>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</si>
  <si>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</si>
  <si>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</si>
  <si>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</si>
  <si>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</si>
  <si>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</si>
  <si>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</si>
  <si>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幕別町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</si>
  <si>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</si>
  <si>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</si>
  <si>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</si>
  <si>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</si>
  <si>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</si>
  <si>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</si>
  <si>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</si>
  <si>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</si>
  <si>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</si>
  <si>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</si>
  <si>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</si>
  <si>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</si>
  <si>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</si>
  <si>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</si>
  <si>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</si>
  <si>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</si>
  <si>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</si>
  <si>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</si>
  <si>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収益的収支比率については、地方債利子の償還額が減少したことに伴い、前年度から約４％の改善が図られた。
　経費回収率については、約35％と類似団体平均より低い状況となっていることから、事業運営における一般会計繰入金への依存度の高さが懸念され、経営改善に向けた取組みが必要である。
</t>
    <rPh sb="1" eb="4">
      <t>シュウエキテキ</t>
    </rPh>
    <rPh sb="4" eb="6">
      <t>シュウシ</t>
    </rPh>
    <rPh sb="6" eb="8">
      <t>ヒリツ</t>
    </rPh>
    <rPh sb="14" eb="17">
      <t>チホウサイ</t>
    </rPh>
    <rPh sb="17" eb="19">
      <t>リシ</t>
    </rPh>
    <rPh sb="20" eb="22">
      <t>ショウカン</t>
    </rPh>
    <rPh sb="22" eb="23">
      <t>ガク</t>
    </rPh>
    <rPh sb="24" eb="26">
      <t>ゲンショウ</t>
    </rPh>
    <rPh sb="31" eb="32">
      <t>トモナ</t>
    </rPh>
    <rPh sb="34" eb="37">
      <t>ゼンネンド</t>
    </rPh>
    <rPh sb="39" eb="40">
      <t>ヤク</t>
    </rPh>
    <rPh sb="43" eb="45">
      <t>カイゼン</t>
    </rPh>
    <rPh sb="46" eb="47">
      <t>ハカ</t>
    </rPh>
    <phoneticPr fontId="4"/>
  </si>
  <si>
    <t xml:space="preserve">　管渠については、平成６年度からの整備で更新時期を迎えていないが、施設については、機械電気設備の修繕や更新が必要となる。
　今後は、設備の老朽化に伴う更新投資等に充てる財源の必要性が高まると想定されることから、固定資産台帳を整理し、計画的な更新に努める。
</t>
    <phoneticPr fontId="4"/>
  </si>
  <si>
    <t>　料金収入のみで事業を継続することは難しく、今後も一般会計からの繰入金に依存する状況は続くことが想定され、施設規模の適正化や適切な維持管理を進めていく必要がある。
　また、持続可能な経営を確保するため、令和６年度から公営企業会計を適用し、中長期的な視点に立った企業経営に努める。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</si>
</sst>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CFC-4D81-9D90-E9C8C38FD874}"/>
            </c:ext>
          </c:extLst>
        </c:ser>
        <c:dLbls>
          <c:showLegendKey val="0"/>
          <c:showVal val="0"/>
          <c:showCatName val="0"/>
          <c:showSerName val="0"/>
          <c:showPercent val="0"/>
          <c:showBubbleSize val="0"/>
        </c:dLbls>
        <c:gapWidth val="150"/>
        <c:axId val="1216810272"/>
        <c:axId val="1216810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1CFC-4D81-9D90-E9C8C38FD874}"/>
            </c:ext>
          </c:extLst>
        </c:ser>
        <c:dLbls>
          <c:showLegendKey val="0"/>
          <c:showVal val="0"/>
          <c:showCatName val="0"/>
          <c:showSerName val="0"/>
          <c:showPercent val="0"/>
          <c:showBubbleSize val="0"/>
        </c:dLbls>
        <c:marker val="1"/>
        <c:smooth val="0"/>
        <c:axId val="1216810272"/>
        <c:axId val="1216810664"/>
      </c:lineChart>
      <c:dateAx>
        <c:axId val="1216810272"/>
        <c:scaling>
          <c:orientation val="minMax"/>
        </c:scaling>
        <c:delete val="1"/>
        <c:axPos val="b"/>
        <c:numFmt formatCode="&quot;H&quot;yy" sourceLinked="1"/>
        <c:majorTickMark val="none"/>
        <c:minorTickMark val="none"/>
        <c:tickLblPos val="none"/>
        <c:crossAx val="1216810664"/>
        <c:crosses val="autoZero"/>
        <c:auto val="1"/>
        <c:lblOffset val="100"/>
        <c:baseTimeUnit val="years"/>
      </c:dateAx>
      <c:valAx>
        <c:axId val="1216810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681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76.89</c:v>
                </c:pt>
                <c:pt idx="1">
                  <c:v>77.08</c:v>
                </c:pt>
                <c:pt idx="2">
                  <c:v>75.95</c:v>
                </c:pt>
                <c:pt idx="3">
                  <c:v>75.19</c:v>
                </c:pt>
                <c:pt idx="4">
                  <c:v>82.95</c:v>
                </c:pt>
              </c:numCache>
            </c:numRef>
          </c:val>
          <c:extLst>
            <c:ext xmlns:c16="http://schemas.microsoft.com/office/drawing/2014/chart" uri="{C3380CC4-5D6E-409C-BE32-E72D297353CC}">
              <c16:uniqueId val="{00000000-476B-48F2-81AD-06852EDFCECA}"/>
            </c:ext>
          </c:extLst>
        </c:ser>
        <c:dLbls>
          <c:showLegendKey val="0"/>
          <c:showVal val="0"/>
          <c:showCatName val="0"/>
          <c:showSerName val="0"/>
          <c:showPercent val="0"/>
          <c:showBubbleSize val="0"/>
        </c:dLbls>
        <c:gapWidth val="150"/>
        <c:axId val="1287283384"/>
        <c:axId val="1287291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476B-48F2-81AD-06852EDFCECA}"/>
            </c:ext>
          </c:extLst>
        </c:ser>
        <c:dLbls>
          <c:showLegendKey val="0"/>
          <c:showVal val="0"/>
          <c:showCatName val="0"/>
          <c:showSerName val="0"/>
          <c:showPercent val="0"/>
          <c:showBubbleSize val="0"/>
        </c:dLbls>
        <c:marker val="1"/>
        <c:smooth val="0"/>
        <c:axId val="1287283384"/>
        <c:axId val="1287291616"/>
      </c:lineChart>
      <c:dateAx>
        <c:axId val="1287283384"/>
        <c:scaling>
          <c:orientation val="minMax"/>
        </c:scaling>
        <c:delete val="1"/>
        <c:axPos val="b"/>
        <c:numFmt formatCode="&quot;H&quot;yy" sourceLinked="1"/>
        <c:majorTickMark val="none"/>
        <c:minorTickMark val="none"/>
        <c:tickLblPos val="none"/>
        <c:crossAx val="1287291616"/>
        <c:crosses val="autoZero"/>
        <c:auto val="1"/>
        <c:lblOffset val="100"/>
        <c:baseTimeUnit val="years"/>
      </c:dateAx>
      <c:valAx>
        <c:axId val="128729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7283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94.88</c:v>
                </c:pt>
                <c:pt idx="1">
                  <c:v>96.43</c:v>
                </c:pt>
                <c:pt idx="2">
                  <c:v>95.68</c:v>
                </c:pt>
                <c:pt idx="3">
                  <c:v>95.48</c:v>
                </c:pt>
                <c:pt idx="4">
                  <c:v>95.66</c:v>
                </c:pt>
              </c:numCache>
            </c:numRef>
          </c:val>
          <c:extLst>
            <c:ext xmlns:c16="http://schemas.microsoft.com/office/drawing/2014/chart" uri="{C3380CC4-5D6E-409C-BE32-E72D297353CC}">
              <c16:uniqueId val="{00000000-C794-44F5-A1B2-D58E6C72F147}"/>
            </c:ext>
          </c:extLst>
        </c:ser>
        <c:dLbls>
          <c:showLegendKey val="0"/>
          <c:showVal val="0"/>
          <c:showCatName val="0"/>
          <c:showSerName val="0"/>
          <c:showPercent val="0"/>
          <c:showBubbleSize val="0"/>
        </c:dLbls>
        <c:gapWidth val="150"/>
        <c:axId val="1287292792"/>
        <c:axId val="1287282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C794-44F5-A1B2-D58E6C72F147}"/>
            </c:ext>
          </c:extLst>
        </c:ser>
        <c:dLbls>
          <c:showLegendKey val="0"/>
          <c:showVal val="0"/>
          <c:showCatName val="0"/>
          <c:showSerName val="0"/>
          <c:showPercent val="0"/>
          <c:showBubbleSize val="0"/>
        </c:dLbls>
        <c:marker val="1"/>
        <c:smooth val="0"/>
        <c:axId val="1287292792"/>
        <c:axId val="1287282600"/>
      </c:lineChart>
      <c:dateAx>
        <c:axId val="1287292792"/>
        <c:scaling>
          <c:orientation val="minMax"/>
        </c:scaling>
        <c:delete val="1"/>
        <c:axPos val="b"/>
        <c:numFmt formatCode="&quot;H&quot;yy" sourceLinked="1"/>
        <c:majorTickMark val="none"/>
        <c:minorTickMark val="none"/>
        <c:tickLblPos val="none"/>
        <c:crossAx val="1287282600"/>
        <c:crosses val="autoZero"/>
        <c:auto val="1"/>
        <c:lblOffset val="100"/>
        <c:baseTimeUnit val="years"/>
      </c:dateAx>
      <c:valAx>
        <c:axId val="1287282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7292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98.44</c:v>
                </c:pt>
                <c:pt idx="1">
                  <c:v>97.84</c:v>
                </c:pt>
                <c:pt idx="2">
                  <c:v>100.89</c:v>
                </c:pt>
                <c:pt idx="3">
                  <c:v>96.32</c:v>
                </c:pt>
                <c:pt idx="4">
                  <c:v>100.51</c:v>
                </c:pt>
              </c:numCache>
            </c:numRef>
          </c:val>
          <c:extLst>
            <c:ext xmlns:c16="http://schemas.microsoft.com/office/drawing/2014/chart" uri="{C3380CC4-5D6E-409C-BE32-E72D297353CC}">
              <c16:uniqueId val="{00000000-B13F-432A-AADD-B165A16E9A2D}"/>
            </c:ext>
          </c:extLst>
        </c:ser>
        <c:dLbls>
          <c:showLegendKey val="0"/>
          <c:showVal val="0"/>
          <c:showCatName val="0"/>
          <c:showSerName val="0"/>
          <c:showPercent val="0"/>
          <c:showBubbleSize val="0"/>
        </c:dLbls>
        <c:gapWidth val="150"/>
        <c:axId val="1216811840"/>
        <c:axId val="1216812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3F-432A-AADD-B165A16E9A2D}"/>
            </c:ext>
          </c:extLst>
        </c:ser>
        <c:dLbls>
          <c:showLegendKey val="0"/>
          <c:showVal val="0"/>
          <c:showCatName val="0"/>
          <c:showSerName val="0"/>
          <c:showPercent val="0"/>
          <c:showBubbleSize val="0"/>
        </c:dLbls>
        <c:marker val="1"/>
        <c:smooth val="0"/>
        <c:axId val="1216811840"/>
        <c:axId val="1216812232"/>
      </c:lineChart>
      <c:dateAx>
        <c:axId val="1216811840"/>
        <c:scaling>
          <c:orientation val="minMax"/>
        </c:scaling>
        <c:delete val="1"/>
        <c:axPos val="b"/>
        <c:numFmt formatCode="&quot;H&quot;yy" sourceLinked="1"/>
        <c:majorTickMark val="none"/>
        <c:minorTickMark val="none"/>
        <c:tickLblPos val="none"/>
        <c:crossAx val="1216812232"/>
        <c:crosses val="autoZero"/>
        <c:auto val="1"/>
        <c:lblOffset val="100"/>
        <c:baseTimeUnit val="years"/>
      </c:dateAx>
      <c:valAx>
        <c:axId val="1216812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681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EB2-402B-BB59-30C3D699D85F}"/>
            </c:ext>
          </c:extLst>
        </c:ser>
        <c:dLbls>
          <c:showLegendKey val="0"/>
          <c:showVal val="0"/>
          <c:showCatName val="0"/>
          <c:showSerName val="0"/>
          <c:showPercent val="0"/>
          <c:showBubbleSize val="0"/>
        </c:dLbls>
        <c:gapWidth val="150"/>
        <c:axId val="1216813408"/>
        <c:axId val="1216813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EB2-402B-BB59-30C3D699D85F}"/>
            </c:ext>
          </c:extLst>
        </c:ser>
        <c:dLbls>
          <c:showLegendKey val="0"/>
          <c:showVal val="0"/>
          <c:showCatName val="0"/>
          <c:showSerName val="0"/>
          <c:showPercent val="0"/>
          <c:showBubbleSize val="0"/>
        </c:dLbls>
        <c:marker val="1"/>
        <c:smooth val="0"/>
        <c:axId val="1216813408"/>
        <c:axId val="1216813800"/>
      </c:lineChart>
      <c:dateAx>
        <c:axId val="1216813408"/>
        <c:scaling>
          <c:orientation val="minMax"/>
        </c:scaling>
        <c:delete val="1"/>
        <c:axPos val="b"/>
        <c:numFmt formatCode="&quot;H&quot;yy" sourceLinked="1"/>
        <c:majorTickMark val="none"/>
        <c:minorTickMark val="none"/>
        <c:tickLblPos val="none"/>
        <c:crossAx val="1216813800"/>
        <c:crosses val="autoZero"/>
        <c:auto val="1"/>
        <c:lblOffset val="100"/>
        <c:baseTimeUnit val="years"/>
      </c:dateAx>
      <c:valAx>
        <c:axId val="1216813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681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909-4F3E-92D6-263B6701F9FB}"/>
            </c:ext>
          </c:extLst>
        </c:ser>
        <c:dLbls>
          <c:showLegendKey val="0"/>
          <c:showVal val="0"/>
          <c:showCatName val="0"/>
          <c:showSerName val="0"/>
          <c:showPercent val="0"/>
          <c:showBubbleSize val="0"/>
        </c:dLbls>
        <c:gapWidth val="150"/>
        <c:axId val="1287280248"/>
        <c:axId val="128728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09-4F3E-92D6-263B6701F9FB}"/>
            </c:ext>
          </c:extLst>
        </c:ser>
        <c:dLbls>
          <c:showLegendKey val="0"/>
          <c:showVal val="0"/>
          <c:showCatName val="0"/>
          <c:showSerName val="0"/>
          <c:showPercent val="0"/>
          <c:showBubbleSize val="0"/>
        </c:dLbls>
        <c:marker val="1"/>
        <c:smooth val="0"/>
        <c:axId val="1287280248"/>
        <c:axId val="1287280640"/>
      </c:lineChart>
      <c:dateAx>
        <c:axId val="1287280248"/>
        <c:scaling>
          <c:orientation val="minMax"/>
        </c:scaling>
        <c:delete val="1"/>
        <c:axPos val="b"/>
        <c:numFmt formatCode="&quot;H&quot;yy" sourceLinked="1"/>
        <c:majorTickMark val="none"/>
        <c:minorTickMark val="none"/>
        <c:tickLblPos val="none"/>
        <c:crossAx val="1287280640"/>
        <c:crosses val="autoZero"/>
        <c:auto val="1"/>
        <c:lblOffset val="100"/>
        <c:baseTimeUnit val="years"/>
      </c:dateAx>
      <c:valAx>
        <c:axId val="128728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7280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782-4DB9-9726-25569F0B2FCE}"/>
            </c:ext>
          </c:extLst>
        </c:ser>
        <c:dLbls>
          <c:showLegendKey val="0"/>
          <c:showVal val="0"/>
          <c:showCatName val="0"/>
          <c:showSerName val="0"/>
          <c:showPercent val="0"/>
          <c:showBubbleSize val="0"/>
        </c:dLbls>
        <c:gapWidth val="150"/>
        <c:axId val="1287284168"/>
        <c:axId val="128727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782-4DB9-9726-25569F0B2FCE}"/>
            </c:ext>
          </c:extLst>
        </c:ser>
        <c:dLbls>
          <c:showLegendKey val="0"/>
          <c:showVal val="0"/>
          <c:showCatName val="0"/>
          <c:showSerName val="0"/>
          <c:showPercent val="0"/>
          <c:showBubbleSize val="0"/>
        </c:dLbls>
        <c:marker val="1"/>
        <c:smooth val="0"/>
        <c:axId val="1287284168"/>
        <c:axId val="1287273584"/>
      </c:lineChart>
      <c:dateAx>
        <c:axId val="1287284168"/>
        <c:scaling>
          <c:orientation val="minMax"/>
        </c:scaling>
        <c:delete val="1"/>
        <c:axPos val="b"/>
        <c:numFmt formatCode="&quot;H&quot;yy" sourceLinked="1"/>
        <c:majorTickMark val="none"/>
        <c:minorTickMark val="none"/>
        <c:tickLblPos val="none"/>
        <c:crossAx val="1287273584"/>
        <c:crosses val="autoZero"/>
        <c:auto val="1"/>
        <c:lblOffset val="100"/>
        <c:baseTimeUnit val="years"/>
      </c:dateAx>
      <c:valAx>
        <c:axId val="128727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7284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81B-444B-B0FB-0B80C0DF2AC4}"/>
            </c:ext>
          </c:extLst>
        </c:ser>
        <c:dLbls>
          <c:showLegendKey val="0"/>
          <c:showVal val="0"/>
          <c:showCatName val="0"/>
          <c:showSerName val="0"/>
          <c:showPercent val="0"/>
          <c:showBubbleSize val="0"/>
        </c:dLbls>
        <c:gapWidth val="150"/>
        <c:axId val="1287287696"/>
        <c:axId val="1287288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1B-444B-B0FB-0B80C0DF2AC4}"/>
            </c:ext>
          </c:extLst>
        </c:ser>
        <c:dLbls>
          <c:showLegendKey val="0"/>
          <c:showVal val="0"/>
          <c:showCatName val="0"/>
          <c:showSerName val="0"/>
          <c:showPercent val="0"/>
          <c:showBubbleSize val="0"/>
        </c:dLbls>
        <c:marker val="1"/>
        <c:smooth val="0"/>
        <c:axId val="1287287696"/>
        <c:axId val="1287288088"/>
      </c:lineChart>
      <c:dateAx>
        <c:axId val="1287287696"/>
        <c:scaling>
          <c:orientation val="minMax"/>
        </c:scaling>
        <c:delete val="1"/>
        <c:axPos val="b"/>
        <c:numFmt formatCode="&quot;H&quot;yy" sourceLinked="1"/>
        <c:majorTickMark val="none"/>
        <c:minorTickMark val="none"/>
        <c:tickLblPos val="none"/>
        <c:crossAx val="1287288088"/>
        <c:crosses val="autoZero"/>
        <c:auto val="1"/>
        <c:lblOffset val="100"/>
        <c:baseTimeUnit val="years"/>
      </c:dateAx>
      <c:valAx>
        <c:axId val="1287288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728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1070.9100000000001</c:v>
                </c:pt>
                <c:pt idx="1">
                  <c:v>966.77</c:v>
                </c:pt>
                <c:pt idx="2">
                  <c:v>921.95</c:v>
                </c:pt>
                <c:pt idx="3">
                  <c:v>822.69</c:v>
                </c:pt>
                <c:pt idx="4">
                  <c:v>382.96</c:v>
                </c:pt>
              </c:numCache>
            </c:numRef>
          </c:val>
          <c:extLst>
            <c:ext xmlns:c16="http://schemas.microsoft.com/office/drawing/2014/chart" uri="{C3380CC4-5D6E-409C-BE32-E72D297353CC}">
              <c16:uniqueId val="{00000000-915A-4448-B210-116B58983BC5}"/>
            </c:ext>
          </c:extLst>
        </c:ser>
        <c:dLbls>
          <c:showLegendKey val="0"/>
          <c:showVal val="0"/>
          <c:showCatName val="0"/>
          <c:showSerName val="0"/>
          <c:showPercent val="0"/>
          <c:showBubbleSize val="0"/>
        </c:dLbls>
        <c:gapWidth val="150"/>
        <c:axId val="1287308864"/>
        <c:axId val="1287308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915A-4448-B210-116B58983BC5}"/>
            </c:ext>
          </c:extLst>
        </c:ser>
        <c:dLbls>
          <c:showLegendKey val="0"/>
          <c:showVal val="0"/>
          <c:showCatName val="0"/>
          <c:showSerName val="0"/>
          <c:showPercent val="0"/>
          <c:showBubbleSize val="0"/>
        </c:dLbls>
        <c:marker val="1"/>
        <c:smooth val="0"/>
        <c:axId val="1287308864"/>
        <c:axId val="1287308080"/>
      </c:lineChart>
      <c:dateAx>
        <c:axId val="1287308864"/>
        <c:scaling>
          <c:orientation val="minMax"/>
        </c:scaling>
        <c:delete val="1"/>
        <c:axPos val="b"/>
        <c:numFmt formatCode="&quot;H&quot;yy" sourceLinked="1"/>
        <c:majorTickMark val="none"/>
        <c:minorTickMark val="none"/>
        <c:tickLblPos val="none"/>
        <c:crossAx val="1287308080"/>
        <c:crosses val="autoZero"/>
        <c:auto val="1"/>
        <c:lblOffset val="100"/>
        <c:baseTimeUnit val="years"/>
      </c:dateAx>
      <c:valAx>
        <c:axId val="128730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730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35.119999999999997</c:v>
                </c:pt>
                <c:pt idx="1">
                  <c:v>34.64</c:v>
                </c:pt>
                <c:pt idx="2">
                  <c:v>34.909999999999997</c:v>
                </c:pt>
                <c:pt idx="3">
                  <c:v>31.22</c:v>
                </c:pt>
                <c:pt idx="4">
                  <c:v>35.19</c:v>
                </c:pt>
              </c:numCache>
            </c:numRef>
          </c:val>
          <c:extLst>
            <c:ext xmlns:c16="http://schemas.microsoft.com/office/drawing/2014/chart" uri="{C3380CC4-5D6E-409C-BE32-E72D297353CC}">
              <c16:uniqueId val="{00000000-48D8-4F47-A37F-9022376DAD3D}"/>
            </c:ext>
          </c:extLst>
        </c:ser>
        <c:dLbls>
          <c:showLegendKey val="0"/>
          <c:showVal val="0"/>
          <c:showCatName val="0"/>
          <c:showSerName val="0"/>
          <c:showPercent val="0"/>
          <c:showBubbleSize val="0"/>
        </c:dLbls>
        <c:gapWidth val="150"/>
        <c:axId val="1287289264"/>
        <c:axId val="1287289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48D8-4F47-A37F-9022376DAD3D}"/>
            </c:ext>
          </c:extLst>
        </c:ser>
        <c:dLbls>
          <c:showLegendKey val="0"/>
          <c:showVal val="0"/>
          <c:showCatName val="0"/>
          <c:showSerName val="0"/>
          <c:showPercent val="0"/>
          <c:showBubbleSize val="0"/>
        </c:dLbls>
        <c:marker val="1"/>
        <c:smooth val="0"/>
        <c:axId val="1287289264"/>
        <c:axId val="1287289656"/>
      </c:lineChart>
      <c:dateAx>
        <c:axId val="1287289264"/>
        <c:scaling>
          <c:orientation val="minMax"/>
        </c:scaling>
        <c:delete val="1"/>
        <c:axPos val="b"/>
        <c:numFmt formatCode="&quot;H&quot;yy" sourceLinked="1"/>
        <c:majorTickMark val="none"/>
        <c:minorTickMark val="none"/>
        <c:tickLblPos val="none"/>
        <c:crossAx val="1287289656"/>
        <c:crosses val="autoZero"/>
        <c:auto val="1"/>
        <c:lblOffset val="100"/>
        <c:baseTimeUnit val="years"/>
      </c:dateAx>
      <c:valAx>
        <c:axId val="1287289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728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530.71</c:v>
                </c:pt>
                <c:pt idx="1">
                  <c:v>544.58000000000004</c:v>
                </c:pt>
                <c:pt idx="2">
                  <c:v>527.95000000000005</c:v>
                </c:pt>
                <c:pt idx="3">
                  <c:v>571.41</c:v>
                </c:pt>
                <c:pt idx="4">
                  <c:v>541.41999999999996</c:v>
                </c:pt>
              </c:numCache>
            </c:numRef>
          </c:val>
          <c:extLst>
            <c:ext xmlns:c16="http://schemas.microsoft.com/office/drawing/2014/chart" uri="{C3380CC4-5D6E-409C-BE32-E72D297353CC}">
              <c16:uniqueId val="{00000000-3371-4A22-9FEC-11EEDD6D624B}"/>
            </c:ext>
          </c:extLst>
        </c:ser>
        <c:dLbls>
          <c:showLegendKey val="0"/>
          <c:showVal val="0"/>
          <c:showCatName val="0"/>
          <c:showSerName val="0"/>
          <c:showPercent val="0"/>
          <c:showBubbleSize val="0"/>
        </c:dLbls>
        <c:gapWidth val="150"/>
        <c:axId val="1287290440"/>
        <c:axId val="1287290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3371-4A22-9FEC-11EEDD6D624B}"/>
            </c:ext>
          </c:extLst>
        </c:ser>
        <c:dLbls>
          <c:showLegendKey val="0"/>
          <c:showVal val="0"/>
          <c:showCatName val="0"/>
          <c:showSerName val="0"/>
          <c:showPercent val="0"/>
          <c:showBubbleSize val="0"/>
        </c:dLbls>
        <c:marker val="1"/>
        <c:smooth val="0"/>
        <c:axId val="1287290440"/>
        <c:axId val="1287290832"/>
      </c:lineChart>
      <c:dateAx>
        <c:axId val="1287290440"/>
        <c:scaling>
          <c:orientation val="minMax"/>
        </c:scaling>
        <c:delete val="1"/>
        <c:axPos val="b"/>
        <c:numFmt formatCode="&quot;H&quot;yy" sourceLinked="1"/>
        <c:majorTickMark val="none"/>
        <c:minorTickMark val="none"/>
        <c:tickLblPos val="none"/>
        <c:crossAx val="1287290832"/>
        <c:crosses val="autoZero"/>
        <c:auto val="1"/>
        <c:lblOffset val="100"/>
        <c:baseTimeUnit val="years"/>
      </c:dateAx>
      <c:valAx>
        <c:axId val="128729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7290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北海道　幕別町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5">
        <f>データ!S6</f>
        <v>26273</v>
      </c>
      <c r="AM8" s="45"/>
      <c r="AN8" s="45"/>
      <c r="AO8" s="45"/>
      <c r="AP8" s="45"/>
      <c r="AQ8" s="45"/>
      <c r="AR8" s="45"/>
      <c r="AS8" s="45"/>
      <c r="AT8" s="46">
        <f>データ!T6</f>
        <v>477.64</v>
      </c>
      <c r="AU8" s="46"/>
      <c r="AV8" s="46"/>
      <c r="AW8" s="46"/>
      <c r="AX8" s="46"/>
      <c r="AY8" s="46"/>
      <c r="AZ8" s="46"/>
      <c r="BA8" s="46"/>
      <c r="BB8" s="46">
        <f>データ!U6</f>
        <v>55.01</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3.88</v>
      </c>
      <c r="Q10" s="46"/>
      <c r="R10" s="46"/>
      <c r="S10" s="46"/>
      <c r="T10" s="46"/>
      <c r="U10" s="46"/>
      <c r="V10" s="46"/>
      <c r="W10" s="46">
        <f>データ!Q6</f>
        <v>73.06</v>
      </c>
      <c r="X10" s="46"/>
      <c r="Y10" s="46"/>
      <c r="Z10" s="46"/>
      <c r="AA10" s="46"/>
      <c r="AB10" s="46"/>
      <c r="AC10" s="46"/>
      <c r="AD10" s="45">
        <f>データ!R6</f>
        <v>3220</v>
      </c>
      <c r="AE10" s="45"/>
      <c r="AF10" s="45"/>
      <c r="AG10" s="45"/>
      <c r="AH10" s="45"/>
      <c r="AI10" s="45"/>
      <c r="AJ10" s="45"/>
      <c r="AK10" s="2"/>
      <c r="AL10" s="45">
        <f>データ!V6</f>
        <v>1014</v>
      </c>
      <c r="AM10" s="45"/>
      <c r="AN10" s="45"/>
      <c r="AO10" s="45"/>
      <c r="AP10" s="45"/>
      <c r="AQ10" s="45"/>
      <c r="AR10" s="45"/>
      <c r="AS10" s="45"/>
      <c r="AT10" s="46">
        <f>データ!W6</f>
        <v>1.1100000000000001</v>
      </c>
      <c r="AU10" s="46"/>
      <c r="AV10" s="46"/>
      <c r="AW10" s="46"/>
      <c r="AX10" s="46"/>
      <c r="AY10" s="46"/>
      <c r="AZ10" s="46"/>
      <c r="BA10" s="46"/>
      <c r="BB10" s="46">
        <f>データ!X6</f>
        <v>913.51</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44</v>
      </c>
      <c r="N86" s="12" t="s">
        <v>44</v>
      </c>
      <c r="O86" s="12" t="str">
        <f>データ!EO6</f>
        <v>【0.03】</v>
      </c>
    </row>
  </sheetData>
  <sheetProtection algorithmName="SHA-512" hashValue="TpaHZQU/7o/k/9iT5p6U7LPWjcWiH/xhsFOa2E8b+gA4c9OnhQn+UustAdMGGCvgNZ9qzJQvAz86TfLB5OgsEA==" saltValue="/zTrEIIN6NUli+FyN7wYF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16438</v>
      </c>
      <c r="D6" s="19">
        <f t="shared" si="3"/>
        <v>47</v>
      </c>
      <c r="E6" s="19">
        <f t="shared" si="3"/>
        <v>17</v>
      </c>
      <c r="F6" s="19">
        <f t="shared" si="3"/>
        <v>5</v>
      </c>
      <c r="G6" s="19">
        <f t="shared" si="3"/>
        <v>0</v>
      </c>
      <c r="H6" s="19" t="str">
        <f t="shared" si="3"/>
        <v>北海道　幕別町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3.88</v>
      </c>
      <c r="Q6" s="20">
        <f t="shared" si="3"/>
        <v>73.06</v>
      </c>
      <c r="R6" s="20">
        <f t="shared" si="3"/>
        <v>3220</v>
      </c>
      <c r="S6" s="20">
        <f t="shared" si="3"/>
        <v>26273</v>
      </c>
      <c r="T6" s="20">
        <f t="shared" si="3"/>
        <v>477.64</v>
      </c>
      <c r="U6" s="20">
        <f t="shared" si="3"/>
        <v>55.01</v>
      </c>
      <c r="V6" s="20">
        <f t="shared" si="3"/>
        <v>1014</v>
      </c>
      <c r="W6" s="20">
        <f t="shared" si="3"/>
        <v>1.1100000000000001</v>
      </c>
      <c r="X6" s="20">
        <f t="shared" si="3"/>
        <v>913.51</v>
      </c>
      <c r="Y6" s="21">
        <f>IF(Y7="",NA(),Y7)</f>
        <v>98.44</v>
      </c>
      <c r="Z6" s="21">
        <f t="shared" ref="Z6:AH6" si="4">IF(Z7="",NA(),Z7)</f>
        <v>97.84</v>
      </c>
      <c r="AA6" s="21">
        <f t="shared" si="4"/>
        <v>100.89</v>
      </c>
      <c r="AB6" s="21">
        <f t="shared" si="4"/>
        <v>96.32</v>
      </c>
      <c r="AC6" s="21">
        <f t="shared" si="4"/>
        <v>100.51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1070.9100000000001</v>
      </c>
      <c r="BG6" s="21">
        <f t="shared" ref="BG6:BO6" si="7">IF(BG7="",NA(),BG7)</f>
        <v>966.77</v>
      </c>
      <c r="BH6" s="21">
        <f t="shared" si="7"/>
        <v>921.95</v>
      </c>
      <c r="BI6" s="21">
        <f t="shared" si="7"/>
        <v>822.69</v>
      </c>
      <c r="BJ6" s="21">
        <f t="shared" si="7"/>
        <v>382.96</v>
      </c>
      <c r="BK6" s="21">
        <f t="shared" si="7"/>
        <v>855.8</v>
      </c>
      <c r="BL6" s="21">
        <f t="shared" si="7"/>
        <v>789.46</v>
      </c>
      <c r="BM6" s="21">
        <f t="shared" si="7"/>
        <v>826.83</v>
      </c>
      <c r="BN6" s="21">
        <f t="shared" si="7"/>
        <v>867.83</v>
      </c>
      <c r="BO6" s="21">
        <f t="shared" si="7"/>
        <v>791.76</v>
      </c>
      <c r="BP6" s="20" t="str">
        <f>IF(BP7="","",IF(BP7="-","【-】","【"&amp;SUBSTITUTE(TEXT(BP7,"#,##0.00"),"-","△")&amp;"】"))</f>
        <v>【786.37】</v>
      </c>
      <c r="BQ6" s="21">
        <f>IF(BQ7="",NA(),BQ7)</f>
        <v>35.119999999999997</v>
      </c>
      <c r="BR6" s="21">
        <f t="shared" ref="BR6:BZ6" si="8">IF(BR7="",NA(),BR7)</f>
        <v>34.64</v>
      </c>
      <c r="BS6" s="21">
        <f t="shared" si="8"/>
        <v>34.909999999999997</v>
      </c>
      <c r="BT6" s="21">
        <f t="shared" si="8"/>
        <v>31.22</v>
      </c>
      <c r="BU6" s="21">
        <f t="shared" si="8"/>
        <v>35.19</v>
      </c>
      <c r="BV6" s="21">
        <f t="shared" si="8"/>
        <v>59.8</v>
      </c>
      <c r="BW6" s="21">
        <f t="shared" si="8"/>
        <v>57.77</v>
      </c>
      <c r="BX6" s="21">
        <f t="shared" si="8"/>
        <v>57.31</v>
      </c>
      <c r="BY6" s="21">
        <f t="shared" si="8"/>
        <v>57.08</v>
      </c>
      <c r="BZ6" s="21">
        <f t="shared" si="8"/>
        <v>56.26</v>
      </c>
      <c r="CA6" s="20" t="str">
        <f>IF(CA7="","",IF(CA7="-","【-】","【"&amp;SUBSTITUTE(TEXT(CA7,"#,##0.00"),"-","△")&amp;"】"))</f>
        <v>【60.65】</v>
      </c>
      <c r="CB6" s="21">
        <f>IF(CB7="",NA(),CB7)</f>
        <v>530.71</v>
      </c>
      <c r="CC6" s="21">
        <f t="shared" ref="CC6:CK6" si="9">IF(CC7="",NA(),CC7)</f>
        <v>544.58000000000004</v>
      </c>
      <c r="CD6" s="21">
        <f t="shared" si="9"/>
        <v>527.95000000000005</v>
      </c>
      <c r="CE6" s="21">
        <f t="shared" si="9"/>
        <v>571.41</v>
      </c>
      <c r="CF6" s="21">
        <f t="shared" si="9"/>
        <v>541.41999999999996</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76.89</v>
      </c>
      <c r="CN6" s="21">
        <f t="shared" ref="CN6:CV6" si="10">IF(CN7="",NA(),CN7)</f>
        <v>77.08</v>
      </c>
      <c r="CO6" s="21">
        <f t="shared" si="10"/>
        <v>75.95</v>
      </c>
      <c r="CP6" s="21">
        <f t="shared" si="10"/>
        <v>75.19</v>
      </c>
      <c r="CQ6" s="21">
        <f t="shared" si="10"/>
        <v>82.95</v>
      </c>
      <c r="CR6" s="21">
        <f t="shared" si="10"/>
        <v>51.75</v>
      </c>
      <c r="CS6" s="21">
        <f t="shared" si="10"/>
        <v>50.68</v>
      </c>
      <c r="CT6" s="21">
        <f t="shared" si="10"/>
        <v>50.14</v>
      </c>
      <c r="CU6" s="21">
        <f t="shared" si="10"/>
        <v>54.83</v>
      </c>
      <c r="CV6" s="21">
        <f t="shared" si="10"/>
        <v>66.53</v>
      </c>
      <c r="CW6" s="20" t="str">
        <f>IF(CW7="","",IF(CW7="-","【-】","【"&amp;SUBSTITUTE(TEXT(CW7,"#,##0.00"),"-","△")&amp;"】"))</f>
        <v>【61.14】</v>
      </c>
      <c r="CX6" s="21">
        <f>IF(CX7="",NA(),CX7)</f>
        <v>94.88</v>
      </c>
      <c r="CY6" s="21">
        <f t="shared" ref="CY6:DG6" si="11">IF(CY7="",NA(),CY7)</f>
        <v>96.43</v>
      </c>
      <c r="CZ6" s="21">
        <f t="shared" si="11"/>
        <v>95.68</v>
      </c>
      <c r="DA6" s="21">
        <f t="shared" si="11"/>
        <v>95.48</v>
      </c>
      <c r="DB6" s="21">
        <f t="shared" si="11"/>
        <v>95.66</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15">
      <c r="A7" s="14"/>
      <c r="B7" s="23">
        <v>2021</v>
      </c>
      <c r="C7" s="23">
        <v>16438</v>
      </c>
      <c r="D7" s="23">
        <v>47</v>
      </c>
      <c r="E7" s="23">
        <v>17</v>
      </c>
      <c r="F7" s="23">
        <v>5</v>
      </c>
      <c r="G7" s="23">
        <v>0</v>
      </c>
      <c r="H7" s="23" t="s">
        <v>98</v>
      </c>
      <c r="I7" s="23" t="s">
        <v>99</v>
      </c>
      <c r="J7" s="23" t="s">
        <v>100</v>
      </c>
      <c r="K7" s="23" t="s">
        <v>101</v>
      </c>
      <c r="L7" s="23" t="s">
        <v>102</v>
      </c>
      <c r="M7" s="23" t="s">
        <v>103</v>
      </c>
      <c r="N7" s="24" t="s">
        <v>104</v>
      </c>
      <c r="O7" s="24" t="s">
        <v>105</v>
      </c>
      <c r="P7" s="24">
        <v>3.88</v>
      </c>
      <c r="Q7" s="24">
        <v>73.06</v>
      </c>
      <c r="R7" s="24">
        <v>3220</v>
      </c>
      <c r="S7" s="24">
        <v>26273</v>
      </c>
      <c r="T7" s="24">
        <v>477.64</v>
      </c>
      <c r="U7" s="24">
        <v>55.01</v>
      </c>
      <c r="V7" s="24">
        <v>1014</v>
      </c>
      <c r="W7" s="24">
        <v>1.1100000000000001</v>
      </c>
      <c r="X7" s="24">
        <v>913.51</v>
      </c>
      <c r="Y7" s="24">
        <v>98.44</v>
      </c>
      <c r="Z7" s="24">
        <v>97.84</v>
      </c>
      <c r="AA7" s="24">
        <v>100.89</v>
      </c>
      <c r="AB7" s="24">
        <v>96.32</v>
      </c>
      <c r="AC7" s="24">
        <v>100.51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1070.9100000000001</v>
      </c>
      <c r="BG7" s="24">
        <v>966.77</v>
      </c>
      <c r="BH7" s="24">
        <v>921.95</v>
      </c>
      <c r="BI7" s="24">
        <v>822.69</v>
      </c>
      <c r="BJ7" s="24">
        <v>382.96</v>
      </c>
      <c r="BK7" s="24">
        <v>855.8</v>
      </c>
      <c r="BL7" s="24">
        <v>789.46</v>
      </c>
      <c r="BM7" s="24">
        <v>826.83</v>
      </c>
      <c r="BN7" s="24">
        <v>867.83</v>
      </c>
      <c r="BO7" s="24">
        <v>791.76</v>
      </c>
      <c r="BP7" s="24">
        <v>786.37</v>
      </c>
      <c r="BQ7" s="24">
        <v>35.119999999999997</v>
      </c>
      <c r="BR7" s="24">
        <v>34.64</v>
      </c>
      <c r="BS7" s="24">
        <v>34.909999999999997</v>
      </c>
      <c r="BT7" s="24">
        <v>31.22</v>
      </c>
      <c r="BU7" s="24">
        <v>35.19</v>
      </c>
      <c r="BV7" s="24">
        <v>59.8</v>
      </c>
      <c r="BW7" s="24">
        <v>57.77</v>
      </c>
      <c r="BX7" s="24">
        <v>57.31</v>
      </c>
      <c r="BY7" s="24">
        <v>57.08</v>
      </c>
      <c r="BZ7" s="24">
        <v>56.26</v>
      </c>
      <c r="CA7" s="24">
        <v>60.65</v>
      </c>
      <c r="CB7" s="24">
        <v>530.71</v>
      </c>
      <c r="CC7" s="24">
        <v>544.58000000000004</v>
      </c>
      <c r="CD7" s="24">
        <v>527.95000000000005</v>
      </c>
      <c r="CE7" s="24">
        <v>571.41</v>
      </c>
      <c r="CF7" s="24">
        <v>541.41999999999996</v>
      </c>
      <c r="CG7" s="24">
        <v>263.76</v>
      </c>
      <c r="CH7" s="24">
        <v>274.35000000000002</v>
      </c>
      <c r="CI7" s="24">
        <v>273.52</v>
      </c>
      <c r="CJ7" s="24">
        <v>274.99</v>
      </c>
      <c r="CK7" s="24">
        <v>282.08999999999997</v>
      </c>
      <c r="CL7" s="24">
        <v>256.97000000000003</v>
      </c>
      <c r="CM7" s="24">
        <v>76.89</v>
      </c>
      <c r="CN7" s="24">
        <v>77.08</v>
      </c>
      <c r="CO7" s="24">
        <v>75.95</v>
      </c>
      <c r="CP7" s="24">
        <v>75.19</v>
      </c>
      <c r="CQ7" s="24">
        <v>82.95</v>
      </c>
      <c r="CR7" s="24">
        <v>51.75</v>
      </c>
      <c r="CS7" s="24">
        <v>50.68</v>
      </c>
      <c r="CT7" s="24">
        <v>50.14</v>
      </c>
      <c r="CU7" s="24">
        <v>54.83</v>
      </c>
      <c r="CV7" s="24">
        <v>66.53</v>
      </c>
      <c r="CW7" s="24">
        <v>61.14</v>
      </c>
      <c r="CX7" s="24">
        <v>94.88</v>
      </c>
      <c r="CY7" s="24">
        <v>96.43</v>
      </c>
      <c r="CZ7" s="24">
        <v>95.68</v>
      </c>
      <c r="DA7" s="24">
        <v>95.48</v>
      </c>
      <c r="DB7" s="24">
        <v>95.66</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115</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三坂 哲史</cp:lastModifiedBy>
  <cp:lastPrinted>2023-12-08T03:19:44Z</cp:lastPrinted>
  <dcterms:created xsi:type="dcterms:W3CDTF">2023-01-12T23:59:03Z</dcterms:created>
  <dcterms:modified xsi:type="dcterms:W3CDTF">2024-02-28T04:28:48Z</dcterms:modified>
  <cp:category/>
</cp:coreProperties>
</file>