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kbfs231\役場共有\115政策推進課\03財政担当\ホームページ\経営分析表\"/>
    </mc:Choice>
  </mc:AlternateContent>
  <workbookProtection workbookAlgorithmName="SHA-512" workbookHashValue="ETi7zFFBAuhUsqZCTah6wocwdrvRjPdkygGJeTpfUwaaNYVdG5svbL9HiVs0pOQh9wbZhYgEKbcueAcHVarT8w==" workbookSaltValue="6r/Oql0fhBJEy9PeQqt2Zw==" workbookSpinCount="100000" lockStructure="1"/>
  <bookViews>
    <workbookView xWindow="0" yWindow="0" windowWidth="25170" windowHeight="60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W10" i="4"/>
  <c r="I10" i="4"/>
  <c r="AL8" i="4"/>
  <c r="P8" i="4"/>
  <c r="I8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<sst xmlns="http://schemas.openxmlformats.org/spreadsheetml/2006/main" count="247" uniqueCount="119">
  <si>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</si>
  <si>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</si>
  <si>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</si>
  <si>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</si>
  <si>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</si>
  <si>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</si>
  <si>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</si>
  <si>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</si>
  <si>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</si>
  <si>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</si>
  <si>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</si>
  <si>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</si>
  <si>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</si>
  <si>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</si>
  <si>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</si>
  <si>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</si>
  <si>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</si>
  <si>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</si>
  <si>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</si>
  <si>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</si>
  <si>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</si>
  <si>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</si>
  <si>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</si>
  <si>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</si>
  <si>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</si>
  <si>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</si>
  <si>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</si>
  <si>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</si>
  <si>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</si>
  <si>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</si>
  <si>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</si>
  <si>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</si>
  <si>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</si>
  <si>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</si>
  <si>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</si>
  <si>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</si>
  <si>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</si>
  <si>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</si>
  <si>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</si>
  <si>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</si>
  <si>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</si>
  <si>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</si>
  <si>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</si>
  <si>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</si>
  <si>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</si>
  <si>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</si>
  <si>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</si>
  <si>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</si>
  <si>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</si>
  <si>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</si>
  <si>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</si>
  <si>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</si>
  <si>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</si>
  <si>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</si>
  <si>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</si>
  <si>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</si>
  <si>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</si>
  <si>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</si>
  <si>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</si>
  <si>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</si>
  <si>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</si>
  <si>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</si>
  <si>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</si>
  <si>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</si>
  <si>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</si>
  <si>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</si>
  <si>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</si>
  <si>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</si>
  <si>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</si>
  <si>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</si>
  <si>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</si>
  <si>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</si>
  <si>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</si>
  <si>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</si>
  <si>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</si>
  <si>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</si>
  <si>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</si>
  <si>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</si>
  <si>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</si>
  <si>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</si>
  <si>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</si>
  <si>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</si>
  <si>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</si>
  <si>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</si>
  <si>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</si>
  <si>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</si>
  <si>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</si>
  <si>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</si>
  <si>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</si>
  <si>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</si>
  <si>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</si>
  <si>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</si>
  <si>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</si>
  <si>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</si>
  <si>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</si>
  <si>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</si>
  <si>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</si>
  <si>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</si>
  <si>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幕別町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</si>
  <si>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</si>
  <si>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</si>
  <si>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</si>
  <si>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</si>
  <si>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</si>
  <si>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</si>
  <si>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</si>
  <si>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</si>
  <si>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</si>
  <si>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</si>
  <si>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</si>
  <si>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</si>
  <si>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</si>
  <si>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</si>
  <si>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</si>
  <si>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</si>
  <si>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</si>
  <si>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平成８年度の事業開始から20年以上経過しているため、今後、浄化槽や附帯設備など更新等について検討していく必要がある。
</t>
    <phoneticPr fontId="4"/>
  </si>
  <si>
    <t xml:space="preserve">　収益的収支比率については、86％と経営の健全性を示す指標の100％を下回っており、経費回収率も約40％と類似団体平均より低い状況となっていることから、事業運営における一般会計繰入金への依存度の高さが懸念され、経営改善に向けた取組みが必要である。
</t>
    <rPh sb="1" eb="4">
      <t>シュウエキテキ</t>
    </rPh>
    <rPh sb="4" eb="6">
      <t>シュウシ</t>
    </rPh>
    <rPh sb="6" eb="8">
      <t>ヒリツ</t>
    </rPh>
    <rPh sb="18" eb="20">
      <t>ケイエイ</t>
    </rPh>
    <rPh sb="21" eb="24">
      <t>ケンゼンセイ</t>
    </rPh>
    <rPh sb="25" eb="26">
      <t>シメ</t>
    </rPh>
    <rPh sb="27" eb="29">
      <t>シヒョウ</t>
    </rPh>
    <rPh sb="35" eb="37">
      <t>シタマワ</t>
    </rPh>
    <rPh sb="48" eb="49">
      <t>ヤク</t>
    </rPh>
    <rPh sb="53" eb="55">
      <t>ルイジ</t>
    </rPh>
    <rPh sb="55" eb="57">
      <t>ダンタイ</t>
    </rPh>
    <rPh sb="57" eb="59">
      <t>ヘイキン</t>
    </rPh>
    <rPh sb="76" eb="78">
      <t>ジギョウ</t>
    </rPh>
    <rPh sb="78" eb="80">
      <t>ウンエイ</t>
    </rPh>
    <rPh sb="93" eb="96">
      <t>イゾンド</t>
    </rPh>
    <rPh sb="97" eb="98">
      <t>タカ</t>
    </rPh>
    <rPh sb="100" eb="102">
      <t>ケネン</t>
    </rPh>
    <rPh sb="105" eb="107">
      <t>ケイエイ</t>
    </rPh>
    <rPh sb="107" eb="109">
      <t>カイゼン</t>
    </rPh>
    <rPh sb="110" eb="111">
      <t>ム</t>
    </rPh>
    <rPh sb="113" eb="115">
      <t>トリク</t>
    </rPh>
    <phoneticPr fontId="4"/>
  </si>
  <si>
    <t xml:space="preserve">　料金収入のみで事業を継続することは難しく、一般会計からの繰入金に依存する状況は、今後も続くことが想定されることから、適切な維持管理を進めていく必要がある。
　また、持続可能な経営を確保するため、令和６年度から公営企業会計を適用し、中長期的な視点に立った企業経営に努める。
</t>
    <rPh sb="41" eb="43">
      <t>コンゴ</t>
    </rPh>
    <rPh sb="49" eb="51">
      <t>ソウテイ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</si>
</sst>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C-427B-82D0-E715BBA86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98208"/>
        <c:axId val="8599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C-427B-82D0-E715BBA86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98208"/>
        <c:axId val="85998600"/>
      </c:lineChart>
      <c:dateAx>
        <c:axId val="85998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5998600"/>
        <c:crosses val="autoZero"/>
        <c:auto val="1"/>
        <c:lblOffset val="100"/>
        <c:baseTimeUnit val="years"/>
      </c:dateAx>
      <c:valAx>
        <c:axId val="8599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9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36.119999999999997</c:v>
                </c:pt>
                <c:pt idx="1">
                  <c:v>35.44</c:v>
                </c:pt>
                <c:pt idx="2">
                  <c:v>29.95</c:v>
                </c:pt>
                <c:pt idx="3">
                  <c:v>28.46</c:v>
                </c:pt>
                <c:pt idx="4">
                  <c:v>28.42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A-4F8A-A970-0666C61C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776"/>
        <c:axId val="86755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7A-4F8A-A970-0666C61C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776"/>
        <c:axId val="86755832"/>
      </c:lineChart>
      <c:dateAx>
        <c:axId val="3882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755832"/>
        <c:crosses val="autoZero"/>
        <c:auto val="1"/>
        <c:lblOffset val="100"/>
        <c:baseTimeUnit val="years"/>
      </c:dateAx>
      <c:valAx>
        <c:axId val="86755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2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67.89</c:v>
                </c:pt>
                <c:pt idx="1">
                  <c:v>71.78</c:v>
                </c:pt>
                <c:pt idx="2">
                  <c:v>63.76</c:v>
                </c:pt>
                <c:pt idx="3">
                  <c:v>63.05</c:v>
                </c:pt>
                <c:pt idx="4">
                  <c:v>64.040000000000006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B-414F-99C9-D4B21FB3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2384"/>
        <c:axId val="388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B-414F-99C9-D4B21FB3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2384"/>
        <c:axId val="3881992"/>
      </c:lineChart>
      <c:dateAx>
        <c:axId val="3882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81992"/>
        <c:crosses val="autoZero"/>
        <c:auto val="1"/>
        <c:lblOffset val="100"/>
        <c:baseTimeUnit val="years"/>
      </c:dateAx>
      <c:valAx>
        <c:axId val="388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86.41</c:v>
                </c:pt>
                <c:pt idx="1">
                  <c:v>89.17</c:v>
                </c:pt>
                <c:pt idx="2">
                  <c:v>89.68</c:v>
                </c:pt>
                <c:pt idx="3">
                  <c:v>88.6</c:v>
                </c:pt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6-4CF4-A8A6-2E166CAFA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376"/>
        <c:axId val="400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6-4CF4-A8A6-2E166CAFA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376"/>
        <c:axId val="4004768"/>
      </c:lineChart>
      <c:dateAx>
        <c:axId val="4004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4768"/>
        <c:crosses val="autoZero"/>
        <c:auto val="1"/>
        <c:lblOffset val="100"/>
        <c:baseTimeUnit val="years"/>
      </c:dateAx>
      <c:valAx>
        <c:axId val="400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A-4FF9-87DC-CCC546ED3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5944"/>
        <c:axId val="400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A-4FF9-87DC-CCC546ED3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944"/>
        <c:axId val="4006336"/>
      </c:lineChart>
      <c:dateAx>
        <c:axId val="4005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006336"/>
        <c:crosses val="autoZero"/>
        <c:auto val="1"/>
        <c:lblOffset val="100"/>
        <c:baseTimeUnit val="years"/>
      </c:dateAx>
      <c:valAx>
        <c:axId val="400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05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2-4583-ADF8-316DEC9C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640"/>
        <c:axId val="388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2-4583-ADF8-316DEC9C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640"/>
        <c:axId val="3880032"/>
      </c:lineChart>
      <c:dateAx>
        <c:axId val="3879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80032"/>
        <c:crosses val="autoZero"/>
        <c:auto val="1"/>
        <c:lblOffset val="100"/>
        <c:baseTimeUnit val="years"/>
      </c:dateAx>
      <c:valAx>
        <c:axId val="388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9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2-451A-96C6-35D6F705E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168"/>
        <c:axId val="8667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2-451A-96C6-35D6F705E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168"/>
        <c:axId val="86674728"/>
      </c:lineChart>
      <c:dateAx>
        <c:axId val="38831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674728"/>
        <c:crosses val="autoZero"/>
        <c:auto val="1"/>
        <c:lblOffset val="100"/>
        <c:baseTimeUnit val="years"/>
      </c:dateAx>
      <c:valAx>
        <c:axId val="8667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1-4638-ACA7-333A6DC8E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75904"/>
        <c:axId val="8667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1-4638-ACA7-333A6DC8E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5904"/>
        <c:axId val="86676296"/>
      </c:lineChart>
      <c:dateAx>
        <c:axId val="86675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676296"/>
        <c:crosses val="autoZero"/>
        <c:auto val="1"/>
        <c:lblOffset val="100"/>
        <c:baseTimeUnit val="years"/>
      </c:dateAx>
      <c:valAx>
        <c:axId val="8667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7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3934.27</c:v>
                </c:pt>
                <c:pt idx="1">
                  <c:v>3910.51</c:v>
                </c:pt>
                <c:pt idx="2">
                  <c:v>3763.34</c:v>
                </c:pt>
                <c:pt idx="3">
                  <c:v>3665.2</c:v>
                </c:pt>
                <c:pt idx="4">
                  <c:v>3499.99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5-4281-8CBB-0252F6D85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77472"/>
        <c:axId val="86677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5-4281-8CBB-0252F6D85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77472"/>
        <c:axId val="86677864"/>
      </c:lineChart>
      <c:dateAx>
        <c:axId val="86677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677864"/>
        <c:crosses val="autoZero"/>
        <c:auto val="1"/>
        <c:lblOffset val="100"/>
        <c:baseTimeUnit val="years"/>
      </c:dateAx>
      <c:valAx>
        <c:axId val="86677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7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41.41</c:v>
                </c:pt>
                <c:pt idx="1">
                  <c:v>41.98</c:v>
                </c:pt>
                <c:pt idx="2">
                  <c:v>37.33</c:v>
                </c:pt>
                <c:pt idx="3">
                  <c:v>38.479999999999997</c:v>
                </c:pt>
                <c:pt idx="4">
                  <c:v>39.159999999999997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5-488D-84FD-5EA3BC34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52696"/>
        <c:axId val="8675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5-488D-84FD-5EA3BC34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2696"/>
        <c:axId val="86753088"/>
      </c:lineChart>
      <c:dateAx>
        <c:axId val="86752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753088"/>
        <c:crosses val="autoZero"/>
        <c:auto val="1"/>
        <c:lblOffset val="100"/>
        <c:baseTimeUnit val="years"/>
      </c:dateAx>
      <c:valAx>
        <c:axId val="8675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52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477.52</c:v>
                </c:pt>
                <c:pt idx="1">
                  <c:v>472.1</c:v>
                </c:pt>
                <c:pt idx="2">
                  <c:v>630.9</c:v>
                </c:pt>
                <c:pt idx="3">
                  <c:v>640.63</c:v>
                </c:pt>
                <c:pt idx="4">
                  <c:v>631.6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4D5-B9FF-1AEE3E139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54264"/>
        <c:axId val="8675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9-44D5-B9FF-1AEE3E139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54264"/>
        <c:axId val="86754656"/>
      </c:lineChart>
      <c:dateAx>
        <c:axId val="86754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754656"/>
        <c:crosses val="autoZero"/>
        <c:auto val="1"/>
        <c:lblOffset val="100"/>
        <c:baseTimeUnit val="years"/>
      </c:dateAx>
      <c:valAx>
        <c:axId val="8675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754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D1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北海道　幕別町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26273</v>
      </c>
      <c r="AM8" s="45"/>
      <c r="AN8" s="45"/>
      <c r="AO8" s="45"/>
      <c r="AP8" s="45"/>
      <c r="AQ8" s="45"/>
      <c r="AR8" s="45"/>
      <c r="AS8" s="45"/>
      <c r="AT8" s="46">
        <f>データ!T6</f>
        <v>477.64</v>
      </c>
      <c r="AU8" s="46"/>
      <c r="AV8" s="46"/>
      <c r="AW8" s="46"/>
      <c r="AX8" s="46"/>
      <c r="AY8" s="46"/>
      <c r="AZ8" s="46"/>
      <c r="BA8" s="46"/>
      <c r="BB8" s="46">
        <f>データ!U6</f>
        <v>55.01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12.91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45">
        <f>データ!R6</f>
        <v>2600</v>
      </c>
      <c r="AE10" s="45"/>
      <c r="AF10" s="45"/>
      <c r="AG10" s="45"/>
      <c r="AH10" s="45"/>
      <c r="AI10" s="45"/>
      <c r="AJ10" s="45"/>
      <c r="AK10" s="2"/>
      <c r="AL10" s="45">
        <f>データ!V6</f>
        <v>3370</v>
      </c>
      <c r="AM10" s="45"/>
      <c r="AN10" s="45"/>
      <c r="AO10" s="45"/>
      <c r="AP10" s="45"/>
      <c r="AQ10" s="45"/>
      <c r="AR10" s="45"/>
      <c r="AS10" s="45"/>
      <c r="AT10" s="46">
        <f>データ!W6</f>
        <v>468.49</v>
      </c>
      <c r="AU10" s="46"/>
      <c r="AV10" s="46"/>
      <c r="AW10" s="46"/>
      <c r="AX10" s="46"/>
      <c r="AY10" s="46"/>
      <c r="AZ10" s="46"/>
      <c r="BA10" s="46"/>
      <c r="BB10" s="46">
        <f>データ!X6</f>
        <v>7.19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EoGvf0Nq3DVSeNjTK1sdI1FM57Q54MtNhqY+xmAkFX8G53KLKERyMAuuVCvpe31crTjfRJ+t8ucMGw3xpnm40Q==" saltValue="CQPRhPvgKM5ZFq1j7c745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16438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北海道　幕別町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12.91</v>
      </c>
      <c r="Q6" s="20">
        <f t="shared" si="3"/>
        <v>100</v>
      </c>
      <c r="R6" s="20">
        <f t="shared" si="3"/>
        <v>2600</v>
      </c>
      <c r="S6" s="20">
        <f t="shared" si="3"/>
        <v>26273</v>
      </c>
      <c r="T6" s="20">
        <f t="shared" si="3"/>
        <v>477.64</v>
      </c>
      <c r="U6" s="20">
        <f t="shared" si="3"/>
        <v>55.01</v>
      </c>
      <c r="V6" s="20">
        <f t="shared" si="3"/>
        <v>3370</v>
      </c>
      <c r="W6" s="20">
        <f t="shared" si="3"/>
        <v>468.49</v>
      </c>
      <c r="X6" s="20">
        <f t="shared" si="3"/>
        <v>7.19</v>
      </c>
      <c r="Y6" s="21">
        <f>IF(Y7="",NA(),Y7)</f>
        <v>86.41</v>
      </c>
      <c r="Z6" s="21">
        <f t="shared" ref="Z6:AH6" si="4">IF(Z7="",NA(),Z7)</f>
        <v>89.17</v>
      </c>
      <c r="AA6" s="21">
        <f t="shared" si="4"/>
        <v>89.68</v>
      </c>
      <c r="AB6" s="21">
        <f t="shared" si="4"/>
        <v>88.6</v>
      </c>
      <c r="AC6" s="21">
        <f t="shared" si="4"/>
        <v>86.4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3934.27</v>
      </c>
      <c r="BG6" s="21">
        <f t="shared" ref="BG6:BO6" si="7">IF(BG7="",NA(),BG7)</f>
        <v>3910.51</v>
      </c>
      <c r="BH6" s="21">
        <f t="shared" si="7"/>
        <v>3763.34</v>
      </c>
      <c r="BI6" s="21">
        <f t="shared" si="7"/>
        <v>3665.2</v>
      </c>
      <c r="BJ6" s="21">
        <f t="shared" si="7"/>
        <v>3499.99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41.41</v>
      </c>
      <c r="BR6" s="21">
        <f t="shared" ref="BR6:BZ6" si="8">IF(BR7="",NA(),BR7)</f>
        <v>41.98</v>
      </c>
      <c r="BS6" s="21">
        <f t="shared" si="8"/>
        <v>37.33</v>
      </c>
      <c r="BT6" s="21">
        <f t="shared" si="8"/>
        <v>38.479999999999997</v>
      </c>
      <c r="BU6" s="21">
        <f t="shared" si="8"/>
        <v>39.159999999999997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477.52</v>
      </c>
      <c r="CC6" s="21">
        <f t="shared" ref="CC6:CK6" si="9">IF(CC7="",NA(),CC7)</f>
        <v>472.1</v>
      </c>
      <c r="CD6" s="21">
        <f t="shared" si="9"/>
        <v>630.9</v>
      </c>
      <c r="CE6" s="21">
        <f t="shared" si="9"/>
        <v>640.63</v>
      </c>
      <c r="CF6" s="21">
        <f t="shared" si="9"/>
        <v>631.6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36.119999999999997</v>
      </c>
      <c r="CN6" s="21">
        <f t="shared" ref="CN6:CV6" si="10">IF(CN7="",NA(),CN7)</f>
        <v>35.44</v>
      </c>
      <c r="CO6" s="21">
        <f t="shared" si="10"/>
        <v>29.95</v>
      </c>
      <c r="CP6" s="21">
        <f t="shared" si="10"/>
        <v>28.46</v>
      </c>
      <c r="CQ6" s="21">
        <f t="shared" si="10"/>
        <v>28.42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67.89</v>
      </c>
      <c r="CY6" s="21">
        <f t="shared" ref="CY6:DG6" si="11">IF(CY7="",NA(),CY7)</f>
        <v>71.78</v>
      </c>
      <c r="CZ6" s="21">
        <f t="shared" si="11"/>
        <v>63.76</v>
      </c>
      <c r="DA6" s="21">
        <f t="shared" si="11"/>
        <v>63.05</v>
      </c>
      <c r="DB6" s="21">
        <f t="shared" si="11"/>
        <v>64.040000000000006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16438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12.91</v>
      </c>
      <c r="Q7" s="24">
        <v>100</v>
      </c>
      <c r="R7" s="24">
        <v>2600</v>
      </c>
      <c r="S7" s="24">
        <v>26273</v>
      </c>
      <c r="T7" s="24">
        <v>477.64</v>
      </c>
      <c r="U7" s="24">
        <v>55.01</v>
      </c>
      <c r="V7" s="24">
        <v>3370</v>
      </c>
      <c r="W7" s="24">
        <v>468.49</v>
      </c>
      <c r="X7" s="24">
        <v>7.19</v>
      </c>
      <c r="Y7" s="24">
        <v>86.41</v>
      </c>
      <c r="Z7" s="24">
        <v>89.17</v>
      </c>
      <c r="AA7" s="24">
        <v>89.68</v>
      </c>
      <c r="AB7" s="24">
        <v>88.6</v>
      </c>
      <c r="AC7" s="24">
        <v>86.4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3934.27</v>
      </c>
      <c r="BG7" s="24">
        <v>3910.51</v>
      </c>
      <c r="BH7" s="24">
        <v>3763.34</v>
      </c>
      <c r="BI7" s="24">
        <v>3665.2</v>
      </c>
      <c r="BJ7" s="24">
        <v>3499.99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41.41</v>
      </c>
      <c r="BR7" s="24">
        <v>41.98</v>
      </c>
      <c r="BS7" s="24">
        <v>37.33</v>
      </c>
      <c r="BT7" s="24">
        <v>38.479999999999997</v>
      </c>
      <c r="BU7" s="24">
        <v>39.159999999999997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477.52</v>
      </c>
      <c r="CC7" s="24">
        <v>472.1</v>
      </c>
      <c r="CD7" s="24">
        <v>630.9</v>
      </c>
      <c r="CE7" s="24">
        <v>640.63</v>
      </c>
      <c r="CF7" s="24">
        <v>631.6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36.119999999999997</v>
      </c>
      <c r="CN7" s="24">
        <v>35.44</v>
      </c>
      <c r="CO7" s="24">
        <v>29.95</v>
      </c>
      <c r="CP7" s="24">
        <v>28.46</v>
      </c>
      <c r="CQ7" s="24">
        <v>28.42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67.89</v>
      </c>
      <c r="CY7" s="24">
        <v>71.78</v>
      </c>
      <c r="CZ7" s="24">
        <v>63.76</v>
      </c>
      <c r="DA7" s="24">
        <v>63.05</v>
      </c>
      <c r="DB7" s="24">
        <v>64.040000000000006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三坂 哲史</cp:lastModifiedBy>
  <cp:lastPrinted>2023-01-20T00:33:53Z</cp:lastPrinted>
  <dcterms:created xsi:type="dcterms:W3CDTF">2023-01-13T00:10:51Z</dcterms:created>
  <dcterms:modified xsi:type="dcterms:W3CDTF">2024-02-28T04:28:22Z</dcterms:modified>
  <cp:category/>
</cp:coreProperties>
</file>