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O:\役場\115政策推進課\03財政担当\財政係\C-0庶務\C-0-0諸務\○諸調査\財政状況資料集の内容確認\R070131\03_確認依頼（3.4〆）\"/>
    </mc:Choice>
  </mc:AlternateContent>
  <bookViews>
    <workbookView xWindow="0" yWindow="0" windowWidth="28800" windowHeight="11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<sst xmlns="http://schemas.openxmlformats.org/spreadsheetml/2006/main" count="1072" uniqueCount="604">
  <si>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</si>
  <si>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</si>
  <si>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</si>
  <si>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</si>
  <si>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</si>
  <si>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</si>
  <si>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</si>
  <si>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</si>
  <si>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</si>
  <si>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</si>
  <si>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</si>
  <si>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</si>
  <si>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</si>
  <si>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</si>
  <si>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</si>
  <si>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</si>
  <si>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</si>
  <si>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</si>
  <si>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</si>
  <si>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</si>
  <si>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</si>
  <si>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</si>
  <si>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</si>
  <si>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</si>
  <si>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</si>
  <si>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</si>
  <si>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</si>
  <si>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</si>
  <si>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</si>
  <si>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</si>
  <si>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</si>
  <si>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</si>
  <si>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</si>
  <si>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</si>
  <si>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</si>
  <si>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</si>
  <si>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</si>
  <si>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</si>
  <si>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</si>
  <si>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</si>
  <si>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</si>
  <si>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</si>
  <si>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</si>
  <si>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</si>
  <si>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</si>
  <si>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</si>
  <si>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</si>
  <si>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</si>
  <si>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</si>
  <si>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</si>
  <si>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</si>
  <si>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</si>
  <si>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</si>
  <si>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</si>
  <si>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</si>
  <si>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</si>
  <si>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</si>
  <si>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</si>
  <si>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</si>
  <si>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</si>
  <si>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</si>
  <si>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</si>
  <si>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</si>
  <si>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</si>
  <si>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</si>
  <si>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</si>
  <si>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</si>
  <si>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</si>
  <si>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</si>
  <si>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</si>
  <si>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</si>
  <si>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</si>
  <si>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</si>
  <si>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</si>
  <si>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</si>
  <si>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</si>
  <si>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</si>
  <si>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</si>
  <si>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</si>
  <si>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</si>
  <si>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</si>
  <si>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</si>
  <si>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</si>
  <si>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</si>
  <si>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</si>
  <si>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</si>
  <si>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</si>
  <si>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</si>
  <si>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</si>
  <si>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</si>
  <si>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</si>
  <si>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</si>
  <si>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</si>
  <si>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</si>
  <si>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</si>
  <si>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</si>
  <si>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</si>
  <si>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</si>
  <si>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</si>
  <si>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幕別町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</si>
  <si>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</si>
  <si>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</si>
  <si>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</si>
  <si>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</si>
  <si>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</si>
  <si>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</si>
  <si>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</si>
  <si>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</si>
  <si>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</si>
  <si>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</si>
  <si>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</si>
  <si>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</si>
  <si>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</si>
  <si>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</si>
  <si>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</si>
  <si>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</si>
  <si>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</si>
  <si>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</si>
  <si>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</si>
  <si>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</si>
  <si>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</si>
  <si>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</si>
  <si>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</si>
  <si>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</si>
  <si>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</si>
  <si>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</si>
  <si>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</si>
  <si>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</si>
  <si>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</si>
  <si>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</si>
  <si>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</si>
  <si>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</si>
  <si>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</si>
  <si>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</si>
  <si>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</si>
  <si>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</si>
  <si>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</si>
  <si>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</si>
  <si>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</si>
  <si>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</si>
  <si>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</si>
  <si>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</si>
  <si>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</si>
  <si>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</si>
  <si>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</si>
  <si>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</si>
  <si>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</si>
  <si>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</si>
  <si>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</si>
  <si>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</si>
  <si>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</si>
  <si>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</si>
  <si>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</si>
  <si>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</si>
  <si>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</si>
  <si>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</si>
  <si>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</si>
  <si>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</si>
  <si>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</si>
  <si>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</si>
  <si>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</si>
  <si>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</si>
  <si>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</si>
  <si>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</si>
  <si>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</si>
  <si>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</si>
  <si>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</si>
  <si>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</si>
  <si>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</si>
  <si>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</si>
  <si>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</si>
  <si>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</si>
  <si>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</si>
  <si>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</si>
  <si>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</si>
  <si>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</si>
  <si>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</si>
  <si>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</si>
  <si>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</si>
  <si>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</si>
  <si>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</si>
  <si>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</si>
  <si>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</si>
  <si>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</si>
  <si>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</si>
  <si>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</si>
  <si>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</si>
  <si>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</si>
  <si>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</si>
  <si>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</si>
  <si>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</si>
  <si>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</si>
  <si>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</si>
  <si>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</si>
  <si>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</si>
  <si>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</si>
  <si>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</si>
  <si>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</si>
  <si>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</si>
  <si>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</si>
  <si>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</si>
  <si>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</si>
  <si>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</si>
  <si>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</si>
  <si>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</si>
  <si>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</si>
  <si>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</si>
  <si>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</si>
  <si>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</si>
  <si>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</si>
  <si>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</si>
  <si>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</si>
  <si>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</si>
  <si>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</si>
  <si>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</si>
  <si>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</si>
  <si>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</si>
  <si>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北海道幕別町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</si>
  <si>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</si>
  <si>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</si>
  <si>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</si>
  <si>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</si>
  <si>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</si>
  <si>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</si>
  <si>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</si>
  <si>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</si>
  <si>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</si>
  <si>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</si>
  <si>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</si>
  <si>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</si>
  <si>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</si>
  <si>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</si>
  <si>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</si>
  <si>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</si>
  <si>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</si>
  <si>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</si>
  <si>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</si>
  <si>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</si>
  <si>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</si>
  <si>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</si>
  <si>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</si>
  <si>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</si>
  <si>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</si>
  <si>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</si>
  <si>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</si>
  <si>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</si>
  <si>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</si>
  <si>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</si>
  <si>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</si>
  <si>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</si>
  <si>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</si>
  <si>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</si>
  <si>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</si>
  <si>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</si>
  <si>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</si>
  <si>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</si>
  <si>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</si>
  <si>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</si>
  <si>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</si>
  <si>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</si>
  <si>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</si>
  <si>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</si>
  <si>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</si>
  <si>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</si>
  <si>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</si>
  <si>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</si>
  <si>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</si>
  <si>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</si>
  <si>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</si>
  <si>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</si>
  <si>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</si>
  <si>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</si>
  <si>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</si>
  <si>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</si>
  <si>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</si>
  <si>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</si>
  <si>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</si>
  <si>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</si>
  <si>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</si>
  <si>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</si>
  <si>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</si>
  <si>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</si>
  <si>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</si>
  <si>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</si>
  <si>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</si>
  <si>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</si>
  <si>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</si>
  <si>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</si>
  <si>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</si>
  <si>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</si>
  <si>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</si>
  <si>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</si>
  <si>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</si>
  <si>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</si>
  <si>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</si>
  <si>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</si>
  <si>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</si>
  <si>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</si>
  <si>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</si>
  <si>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</si>
  <si>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</si>
  <si>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</si>
  <si>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</si>
  <si>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</si>
  <si>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</si>
  <si>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</si>
  <si>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</si>
  <si>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</si>
  <si>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</si>
  <si>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</si>
  <si>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</si>
  <si>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</si>
  <si>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</si>
  <si>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</si>
  <si>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</si>
  <si>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</si>
  <si>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</si>
  <si>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</si>
  <si>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</si>
  <si>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</si>
  <si>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</si>
  <si>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</si>
  <si>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</si>
  <si>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</si>
  <si>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</si>
  <si>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</si>
  <si>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</si>
  <si>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</si>
  <si>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</si>
  <si>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</si>
  <si>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</si>
  <si>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</si>
  <si>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</si>
  <si>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</si>
  <si>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</si>
  <si>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</si>
  <si>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</si>
  <si>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</si>
  <si>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</si>
  <si>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</si>
  <si>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</si>
  <si>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</si>
  <si>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</si>
  <si>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</si>
  <si>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</si>
  <si>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</si>
  <si>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</si>
  <si>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</si>
  <si>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</si>
  <si>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</si>
  <si>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</si>
  <si>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</si>
  <si>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</si>
  <si>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</si>
  <si>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</si>
  <si>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</si>
  <si>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</si>
  <si>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</si>
  <si>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</si>
  <si>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</si>
  <si>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</si>
  <si>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</si>
  <si>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</si>
  <si>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</si>
  <si>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</si>
  <si>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</si>
  <si>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</si>
  <si>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</si>
  <si>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</si>
  <si>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</si>
  <si>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北海道幕別町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</si>
  <si>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</si>
  <si>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</si>
  <si>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</si>
  <si>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</si>
  <si>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</si>
  <si>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</si>
  <si>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</si>
  <si>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</si>
  <si>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</si>
  <si>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</si>
  <si>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</si>
  <si>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</si>
  <si>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</si>
  <si>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</si>
  <si>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</si>
  <si>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</si>
  <si>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</si>
  <si>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</si>
  <si>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</si>
  <si>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</si>
  <si>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</si>
  <si>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</si>
  <si>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</si>
  <si>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</si>
  <si>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</si>
  <si>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</si>
  <si>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</si>
  <si>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</si>
  <si>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</si>
  <si>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</si>
  <si>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</si>
  <si>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</si>
  <si>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</si>
  <si>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</si>
  <si>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</si>
  <si>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</si>
  <si>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</si>
  <si>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</si>
  <si>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</si>
  <si>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</si>
  <si>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</si>
  <si>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個別排水処理特別会計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</si>
  <si>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</si>
  <si>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</si>
  <si>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</si>
  <si>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</si>
  <si>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</si>
  <si>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</si>
  <si>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</si>
  <si>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</si>
  <si>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</si>
  <si>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</si>
  <si>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</si>
  <si>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</si>
  <si>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</si>
  <si>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</si>
  <si>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</si>
  <si>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</si>
  <si>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</si>
  <si>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</si>
  <si>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</si>
  <si>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</si>
  <si>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</si>
  <si>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</si>
  <si>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</si>
  <si>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</si>
  <si>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</si>
  <si>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</si>
  <si>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</si>
  <si>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</si>
  <si>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</si>
  <si>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</si>
  <si>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</si>
  <si>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</si>
  <si>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</si>
  <si>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</si>
  <si>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</si>
  <si>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</si>
  <si>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</si>
  <si>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</si>
  <si>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</si>
  <si>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</si>
  <si>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</si>
  <si>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</si>
  <si>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</si>
  <si>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</si>
  <si>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</si>
  <si>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</si>
  <si>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</si>
  <si>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</si>
  <si>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</si>
  <si>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</si>
  <si>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</si>
  <si>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</si>
  <si>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</si>
  <si>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</si>
  <si>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</si>
  <si>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</si>
  <si>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</si>
  <si>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</si>
  <si>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</si>
  <si>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</si>
  <si>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</si>
  <si>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個別排水処理特別会計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</si>
  <si>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</si>
  <si>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</si>
  <si>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</si>
  <si>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</si>
  <si>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</si>
  <si>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</si>
  <si>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</si>
  <si>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</si>
  <si>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</si>
  <si>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</si>
  <si>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</si>
  <si>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</si>
  <si>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</si>
  <si>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</si>
  <si>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</si>
  <si>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</si>
  <si>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</si>
  <si>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</si>
  <si>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</si>
  <si>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</si>
  <si>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</si>
  <si>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</si>
  <si>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</si>
  <si>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</si>
  <si>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</si>
  <si>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</si>
  <si>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</si>
  <si>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</si>
  <si>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</si>
  <si>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</si>
  <si>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</si>
  <si>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</si>
  <si>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</si>
  <si>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</si>
  <si>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</si>
  <si>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</si>
  <si>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</si>
  <si>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</si>
  <si>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</si>
  <si>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</si>
  <si>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</si>
  <si>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</si>
  <si>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</si>
  <si>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</si>
  <si>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</si>
  <si>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</si>
  <si>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</si>
  <si>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</si>
  <si>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</si>
  <si>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</si>
  <si>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</si>
  <si>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</si>
  <si>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</si>
  <si>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</si>
  <si>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</si>
  <si>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</si>
  <si>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</si>
  <si>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</si>
  <si>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</si>
  <si>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</si>
  <si>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</si>
  <si>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</si>
  <si>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</si>
  <si>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</si>
  <si>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</si>
  <si>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</si>
  <si>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</si>
  <si>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</si>
  <si>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</si>
  <si>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</si>
  <si>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</si>
  <si>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</si>
  <si>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</si>
  <si>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</si>
  <si>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</si>
  <si>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</si>
  <si>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</si>
  <si>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</si>
  <si>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</si>
  <si>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</si>
  <si>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</si>
  <si>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</si>
  <si>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</si>
  <si>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</si>
  <si>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1.75</t>
  </si>
  <si>
    <t>▲ 2.03</t>
  </si>
  <si>
    <t>▲ 0.70</t>
  </si>
  <si>
    <t>一般会計</t>
  </si>
  <si>
    <t>水道事業会計</t>
  </si>
  <si>
    <t>介護保険特別会計</t>
  </si>
  <si>
    <t>国民健康保険特別会計</t>
  </si>
  <si>
    <t>簡易水道特別会計</t>
  </si>
  <si>
    <t>公共下水道特別会計</t>
  </si>
  <si>
    <t>農業集落排水特別会計</t>
  </si>
  <si>
    <t>個別排水処理特別会計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</si>
  <si>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</si>
  <si>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</si>
  <si>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</si>
  <si>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</si>
  <si>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</si>
  <si>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</si>
  <si>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</si>
  <si>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</si>
  <si>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</si>
  <si>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とかち広域消防事務組合</t>
    <rPh sb="3" eb="5">
      <t>コウイキ</t>
    </rPh>
    <rPh sb="5" eb="7">
      <t>ショウボウ</t>
    </rPh>
    <rPh sb="7" eb="9">
      <t>ジム</t>
    </rPh>
    <rPh sb="9" eb="11">
      <t>クミアイ</t>
    </rPh>
    <phoneticPr fontId="2"/>
  </si>
  <si>
    <t>南十勝複合事務組合</t>
    <rPh sb="0" eb="1">
      <t>ミナミ</t>
    </rPh>
    <rPh sb="1" eb="3">
      <t>トカチ</t>
    </rPh>
    <rPh sb="3" eb="5">
      <t>フクゴウ</t>
    </rPh>
    <rPh sb="5" eb="7">
      <t>ジム</t>
    </rPh>
    <rPh sb="7" eb="9">
      <t>クミアイ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</si>
  <si>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</si>
  <si>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</si>
  <si>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法適用企業</t>
    <rPh sb="0" eb="1">
      <t>ホウ</t>
    </rPh>
    <rPh sb="1" eb="3">
      <t>テキヨウ</t>
    </rPh>
    <rPh sb="3" eb="5">
      <t>キギョウ</t>
    </rPh>
    <phoneticPr fontId="2"/>
  </si>
  <si>
    <t>幕別町地域振興公社</t>
    <rPh sb="0" eb="3">
      <t>マクベツチョウ</t>
    </rPh>
    <rPh sb="3" eb="5">
      <t>チイキ</t>
    </rPh>
    <rPh sb="5" eb="7">
      <t>シンコウ</t>
    </rPh>
    <rPh sb="7" eb="9">
      <t>コウシャ</t>
    </rPh>
    <phoneticPr fontId="2"/>
  </si>
  <si>
    <t>幕別町土地開発公社</t>
    <rPh sb="0" eb="3">
      <t>マクベツチョウ</t>
    </rPh>
    <rPh sb="3" eb="5">
      <t>トチ</t>
    </rPh>
    <rPh sb="5" eb="7">
      <t>カイハツ</t>
    </rPh>
    <rPh sb="7" eb="9">
      <t>コウシャ</t>
    </rPh>
    <phoneticPr fontId="2"/>
  </si>
  <si>
    <t>幕別町農業振興公社</t>
    <rPh sb="0" eb="3">
      <t>マクベツチョウ</t>
    </rPh>
    <rPh sb="3" eb="5">
      <t>ノウギョウ</t>
    </rPh>
    <rPh sb="5" eb="7">
      <t>シンコウ</t>
    </rPh>
    <rPh sb="7" eb="9">
      <t>コウシャ</t>
    </rPh>
    <phoneticPr fontId="2"/>
  </si>
  <si>
    <t>○</t>
    <phoneticPr fontId="2"/>
  </si>
  <si>
    <t>まちづくり基金</t>
    <rPh sb="5" eb="7">
      <t>キキン</t>
    </rPh>
    <phoneticPr fontId="5"/>
  </si>
  <si>
    <t>新型コロナウイルス感染症関連無利子融資円滑化基金</t>
    <rPh sb="0" eb="2">
      <t>シンガタ</t>
    </rPh>
    <rPh sb="9" eb="11">
      <t>カンセン</t>
    </rPh>
    <rPh sb="11" eb="12">
      <t>ショウ</t>
    </rPh>
    <rPh sb="12" eb="14">
      <t>カンレン</t>
    </rPh>
    <rPh sb="14" eb="17">
      <t>ムリシ</t>
    </rPh>
    <rPh sb="17" eb="19">
      <t>ユウシ</t>
    </rPh>
    <rPh sb="19" eb="22">
      <t>エンカツカ</t>
    </rPh>
    <rPh sb="22" eb="24">
      <t>キキン</t>
    </rPh>
    <phoneticPr fontId="5"/>
  </si>
  <si>
    <t>森林環境譲与税基金</t>
    <rPh sb="0" eb="2">
      <t>シンリン</t>
    </rPh>
    <rPh sb="2" eb="4">
      <t>カンキョウ</t>
    </rPh>
    <rPh sb="4" eb="6">
      <t>ジョウヨ</t>
    </rPh>
    <rPh sb="6" eb="7">
      <t>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</si>
  <si>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</si>
  <si>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</si>
  <si>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同水準となっているものの、将来負担比率は地方債残高及び債務負担行為に基づく支出予定額が大きく、依然として類似団体平均と比較し大きく乖離している状況である。
　繰上償還の実施や新発債の抑制などを推進しているが、今後についても町有施設の老朽化に伴う更新等のため、多額の費用が見込まれることから、将来を見据えた健全な財政運営に努める。</t>
    <rPh sb="67" eb="69">
      <t>イゼン</t>
    </rPh>
    <rPh sb="82" eb="83">
      <t>オオ</t>
    </rPh>
    <rPh sb="85" eb="87">
      <t>カイリ</t>
    </rPh>
    <rPh sb="91" eb="93">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</si>
  <si>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</si>
  <si>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</si>
  <si>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</si>
  <si>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</si>
  <si>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</si>
  <si>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</si>
  <si>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将来負担比率は地方債残高及び債務負担行為に基づく支出予定額が大きく、実質公債費比率は下水道事業に対し多額の繰出しを行っていること等から類似団体と比較して高い水準にある。</t>
    </r>
    <r>
      <rPr>
        <sz val="11"/>
        <color indexed="8"/>
        <rFont val="ＭＳ Ｐゴシック"/>
        <family val="3"/>
        <charset val="128"/>
      </rPr>
      <t xml:space="preserve">
　繰上償還の実施や新発債の抑制などを推進しているが、今後についても町有施設の老朽化に伴う更新等のため、多額の費用が見込まれることから、将来を見据えた健全な財政運営に努める。</t>
    </r>
    <rPh sb="43" eb="46">
      <t>ゲスイドウ</t>
    </rPh>
    <rPh sb="46" eb="48">
      <t>ジギョウ</t>
    </rPh>
    <rPh sb="49" eb="50">
      <t>タイ</t>
    </rPh>
    <rPh sb="51" eb="53">
      <t>タガク</t>
    </rPh>
    <rPh sb="54" eb="55">
      <t>ク</t>
    </rPh>
    <rPh sb="55" eb="56">
      <t>ダ</t>
    </rPh>
    <rPh sb="58" eb="59">
      <t>オコナ</t>
    </rPh>
    <rPh sb="65" eb="66">
      <t>ナド</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</si>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</sst>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xmlns:c16r2="http://schemas.microsoft.com/office/drawing/2015/06/chart">
            <c:ext xmlns:c16="http://schemas.microsoft.com/office/drawing/2014/chart" uri="{C3380CC4-5D6E-409C-BE32-E72D297353CC}">
              <c16:uniqueId val="{00000000-D3E2-459D-8784-F79BA2ABA6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70746</c:v>
                </c:pt>
                <c:pt idx="1">
                  <c:v>77611</c:v>
                </c:pt>
                <c:pt idx="2">
                  <c:v>128254</c:v>
                </c:pt>
                <c:pt idx="3">
                  <c:v>133541</c:v>
                </c:pt>
                <c:pt idx="4">
                  <c:v>146837</c:v>
                </c:pt>
              </c:numCache>
            </c:numRef>
          </c:val>
          <c:smooth val="0"/>
          <c:extLst xmlns:c16r2="http://schemas.microsoft.com/office/drawing/2015/06/chart">
            <c:ext xmlns:c16="http://schemas.microsoft.com/office/drawing/2014/chart" uri="{C3380CC4-5D6E-409C-BE32-E72D297353CC}">
              <c16:uniqueId val="{00000001-D3E2-459D-8784-F79BA2ABA61A}"/>
            </c:ext>
          </c:extLst>
        </c:ser>
        <c:dLbls>
          <c:showLegendKey val="0"/>
          <c:showVal val="0"/>
          <c:showCatName val="0"/>
          <c:showSerName val="0"/>
          <c:showPercent val="0"/>
          <c:showBubbleSize val="0"/>
        </c:dLbls>
        <c:marker val="1"/>
        <c:smooth val="0"/>
        <c:axId val="372962912"/>
        <c:axId val="374268312"/>
      </c:lineChart>
      <c:catAx>
        <c:axId val="37296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268312"/>
        <c:crosses val="autoZero"/>
        <c:auto val="1"/>
        <c:lblAlgn val="ctr"/>
        <c:lblOffset val="100"/>
        <c:tickLblSkip val="1"/>
        <c:tickMarkSkip val="1"/>
        <c:noMultiLvlLbl val="0"/>
      </c:catAx>
      <c:valAx>
        <c:axId val="374268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96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3.79</c:v>
                </c:pt>
                <c:pt idx="1">
                  <c:v>2.79</c:v>
                </c:pt>
                <c:pt idx="2">
                  <c:v>4.59</c:v>
                </c:pt>
                <c:pt idx="3">
                  <c:v>4.92</c:v>
                </c:pt>
                <c:pt idx="4">
                  <c:v>7.78</c:v>
                </c:pt>
              </c:numCache>
            </c:numRef>
          </c:val>
          <c:extLst xmlns:c16r2="http://schemas.microsoft.com/office/drawing/2015/06/chart">
            <c:ext xmlns:c16="http://schemas.microsoft.com/office/drawing/2014/chart" uri="{C3380CC4-5D6E-409C-BE32-E72D297353CC}">
              <c16:uniqueId val="{00000000-F12D-4B6F-95FC-D22DB45137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c:v>
                </c:pt>
                <c:pt idx="1">
                  <c:v>14.8</c:v>
                </c:pt>
                <c:pt idx="2">
                  <c:v>14.4</c:v>
                </c:pt>
                <c:pt idx="3">
                  <c:v>15.76</c:v>
                </c:pt>
                <c:pt idx="4">
                  <c:v>13.67</c:v>
                </c:pt>
              </c:numCache>
            </c:numRef>
          </c:val>
          <c:extLst xmlns:c16r2="http://schemas.microsoft.com/office/drawing/2015/06/chart">
            <c:ext xmlns:c16="http://schemas.microsoft.com/office/drawing/2014/chart" uri="{C3380CC4-5D6E-409C-BE32-E72D297353CC}">
              <c16:uniqueId val="{00000001-F12D-4B6F-95FC-D22DB45137A8}"/>
            </c:ext>
          </c:extLst>
        </c:ser>
        <c:dLbls>
          <c:showLegendKey val="0"/>
          <c:showVal val="0"/>
          <c:showCatName val="0"/>
          <c:showSerName val="0"/>
          <c:showPercent val="0"/>
          <c:showBubbleSize val="0"/>
        </c:dLbls>
        <c:gapWidth val="250"/>
        <c:overlap val="100"/>
        <c:axId val="502848112"/>
        <c:axId val="502848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-1.75</c:v>
                </c:pt>
                <c:pt idx="1">
                  <c:v>-2.0299999999999998</c:v>
                </c:pt>
                <c:pt idx="2">
                  <c:v>0.94</c:v>
                </c:pt>
                <c:pt idx="3">
                  <c:v>1.1299999999999999</c:v>
                </c:pt>
                <c:pt idx="4">
                  <c:v>-0.7</c:v>
                </c:pt>
              </c:numCache>
            </c:numRef>
          </c:val>
          <c:smooth val="0"/>
          <c:extLst xmlns:c16r2="http://schemas.microsoft.com/office/drawing/2015/06/chart">
            <c:ext xmlns:c16="http://schemas.microsoft.com/office/drawing/2014/chart" uri="{C3380CC4-5D6E-409C-BE32-E72D297353CC}">
              <c16:uniqueId val="{00000002-F12D-4B6F-95FC-D22DB45137A8}"/>
            </c:ext>
          </c:extLst>
        </c:ser>
        <c:dLbls>
          <c:showLegendKey val="0"/>
          <c:showVal val="0"/>
          <c:showCatName val="0"/>
          <c:showSerName val="0"/>
          <c:showPercent val="0"/>
          <c:showBubbleSize val="0"/>
        </c:dLbls>
        <c:marker val="1"/>
        <c:smooth val="0"/>
        <c:axId val="502848112"/>
        <c:axId val="502848504"/>
      </c:lineChart>
      <c:catAx>
        <c:axId val="50284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848504"/>
        <c:crosses val="autoZero"/>
        <c:auto val="1"/>
        <c:lblAlgn val="ctr"/>
        <c:lblOffset val="100"/>
        <c:tickLblSkip val="1"/>
        <c:tickMarkSkip val="1"/>
        <c:noMultiLvlLbl val="0"/>
      </c:catAx>
      <c:valAx>
        <c:axId val="502848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4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497-49A7-81E0-5383879D15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497-49A7-81E0-5383879D1549}"/>
            </c:ext>
          </c:extLst>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8497-49A7-81E0-5383879D1549}"/>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8497-49A7-81E0-5383879D1549}"/>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0.11</c:v>
                </c:pt>
                <c:pt idx="4">
                  <c:v>#N/A</c:v>
                </c:pt>
                <c:pt idx="5">
                  <c:v>7.0000000000000007E-2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8497-49A7-81E0-5383879D1549}"/>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0.11</c:v>
                </c:pt>
                <c:pt idx="4">
                  <c:v>#N/A</c:v>
                </c:pt>
                <c:pt idx="5">
                  <c:v>0.09</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5-8497-49A7-81E0-5383879D154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0.71</c:v>
                </c:pt>
                <c:pt idx="4">
                  <c:v>#N/A</c:v>
                </c:pt>
                <c:pt idx="5">
                  <c:v>0.35</c:v>
                </c:pt>
                <c:pt idx="6">
                  <c:v>#N/A</c:v>
                </c:pt>
                <c:pt idx="7">
                  <c:v>0.09</c:v>
                </c:pt>
                <c:pt idx="8">
                  <c:v>#N/A</c:v>
                </c:pt>
                <c:pt idx="9">
                  <c:v>0.41</c:v>
                </c:pt>
              </c:numCache>
            </c:numRef>
          </c:val>
          <c:extLst xmlns:c16r2="http://schemas.microsoft.com/office/drawing/2015/06/chart">
            <c:ext xmlns:c16="http://schemas.microsoft.com/office/drawing/2014/chart" uri="{C3380CC4-5D6E-409C-BE32-E72D297353CC}">
              <c16:uniqueId val="{00000006-8497-49A7-81E0-5383879D154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c:v>
                </c:pt>
                <c:pt idx="2">
                  <c:v>#N/A</c:v>
                </c:pt>
                <c:pt idx="3">
                  <c:v>0.95</c:v>
                </c:pt>
                <c:pt idx="4">
                  <c:v>#N/A</c:v>
                </c:pt>
                <c:pt idx="5">
                  <c:v>0.88</c:v>
                </c:pt>
                <c:pt idx="6">
                  <c:v>#N/A</c:v>
                </c:pt>
                <c:pt idx="7">
                  <c:v>2.31</c:v>
                </c:pt>
                <c:pt idx="8">
                  <c:v>#N/A</c:v>
                </c:pt>
                <c:pt idx="9">
                  <c:v>2.7</c:v>
                </c:pt>
              </c:numCache>
            </c:numRef>
          </c:val>
          <c:extLst xmlns:c16r2="http://schemas.microsoft.com/office/drawing/2015/06/chart">
            <c:ext xmlns:c16="http://schemas.microsoft.com/office/drawing/2014/chart" uri="{C3380CC4-5D6E-409C-BE32-E72D297353CC}">
              <c16:uniqueId val="{00000007-8497-49A7-81E0-5383879D15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6.64</c:v>
                </c:pt>
                <c:pt idx="2">
                  <c:v>#N/A</c:v>
                </c:pt>
                <c:pt idx="3">
                  <c:v>6.56</c:v>
                </c:pt>
                <c:pt idx="4">
                  <c:v>#N/A</c:v>
                </c:pt>
                <c:pt idx="5">
                  <c:v>6.45</c:v>
                </c:pt>
                <c:pt idx="6">
                  <c:v>#N/A</c:v>
                </c:pt>
                <c:pt idx="7">
                  <c:v>6.05</c:v>
                </c:pt>
                <c:pt idx="8">
                  <c:v>#N/A</c:v>
                </c:pt>
                <c:pt idx="9">
                  <c:v>6.08</c:v>
                </c:pt>
              </c:numCache>
            </c:numRef>
          </c:val>
          <c:extLst xmlns:c16r2="http://schemas.microsoft.com/office/drawing/2015/06/chart">
            <c:ext xmlns:c16="http://schemas.microsoft.com/office/drawing/2014/chart" uri="{C3380CC4-5D6E-409C-BE32-E72D297353CC}">
              <c16:uniqueId val="{00000008-8497-49A7-81E0-5383879D15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3.79</c:v>
                </c:pt>
                <c:pt idx="2">
                  <c:v>#N/A</c:v>
                </c:pt>
                <c:pt idx="3">
                  <c:v>2.78</c:v>
                </c:pt>
                <c:pt idx="4">
                  <c:v>#N/A</c:v>
                </c:pt>
                <c:pt idx="5">
                  <c:v>4.58</c:v>
                </c:pt>
                <c:pt idx="6">
                  <c:v>#N/A</c:v>
                </c:pt>
                <c:pt idx="7">
                  <c:v>4.91</c:v>
                </c:pt>
                <c:pt idx="8">
                  <c:v>#N/A</c:v>
                </c:pt>
                <c:pt idx="9">
                  <c:v>7.77</c:v>
                </c:pt>
              </c:numCache>
            </c:numRef>
          </c:val>
          <c:extLst xmlns:c16r2="http://schemas.microsoft.com/office/drawing/2015/06/chart">
            <c:ext xmlns:c16="http://schemas.microsoft.com/office/drawing/2014/chart" uri="{C3380CC4-5D6E-409C-BE32-E72D297353CC}">
              <c16:uniqueId val="{00000009-8497-49A7-81E0-5383879D1549}"/>
            </c:ext>
          </c:extLst>
        </c:ser>
        <c:dLbls>
          <c:showLegendKey val="0"/>
          <c:showVal val="0"/>
          <c:showCatName val="0"/>
          <c:showSerName val="0"/>
          <c:showPercent val="0"/>
          <c:showBubbleSize val="0"/>
        </c:dLbls>
        <c:gapWidth val="150"/>
        <c:overlap val="100"/>
        <c:axId val="502849288"/>
        <c:axId val="502849680"/>
      </c:barChart>
      <c:catAx>
        <c:axId val="50284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849680"/>
        <c:crosses val="autoZero"/>
        <c:auto val="1"/>
        <c:lblAlgn val="ctr"/>
        <c:lblOffset val="100"/>
        <c:tickLblSkip val="1"/>
        <c:tickMarkSkip val="1"/>
        <c:noMultiLvlLbl val="0"/>
      </c:catAx>
      <c:valAx>
        <c:axId val="50284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49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1663</c:v>
                </c:pt>
                <c:pt idx="5">
                  <c:v>1727</c:v>
                </c:pt>
                <c:pt idx="8">
                  <c:v>1771</c:v>
                </c:pt>
                <c:pt idx="11">
                  <c:v>1748</c:v>
                </c:pt>
                <c:pt idx="14">
                  <c:v>1666</c:v>
                </c:pt>
              </c:numCache>
            </c:numRef>
          </c:val>
          <c:extLst xmlns:c16r2="http://schemas.microsoft.com/office/drawing/2015/06/chart">
            <c:ext xmlns:c16="http://schemas.microsoft.com/office/drawing/2014/chart" uri="{C3380CC4-5D6E-409C-BE32-E72D297353CC}">
              <c16:uniqueId val="{00000000-6438-4A97-A011-C5E6B5FA85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438-4A97-A011-C5E6B5FA85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c:v>
                </c:pt>
                <c:pt idx="3">
                  <c:v>34</c:v>
                </c:pt>
                <c:pt idx="6">
                  <c:v>34</c:v>
                </c:pt>
                <c:pt idx="9">
                  <c:v>34</c:v>
                </c:pt>
                <c:pt idx="12">
                  <c:v>33</c:v>
                </c:pt>
              </c:numCache>
            </c:numRef>
          </c:val>
          <c:extLst xmlns:c16r2="http://schemas.microsoft.com/office/drawing/2015/06/chart">
            <c:ext xmlns:c16="http://schemas.microsoft.com/office/drawing/2014/chart" uri="{C3380CC4-5D6E-409C-BE32-E72D297353CC}">
              <c16:uniqueId val="{00000002-6438-4A97-A011-C5E6B5FA85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9</c:v>
                </c:pt>
                <c:pt idx="6">
                  <c:v>14</c:v>
                </c:pt>
                <c:pt idx="9">
                  <c:v>13</c:v>
                </c:pt>
                <c:pt idx="12">
                  <c:v>14</c:v>
                </c:pt>
              </c:numCache>
            </c:numRef>
          </c:val>
          <c:extLst xmlns:c16r2="http://schemas.microsoft.com/office/drawing/2015/06/chart">
            <c:ext xmlns:c16="http://schemas.microsoft.com/office/drawing/2014/chart" uri="{C3380CC4-5D6E-409C-BE32-E72D297353CC}">
              <c16:uniqueId val="{00000003-6438-4A97-A011-C5E6B5FA85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579</c:v>
                </c:pt>
                <c:pt idx="3">
                  <c:v>589</c:v>
                </c:pt>
                <c:pt idx="6">
                  <c:v>645</c:v>
                </c:pt>
                <c:pt idx="9">
                  <c:v>660</c:v>
                </c:pt>
                <c:pt idx="12">
                  <c:v>660</c:v>
                </c:pt>
              </c:numCache>
            </c:numRef>
          </c:val>
          <c:extLst xmlns:c16r2="http://schemas.microsoft.com/office/drawing/2015/06/chart">
            <c:ext xmlns:c16="http://schemas.microsoft.com/office/drawing/2014/chart" uri="{C3380CC4-5D6E-409C-BE32-E72D297353CC}">
              <c16:uniqueId val="{00000004-6438-4A97-A011-C5E6B5FA85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38-4A97-A011-C5E6B5FA85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438-4A97-A011-C5E6B5FA85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1734</c:v>
                </c:pt>
                <c:pt idx="3">
                  <c:v>1772</c:v>
                </c:pt>
                <c:pt idx="6">
                  <c:v>1878</c:v>
                </c:pt>
                <c:pt idx="9">
                  <c:v>1842</c:v>
                </c:pt>
                <c:pt idx="12">
                  <c:v>1798</c:v>
                </c:pt>
              </c:numCache>
            </c:numRef>
          </c:val>
          <c:extLst xmlns:c16r2="http://schemas.microsoft.com/office/drawing/2015/06/chart">
            <c:ext xmlns:c16="http://schemas.microsoft.com/office/drawing/2014/chart" uri="{C3380CC4-5D6E-409C-BE32-E72D297353CC}">
              <c16:uniqueId val="{00000007-6438-4A97-A011-C5E6B5FA8568}"/>
            </c:ext>
          </c:extLst>
        </c:ser>
        <c:dLbls>
          <c:showLegendKey val="0"/>
          <c:showVal val="0"/>
          <c:showCatName val="0"/>
          <c:showSerName val="0"/>
          <c:showPercent val="0"/>
          <c:showBubbleSize val="0"/>
        </c:dLbls>
        <c:gapWidth val="100"/>
        <c:overlap val="100"/>
        <c:axId val="505170392"/>
        <c:axId val="50517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695</c:v>
                </c:pt>
                <c:pt idx="2">
                  <c:v>#N/A</c:v>
                </c:pt>
                <c:pt idx="3">
                  <c:v>#N/A</c:v>
                </c:pt>
                <c:pt idx="4">
                  <c:v>677</c:v>
                </c:pt>
                <c:pt idx="5">
                  <c:v>#N/A</c:v>
                </c:pt>
                <c:pt idx="6">
                  <c:v>#N/A</c:v>
                </c:pt>
                <c:pt idx="7">
                  <c:v>800</c:v>
                </c:pt>
                <c:pt idx="8">
                  <c:v>#N/A</c:v>
                </c:pt>
                <c:pt idx="9">
                  <c:v>#N/A</c:v>
                </c:pt>
                <c:pt idx="10">
                  <c:v>801</c:v>
                </c:pt>
                <c:pt idx="11">
                  <c:v>#N/A</c:v>
                </c:pt>
                <c:pt idx="12">
                  <c:v>#N/A</c:v>
                </c:pt>
                <c:pt idx="13">
                  <c:v>839</c:v>
                </c:pt>
                <c:pt idx="14">
                  <c:v>#N/A</c:v>
                </c:pt>
              </c:numCache>
            </c:numRef>
          </c:val>
          <c:smooth val="0"/>
          <c:extLst xmlns:c16r2="http://schemas.microsoft.com/office/drawing/2015/06/chart">
            <c:ext xmlns:c16="http://schemas.microsoft.com/office/drawing/2014/chart" uri="{C3380CC4-5D6E-409C-BE32-E72D297353CC}">
              <c16:uniqueId val="{00000008-6438-4A97-A011-C5E6B5FA8568}"/>
            </c:ext>
          </c:extLst>
        </c:ser>
        <c:dLbls>
          <c:showLegendKey val="0"/>
          <c:showVal val="0"/>
          <c:showCatName val="0"/>
          <c:showSerName val="0"/>
          <c:showPercent val="0"/>
          <c:showBubbleSize val="0"/>
        </c:dLbls>
        <c:marker val="1"/>
        <c:smooth val="0"/>
        <c:axId val="505170392"/>
        <c:axId val="505170784"/>
      </c:lineChart>
      <c:catAx>
        <c:axId val="50517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170784"/>
        <c:crosses val="autoZero"/>
        <c:auto val="1"/>
        <c:lblAlgn val="ctr"/>
        <c:lblOffset val="100"/>
        <c:tickLblSkip val="1"/>
        <c:tickMarkSkip val="1"/>
        <c:noMultiLvlLbl val="0"/>
      </c:catAx>
      <c:valAx>
        <c:axId val="50517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17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16585</c:v>
                </c:pt>
                <c:pt idx="5">
                  <c:v>16058</c:v>
                </c:pt>
                <c:pt idx="8">
                  <c:v>15636</c:v>
                </c:pt>
                <c:pt idx="11">
                  <c:v>14930</c:v>
                </c:pt>
                <c:pt idx="14">
                  <c:v>14181</c:v>
                </c:pt>
              </c:numCache>
            </c:numRef>
          </c:val>
          <c:extLst xmlns:c16r2="http://schemas.microsoft.com/office/drawing/2015/06/chart">
            <c:ext xmlns:c16="http://schemas.microsoft.com/office/drawing/2014/chart" uri="{C3380CC4-5D6E-409C-BE32-E72D297353CC}">
              <c16:uniqueId val="{00000000-D229-4A5A-8366-E3EE4160E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1284</c:v>
                </c:pt>
                <c:pt idx="5">
                  <c:v>1287</c:v>
                </c:pt>
                <c:pt idx="8">
                  <c:v>1378</c:v>
                </c:pt>
                <c:pt idx="11">
                  <c:v>1747</c:v>
                </c:pt>
                <c:pt idx="14">
                  <c:v>1978</c:v>
                </c:pt>
              </c:numCache>
            </c:numRef>
          </c:val>
          <c:extLst xmlns:c16r2="http://schemas.microsoft.com/office/drawing/2015/06/chart">
            <c:ext xmlns:c16="http://schemas.microsoft.com/office/drawing/2014/chart" uri="{C3380CC4-5D6E-409C-BE32-E72D297353CC}">
              <c16:uniqueId val="{00000001-D229-4A5A-8366-E3EE4160E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2479</c:v>
                </c:pt>
                <c:pt idx="5">
                  <c:v>2483</c:v>
                </c:pt>
                <c:pt idx="8">
                  <c:v>2555</c:v>
                </c:pt>
                <c:pt idx="11">
                  <c:v>3003</c:v>
                </c:pt>
                <c:pt idx="14">
                  <c:v>2625</c:v>
                </c:pt>
              </c:numCache>
            </c:numRef>
          </c:val>
          <c:extLst xmlns:c16r2="http://schemas.microsoft.com/office/drawing/2015/06/chart">
            <c:ext xmlns:c16="http://schemas.microsoft.com/office/drawing/2014/chart" uri="{C3380CC4-5D6E-409C-BE32-E72D297353CC}">
              <c16:uniqueId val="{00000002-D229-4A5A-8366-E3EE4160E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29-4A5A-8366-E3EE4160E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29-4A5A-8366-E3EE4160E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283</c:v>
                </c:pt>
                <c:pt idx="3">
                  <c:v>267</c:v>
                </c:pt>
                <c:pt idx="6">
                  <c:v>197</c:v>
                </c:pt>
                <c:pt idx="9">
                  <c:v>200</c:v>
                </c:pt>
                <c:pt idx="12">
                  <c:v>159</c:v>
                </c:pt>
              </c:numCache>
            </c:numRef>
          </c:val>
          <c:extLst xmlns:c16r2="http://schemas.microsoft.com/office/drawing/2015/06/chart">
            <c:ext xmlns:c16="http://schemas.microsoft.com/office/drawing/2014/chart" uri="{C3380CC4-5D6E-409C-BE32-E72D297353CC}">
              <c16:uniqueId val="{00000005-D229-4A5A-8366-E3EE4160E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1702</c:v>
                </c:pt>
                <c:pt idx="3">
                  <c:v>1814</c:v>
                </c:pt>
                <c:pt idx="6">
                  <c:v>1723</c:v>
                </c:pt>
                <c:pt idx="9">
                  <c:v>1748</c:v>
                </c:pt>
                <c:pt idx="12">
                  <c:v>1521</c:v>
                </c:pt>
              </c:numCache>
            </c:numRef>
          </c:val>
          <c:extLst xmlns:c16r2="http://schemas.microsoft.com/office/drawing/2015/06/chart">
            <c:ext xmlns:c16="http://schemas.microsoft.com/office/drawing/2014/chart" uri="{C3380CC4-5D6E-409C-BE32-E72D297353CC}">
              <c16:uniqueId val="{00000006-D229-4A5A-8366-E3EE4160E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c:v>
                </c:pt>
                <c:pt idx="3">
                  <c:v>89</c:v>
                </c:pt>
                <c:pt idx="6">
                  <c:v>73</c:v>
                </c:pt>
                <c:pt idx="9">
                  <c:v>60</c:v>
                </c:pt>
                <c:pt idx="12">
                  <c:v>49</c:v>
                </c:pt>
              </c:numCache>
            </c:numRef>
          </c:val>
          <c:extLst xmlns:c16r2="http://schemas.microsoft.com/office/drawing/2015/06/chart">
            <c:ext xmlns:c16="http://schemas.microsoft.com/office/drawing/2014/chart" uri="{C3380CC4-5D6E-409C-BE32-E72D297353CC}">
              <c16:uniqueId val="{00000007-D229-4A5A-8366-E3EE4160E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7695</c:v>
                </c:pt>
                <c:pt idx="3">
                  <c:v>7117</c:v>
                </c:pt>
                <c:pt idx="6">
                  <c:v>6822</c:v>
                </c:pt>
                <c:pt idx="9">
                  <c:v>6650</c:v>
                </c:pt>
                <c:pt idx="12">
                  <c:v>6651</c:v>
                </c:pt>
              </c:numCache>
            </c:numRef>
          </c:val>
          <c:extLst xmlns:c16r2="http://schemas.microsoft.com/office/drawing/2015/06/chart">
            <c:ext xmlns:c16="http://schemas.microsoft.com/office/drawing/2014/chart" uri="{C3380CC4-5D6E-409C-BE32-E72D297353CC}">
              <c16:uniqueId val="{00000008-D229-4A5A-8366-E3EE4160E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112</c:v>
                </c:pt>
                <c:pt idx="3">
                  <c:v>86</c:v>
                </c:pt>
                <c:pt idx="6">
                  <c:v>59</c:v>
                </c:pt>
                <c:pt idx="9">
                  <c:v>67</c:v>
                </c:pt>
                <c:pt idx="12">
                  <c:v>14</c:v>
                </c:pt>
              </c:numCache>
            </c:numRef>
          </c:val>
          <c:extLst xmlns:c16r2="http://schemas.microsoft.com/office/drawing/2015/06/chart">
            <c:ext xmlns:c16="http://schemas.microsoft.com/office/drawing/2014/chart" uri="{C3380CC4-5D6E-409C-BE32-E72D297353CC}">
              <c16:uniqueId val="{00000009-D229-4A5A-8366-E3EE4160E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18271</c:v>
                </c:pt>
                <c:pt idx="3">
                  <c:v>17748</c:v>
                </c:pt>
                <c:pt idx="6">
                  <c:v>17723</c:v>
                </c:pt>
                <c:pt idx="9">
                  <c:v>18110</c:v>
                </c:pt>
                <c:pt idx="12">
                  <c:v>17986</c:v>
                </c:pt>
              </c:numCache>
            </c:numRef>
          </c:val>
          <c:extLst xmlns:c16r2="http://schemas.microsoft.com/office/drawing/2015/06/chart">
            <c:ext xmlns:c16="http://schemas.microsoft.com/office/drawing/2014/chart" uri="{C3380CC4-5D6E-409C-BE32-E72D297353CC}">
              <c16:uniqueId val="{0000000A-D229-4A5A-8366-E3EE4160EACA}"/>
            </c:ext>
          </c:extLst>
        </c:ser>
        <c:dLbls>
          <c:showLegendKey val="0"/>
          <c:showVal val="0"/>
          <c:showCatName val="0"/>
          <c:showSerName val="0"/>
          <c:showPercent val="0"/>
          <c:showBubbleSize val="0"/>
        </c:dLbls>
        <c:gapWidth val="100"/>
        <c:overlap val="100"/>
        <c:axId val="505173136"/>
        <c:axId val="505173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7772</c:v>
                </c:pt>
                <c:pt idx="2">
                  <c:v>#N/A</c:v>
                </c:pt>
                <c:pt idx="3">
                  <c:v>#N/A</c:v>
                </c:pt>
                <c:pt idx="4">
                  <c:v>7293</c:v>
                </c:pt>
                <c:pt idx="5">
                  <c:v>#N/A</c:v>
                </c:pt>
                <c:pt idx="6">
                  <c:v>#N/A</c:v>
                </c:pt>
                <c:pt idx="7">
                  <c:v>7027</c:v>
                </c:pt>
                <c:pt idx="8">
                  <c:v>#N/A</c:v>
                </c:pt>
                <c:pt idx="9">
                  <c:v>#N/A</c:v>
                </c:pt>
                <c:pt idx="10">
                  <c:v>7156</c:v>
                </c:pt>
                <c:pt idx="11">
                  <c:v>#N/A</c:v>
                </c:pt>
                <c:pt idx="12">
                  <c:v>#N/A</c:v>
                </c:pt>
                <c:pt idx="13">
                  <c:v>7596</c:v>
                </c:pt>
                <c:pt idx="14">
                  <c:v>#N/A</c:v>
                </c:pt>
              </c:numCache>
            </c:numRef>
          </c:val>
          <c:smooth val="0"/>
          <c:extLst xmlns:c16r2="http://schemas.microsoft.com/office/drawing/2015/06/chart">
            <c:ext xmlns:c16="http://schemas.microsoft.com/office/drawing/2014/chart" uri="{C3380CC4-5D6E-409C-BE32-E72D297353CC}">
              <c16:uniqueId val="{0000000B-D229-4A5A-8366-E3EE4160EACA}"/>
            </c:ext>
          </c:extLst>
        </c:ser>
        <c:dLbls>
          <c:showLegendKey val="0"/>
          <c:showVal val="0"/>
          <c:showCatName val="0"/>
          <c:showSerName val="0"/>
          <c:showPercent val="0"/>
          <c:showBubbleSize val="0"/>
        </c:dLbls>
        <c:marker val="1"/>
        <c:smooth val="0"/>
        <c:axId val="505173136"/>
        <c:axId val="505173528"/>
      </c:lineChart>
      <c:catAx>
        <c:axId val="50517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173528"/>
        <c:crosses val="autoZero"/>
        <c:auto val="1"/>
        <c:lblAlgn val="ctr"/>
        <c:lblOffset val="100"/>
        <c:tickLblSkip val="1"/>
        <c:tickMarkSkip val="1"/>
        <c:noMultiLvlLbl val="0"/>
      </c:catAx>
      <c:valAx>
        <c:axId val="50517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17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1413</c:v>
                </c:pt>
                <c:pt idx="1">
                  <c:v>1620</c:v>
                </c:pt>
                <c:pt idx="2">
                  <c:v>1371</c:v>
                </c:pt>
              </c:numCache>
            </c:numRef>
          </c:val>
          <c:extLst xmlns:c16r2="http://schemas.microsoft.com/office/drawing/2015/06/chart">
            <c:ext xmlns:c16="http://schemas.microsoft.com/office/drawing/2014/chart" uri="{C3380CC4-5D6E-409C-BE32-E72D297353CC}">
              <c16:uniqueId val="{00000000-8638-4341-9AFA-839115193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c:v>
                </c:pt>
                <c:pt idx="1">
                  <c:v>293</c:v>
                </c:pt>
                <c:pt idx="2">
                  <c:v>179</c:v>
                </c:pt>
              </c:numCache>
            </c:numRef>
          </c:val>
          <c:extLst xmlns:c16r2="http://schemas.microsoft.com/office/drawing/2015/06/chart">
            <c:ext xmlns:c16="http://schemas.microsoft.com/office/drawing/2014/chart" uri="{C3380CC4-5D6E-409C-BE32-E72D297353CC}">
              <c16:uniqueId val="{00000001-8638-4341-9AFA-839115193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1297</c:v>
                </c:pt>
                <c:pt idx="1">
                  <c:v>1344</c:v>
                </c:pt>
                <c:pt idx="2">
                  <c:v>1323</c:v>
                </c:pt>
              </c:numCache>
            </c:numRef>
          </c:val>
          <c:extLst xmlns:c16r2="http://schemas.microsoft.com/office/drawing/2015/06/chart">
            <c:ext xmlns:c16="http://schemas.microsoft.com/office/drawing/2014/chart" uri="{C3380CC4-5D6E-409C-BE32-E72D297353CC}">
              <c16:uniqueId val="{00000002-8638-4341-9AFA-839115193A49}"/>
            </c:ext>
          </c:extLst>
        </c:ser>
        <c:dLbls>
          <c:showLegendKey val="0"/>
          <c:showVal val="0"/>
          <c:showCatName val="0"/>
          <c:showSerName val="0"/>
          <c:showPercent val="0"/>
          <c:showBubbleSize val="0"/>
        </c:dLbls>
        <c:gapWidth val="120"/>
        <c:overlap val="100"/>
        <c:axId val="512254392"/>
        <c:axId val="512254784"/>
      </c:barChart>
      <c:catAx>
        <c:axId val="512254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254784"/>
        <c:crosses val="autoZero"/>
        <c:auto val="1"/>
        <c:lblAlgn val="ctr"/>
        <c:lblOffset val="100"/>
        <c:tickLblSkip val="1"/>
        <c:tickMarkSkip val="1"/>
        <c:noMultiLvlLbl val="0"/>
      </c:catAx>
      <c:valAx>
        <c:axId val="512254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2254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58-466B-B190-ACDD415EA52F}"/>
                </c:ext>
                <c:ext xmlns:c15="http://schemas.microsoft.com/office/drawing/2012/chart" uri="{CE6537A1-D6FC-4f65-9D91-7224C49458BB}">
                  <c15:dlblFieldTable>
                    <c15:dlblFTEntry>
                      <c15:txfldGUID>{E66562DA-4EF5-4907-A9A9-C06A858A6D71}</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58-466B-B190-ACDD415EA52F}"/>
                </c:ext>
                <c:ext xmlns:c15="http://schemas.microsoft.com/office/drawing/2012/chart" uri="{CE6537A1-D6FC-4f65-9D91-7224C49458BB}">
                  <c15:dlblFieldTable>
                    <c15:dlblFTEntry>
                      <c15:txfldGUID>{0885D905-6713-4C1C-99C8-EE841BD22F90}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58-466B-B190-ACDD415EA52F}"/>
                </c:ext>
                <c:ext xmlns:c15="http://schemas.microsoft.com/office/drawing/2012/chart" uri="{CE6537A1-D6FC-4f65-9D91-7224C49458BB}">
                  <c15:dlblFieldTable>
                    <c15:dlblFTEntry>
                      <c15:txfldGUID>{1A9E2F92-ECE8-4F66-9F86-07708EC64404}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58-466B-B190-ACDD415EA52F}"/>
                </c:ext>
                <c:ext xmlns:c15="http://schemas.microsoft.com/office/drawing/2012/chart" uri="{CE6537A1-D6FC-4f65-9D91-7224C49458BB}">
                  <c15:dlblFieldTable>
                    <c15:dlblFTEntry>
                      <c15:txfldGUID>{29BF5052-61A7-4011-A5AA-913D9E03FA47}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58-466B-B190-ACDD415EA52F}"/>
                </c:ext>
                <c:ext xmlns:c15="http://schemas.microsoft.com/office/drawing/2012/chart" uri="{CE6537A1-D6FC-4f65-9D91-7224C49458BB}">
                  <c15:dlblFieldTable>
                    <c15:dlblFTEntry>
                      <c15:txfldGUID>{2FE918CE-4539-47CB-B87A-7AAE8BF736CA}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58-466B-B190-ACDD415EA52F}"/>
                </c:ext>
                <c:ext xmlns:c15="http://schemas.microsoft.com/office/drawing/2012/chart" uri="{CE6537A1-D6FC-4f65-9D91-7224C49458BB}">
                  <c15:dlblFieldTable>
                    <c15:dlblFTEntry>
                      <c15:txfldGUID>{EF248CB9-6C75-4741-807C-F7E8AC2E5BC0}</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58-466B-B190-ACDD415EA52F}"/>
                </c:ext>
                <c:ext xmlns:c15="http://schemas.microsoft.com/office/drawing/2012/chart" uri="{CE6537A1-D6FC-4f65-9D91-7224C49458BB}">
                  <c15:dlblFieldTable>
                    <c15:dlblFTEntry>
                      <c15:txfldGUID>{AC6BA487-E866-4A04-93B8-D01E6667A9FB}</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C58-466B-B190-ACDD415EA52F}"/>
                </c:ext>
                <c:ext xmlns:c15="http://schemas.microsoft.com/office/drawing/2012/chart" uri="{CE6537A1-D6FC-4f65-9D91-7224C49458BB}">
                  <c15:dlblFieldTable>
                    <c15:dlblFTEntry>
                      <c15:txfldGUID>{30BCBB38-893E-4DD5-8133-522B9F691C8C}</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C58-466B-B190-ACDD415EA52F}"/>
                </c:ext>
                <c:ext xmlns:c15="http://schemas.microsoft.com/office/drawing/2012/chart" uri="{CE6537A1-D6FC-4f65-9D91-7224C49458BB}">
                  <c15:dlblFieldTable>
                    <c15:dlblFTEntry>
                      <c15:txfldGUID>{52E692E9-51CD-42EF-81B2-72AC6D3D8380}</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61.8</c:v>
                </c:pt>
                <c:pt idx="16">
                  <c:v>63.2</c:v>
                </c:pt>
                <c:pt idx="24">
                  <c:v>64.8</c:v>
                </c:pt>
                <c:pt idx="32">
                  <c:v>66.2</c:v>
                </c:pt>
              </c:numCache>
            </c:numRef>
          </c:xVal>
          <c:yVal>
            <c:numRef>
              <c:f>公会計指標分析・財政指標組合せ分析表!$BP$51:$DC$51</c:f>
              <c:numCache>
                <c:formatCode>#,##0.0;"▲ "#,##0.0</c:formatCode>
                <c:ptCount val="40"/>
                <c:pt idx="0">
                  <c:v>99</c:v>
                </c:pt>
                <c:pt idx="8">
                  <c:v>92.2</c:v>
                </c:pt>
                <c:pt idx="16">
                  <c:v>85.9</c:v>
                </c:pt>
                <c:pt idx="24">
                  <c:v>82.5</c:v>
                </c:pt>
                <c:pt idx="32">
                  <c:v>89.3</c:v>
                </c:pt>
              </c:numCache>
            </c:numRef>
          </c:yVal>
          <c:smooth val="0"/>
          <c:extLst xmlns:c16r2="http://schemas.microsoft.com/office/drawing/2015/06/chart">
            <c:ext xmlns:c16="http://schemas.microsoft.com/office/drawing/2014/chart" uri="{C3380CC4-5D6E-409C-BE32-E72D297353CC}">
              <c16:uniqueId val="{00000009-2C58-466B-B190-ACDD415EA5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58-466B-B190-ACDD415EA52F}"/>
                </c:ext>
                <c:ext xmlns:c15="http://schemas.microsoft.com/office/drawing/2012/chart" uri="{CE6537A1-D6FC-4f65-9D91-7224C49458BB}">
                  <c15:dlblFieldTable>
                    <c15:dlblFTEntry>
                      <c15:txfldGUID>{1B29A652-23C2-4C75-AAA1-1395A67EFCD6}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C58-466B-B190-ACDD415EA52F}"/>
                </c:ext>
                <c:ext xmlns:c15="http://schemas.microsoft.com/office/drawing/2012/chart" uri="{CE6537A1-D6FC-4f65-9D91-7224C49458BB}">
                  <c15:dlblFieldTable>
                    <c15:dlblFTEntry>
                      <c15:txfldGUID>{C62ABCB5-E62B-411A-8D1E-302A2BDBD14C}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C58-466B-B190-ACDD415EA52F}"/>
                </c:ext>
                <c:ext xmlns:c15="http://schemas.microsoft.com/office/drawing/2012/chart" uri="{CE6537A1-D6FC-4f65-9D91-7224C49458BB}">
                  <c15:dlblFieldTable>
                    <c15:dlblFTEntry>
                      <c15:txfldGUID>{CB3D55C1-7F5D-4B22-AB28-5F172606B100}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C58-466B-B190-ACDD415EA52F}"/>
                </c:ext>
                <c:ext xmlns:c15="http://schemas.microsoft.com/office/drawing/2012/chart" uri="{CE6537A1-D6FC-4f65-9D91-7224C49458BB}">
                  <c15:dlblFieldTable>
                    <c15:dlblFTEntry>
                      <c15:txfldGUID>{C11145B6-8056-4479-879F-6D0B7CB6EEDD}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C58-466B-B190-ACDD415EA52F}"/>
                </c:ext>
                <c:ext xmlns:c15="http://schemas.microsoft.com/office/drawing/2012/chart" uri="{CE6537A1-D6FC-4f65-9D91-7224C49458BB}">
                  <c15:dlblFieldTable>
                    <c15:dlblFTEntry>
                      <c15:txfldGUID>{951EFE3A-A15F-4AA8-8C9D-478CFB75D663}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58-466B-B190-ACDD415EA52F}"/>
                </c:ext>
                <c:ext xmlns:c15="http://schemas.microsoft.com/office/drawing/2012/chart" uri="{CE6537A1-D6FC-4f65-9D91-7224C49458BB}">
                  <c15:dlblFieldTable>
                    <c15:dlblFTEntry>
                      <c15:txfldGUID>{AAC7E934-CAA5-44B2-900E-D2ED324EE95E}</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58-466B-B190-ACDD415EA52F}"/>
                </c:ext>
                <c:ext xmlns:c15="http://schemas.microsoft.com/office/drawing/2012/chart" uri="{CE6537A1-D6FC-4f65-9D91-7224C49458BB}">
                  <c15:dlblFieldTable>
                    <c15:dlblFTEntry>
                      <c15:txfldGUID>{C0776BE5-BF0B-4749-948D-3DCAE32B0721}</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58-466B-B190-ACDD415EA52F}"/>
                </c:ext>
                <c:ext xmlns:c15="http://schemas.microsoft.com/office/drawing/2012/chart" uri="{CE6537A1-D6FC-4f65-9D91-7224C49458BB}">
                  <c15:dlblFieldTable>
                    <c15:dlblFTEntry>
                      <c15:txfldGUID>{6C9C3605-33D7-422B-A8E7-1296ECE214EA}</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58-466B-B190-ACDD415EA52F}"/>
                </c:ext>
                <c:ext xmlns:c15="http://schemas.microsoft.com/office/drawing/2012/chart" uri="{CE6537A1-D6FC-4f65-9D91-7224C49458BB}">
                  <c15:dlblFieldTable>
                    <c15:dlblFTEntry>
                      <c15:txfldGUID>{C61A6C90-B8FD-404A-AFFB-067FABE7A0AE}</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2C58-466B-B190-ACDD415EA52F}"/>
            </c:ext>
          </c:extLst>
        </c:ser>
        <c:dLbls>
          <c:showLegendKey val="0"/>
          <c:showVal val="1"/>
          <c:showCatName val="0"/>
          <c:showSerName val="0"/>
          <c:showPercent val="0"/>
          <c:showBubbleSize val="0"/>
        </c:dLbls>
        <c:axId val="512255568"/>
        <c:axId val="512255960"/>
      </c:scatterChart>
      <c:valAx>
        <c:axId val="512255568"/>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2255960"/>
        <c:crosses val="autoZero"/>
        <c:crossBetween val="midCat"/>
      </c:valAx>
      <c:valAx>
        <c:axId val="5122559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225556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49-4D4C-84EA-707671469EB7}"/>
                </c:ext>
                <c:ext xmlns:c15="http://schemas.microsoft.com/office/drawing/2012/chart" uri="{CE6537A1-D6FC-4f65-9D91-7224C49458BB}">
                  <c15:dlblFieldTable>
                    <c15:dlblFTEntry>
                      <c15:txfldGUID>{97F25BCF-F996-467E-A4E7-1E8BC9505569}</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49-4D4C-84EA-707671469EB7}"/>
                </c:ext>
                <c:ext xmlns:c15="http://schemas.microsoft.com/office/drawing/2012/chart" uri="{CE6537A1-D6FC-4f65-9D91-7224C49458BB}">
                  <c15:dlblFieldTable>
                    <c15:dlblFTEntry>
                      <c15:txfldGUID>{CD162118-4ACF-4082-80CE-4B0E8AD318EF}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49-4D4C-84EA-707671469EB7}"/>
                </c:ext>
                <c:ext xmlns:c15="http://schemas.microsoft.com/office/drawing/2012/chart" uri="{CE6537A1-D6FC-4f65-9D91-7224C49458BB}">
                  <c15:dlblFieldTable>
                    <c15:dlblFTEntry>
                      <c15:txfldGUID>{F18B0A80-B80E-4A57-824A-459A28E73D1C}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49-4D4C-84EA-707671469EB7}"/>
                </c:ext>
                <c:ext xmlns:c15="http://schemas.microsoft.com/office/drawing/2012/chart" uri="{CE6537A1-D6FC-4f65-9D91-7224C49458BB}">
                  <c15:dlblFieldTable>
                    <c15:dlblFTEntry>
                      <c15:txfldGUID>{D105241C-E8F7-4C4D-8C64-0FC280C5983D}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49-4D4C-84EA-707671469EB7}"/>
                </c:ext>
                <c:ext xmlns:c15="http://schemas.microsoft.com/office/drawing/2012/chart" uri="{CE6537A1-D6FC-4f65-9D91-7224C49458BB}">
                  <c15:dlblFieldTable>
                    <c15:dlblFTEntry>
                      <c15:txfldGUID>{4705A257-F943-4B90-BC30-90CD481DCF37}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49-4D4C-84EA-707671469EB7}"/>
                </c:ext>
                <c:ext xmlns:c15="http://schemas.microsoft.com/office/drawing/2012/chart" uri="{CE6537A1-D6FC-4f65-9D91-7224C49458BB}">
                  <c15:dlblFieldTable>
                    <c15:dlblFTEntry>
                      <c15:txfldGUID>{278A10A6-45D7-4B86-BA63-26D308D90A92}</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2.5298460057526718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49-4D4C-84EA-707671469EB7}"/>
                </c:ext>
                <c:ext xmlns:c15="http://schemas.microsoft.com/office/drawing/2012/chart" uri="{CE6537A1-D6FC-4f65-9D91-7224C49458BB}">
                  <c15:dlblFieldTable>
                    <c15:dlblFTEntry>
                      <c15:txfldGUID>{975358AA-C0DB-4404-A1E1-55462F457818}</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3.784222539262444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49-4D4C-84EA-707671469EB7}"/>
                </c:ext>
                <c:ext xmlns:c15="http://schemas.microsoft.com/office/drawing/2012/chart" uri="{CE6537A1-D6FC-4f65-9D91-7224C49458BB}">
                  <c15:dlblFieldTable>
                    <c15:dlblFTEntry>
                      <c15:txfldGUID>{BF7490A1-3F11-4D83-A683-350BEAAE379B}</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49-4D4C-84EA-707671469EB7}"/>
                </c:ext>
                <c:ext xmlns:c15="http://schemas.microsoft.com/office/drawing/2012/chart" uri="{CE6537A1-D6FC-4f65-9D91-7224C49458BB}">
                  <c15:dlblFieldTable>
                    <c15:dlblFTEntry>
                      <c15:txfldGUID>{1AA89F28-8A50-4379-8C98-AC402AF82B44}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9.1999999999999993</c:v>
                </c:pt>
                <c:pt idx="16">
                  <c:v>9</c:v>
                </c:pt>
                <c:pt idx="24">
                  <c:v>9.1</c:v>
                </c:pt>
                <c:pt idx="32">
                  <c:v>9.6</c:v>
                </c:pt>
              </c:numCache>
            </c:numRef>
          </c:xVal>
          <c:yVal>
            <c:numRef>
              <c:f>公会計指標分析・財政指標組合せ分析表!$BP$73:$DC$73</c:f>
              <c:numCache>
                <c:formatCode>#,##0.0;"▲ "#,##0.0</c:formatCode>
                <c:ptCount val="40"/>
                <c:pt idx="0">
                  <c:v>99</c:v>
                </c:pt>
                <c:pt idx="8">
                  <c:v>92.2</c:v>
                </c:pt>
                <c:pt idx="16">
                  <c:v>85.9</c:v>
                </c:pt>
                <c:pt idx="24">
                  <c:v>82.5</c:v>
                </c:pt>
                <c:pt idx="32">
                  <c:v>89.3</c:v>
                </c:pt>
              </c:numCache>
            </c:numRef>
          </c:yVal>
          <c:smooth val="0"/>
          <c:extLst xmlns:c16r2="http://schemas.microsoft.com/office/drawing/2015/06/chart">
            <c:ext xmlns:c16="http://schemas.microsoft.com/office/drawing/2014/chart" uri="{C3380CC4-5D6E-409C-BE32-E72D297353CC}">
              <c16:uniqueId val="{00000009-FE49-4D4C-84EA-707671469E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49-4D4C-84EA-707671469EB7}"/>
                </c:ext>
                <c:ext xmlns:c15="http://schemas.microsoft.com/office/drawing/2012/chart" uri="{CE6537A1-D6FC-4f65-9D91-7224C49458BB}">
                  <c15:dlblFieldTable>
                    <c15:dlblFTEntry>
                      <c15:txfldGUID>{1A27C8EF-0E17-4B1B-AF5C-8211CFEF473B}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49-4D4C-84EA-707671469EB7}"/>
                </c:ext>
                <c:ext xmlns:c15="http://schemas.microsoft.com/office/drawing/2012/chart" uri="{CE6537A1-D6FC-4f65-9D91-7224C49458BB}">
                  <c15:dlblFieldTable>
                    <c15:dlblFTEntry>
                      <c15:txfldGUID>{B0EC9948-FAAD-4459-A51E-667C034FAC05}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49-4D4C-84EA-707671469EB7}"/>
                </c:ext>
                <c:ext xmlns:c15="http://schemas.microsoft.com/office/drawing/2012/chart" uri="{CE6537A1-D6FC-4f65-9D91-7224C49458BB}">
                  <c15:dlblFieldTable>
                    <c15:dlblFTEntry>
                      <c15:txfldGUID>{03360132-953D-4ABC-B599-0A8CD0E4A2EE}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49-4D4C-84EA-707671469EB7}"/>
                </c:ext>
                <c:ext xmlns:c15="http://schemas.microsoft.com/office/drawing/2012/chart" uri="{CE6537A1-D6FC-4f65-9D91-7224C49458BB}">
                  <c15:dlblFieldTable>
                    <c15:dlblFTEntry>
                      <c15:txfldGUID>{66F107A8-29B2-45D4-B244-0657E3007874}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49-4D4C-84EA-707671469EB7}"/>
                </c:ext>
                <c:ext xmlns:c15="http://schemas.microsoft.com/office/drawing/2012/chart" uri="{CE6537A1-D6FC-4f65-9D91-7224C49458BB}">
                  <c15:dlblFieldTable>
                    <c15:dlblFTEntry>
                      <c15:txfldGUID>{5AF69F0C-8179-4D1D-977F-2299C9E056C0}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49-4D4C-84EA-707671469EB7}"/>
                </c:ext>
                <c:ext xmlns:c15="http://schemas.microsoft.com/office/drawing/2012/chart" uri="{CE6537A1-D6FC-4f65-9D91-7224C49458BB}">
                  <c15:dlblFieldTable>
                    <c15:dlblFTEntry>
                      <c15:txfldGUID>{866C5754-CB37-4449-8E59-8EBE80BBE771}</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49-4D4C-84EA-707671469EB7}"/>
                </c:ext>
                <c:ext xmlns:c15="http://schemas.microsoft.com/office/drawing/2012/chart" uri="{CE6537A1-D6FC-4f65-9D91-7224C49458BB}">
                  <c15:dlblFieldTable>
                    <c15:dlblFTEntry>
                      <c15:txfldGUID>{C7C2B47D-689F-4930-9B18-C20A07D285C5}</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49-4D4C-84EA-707671469EB7}"/>
                </c:ext>
                <c:ext xmlns:c15="http://schemas.microsoft.com/office/drawing/2012/chart" uri="{CE6537A1-D6FC-4f65-9D91-7224C49458BB}">
                  <c15:dlblFieldTable>
                    <c15:dlblFTEntry>
                      <c15:txfldGUID>{C7BBC1E2-D2F0-4620-AFA3-F544AD399CA0}</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49-4D4C-84EA-707671469EB7}"/>
                </c:ext>
                <c:ext xmlns:c15="http://schemas.microsoft.com/office/drawing/2012/chart" uri="{CE6537A1-D6FC-4f65-9D91-7224C49458BB}">
                  <c15:dlblFieldTable>
                    <c15:dlblFTEntry>
                      <c15:txfldGUID>{C7538A15-BF7C-4598-81EA-608976945006}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FE49-4D4C-84EA-707671469EB7}"/>
            </c:ext>
          </c:extLst>
        </c:ser>
        <c:dLbls>
          <c:showLegendKey val="0"/>
          <c:showVal val="1"/>
          <c:showCatName val="0"/>
          <c:showSerName val="0"/>
          <c:showPercent val="0"/>
          <c:showBubbleSize val="0"/>
        </c:dLbls>
        <c:axId val="512256744"/>
        <c:axId val="512257136"/>
      </c:scatterChart>
      <c:valAx>
        <c:axId val="512256744"/>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2257136"/>
        <c:crosses val="autoZero"/>
        <c:crossBetween val="midCat"/>
      </c:valAx>
      <c:valAx>
        <c:axId val="512257136"/>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225674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25,897
25,698
477.64
19,484,047
18,684,132
780,131
10,028,411
17,857,312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令和４年度の財政力指数は、算定基礎の分母となる基準財政収入額が増加したものの、分子となる基準財政需要額も微増したため、横ばいとなった。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歳入の多くは地方交付税に依存している状況が続いていることから、さらなる歳出の削減に努めるとともに、引き続き使用料・手数料を含めた一般財源の確保に努め、財源基盤の強化を図る。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7055</xdr:rowOff>
    </xdr:to>
    <xdr:cxnSp macro="">
      <xdr:nvCxnSpPr>
        <xdr:cNvPr id="69" name="直線コネクタ 68"/>
        <xdr:cNvCxnSpPr/>
      </xdr:nvCxnSpPr>
      <xdr:spPr>
        <a:xfrm>
          <a:off x="4114800" y="772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7055</xdr:rowOff>
    </xdr:to>
    <xdr:cxnSp macro="">
      <xdr:nvCxnSpPr>
        <xdr:cNvPr id="72" name="直線コネクタ 71"/>
        <xdr:cNvCxnSpPr/>
      </xdr:nvCxnSpPr>
      <xdr:spPr>
        <a:xfrm>
          <a:off x="3225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7055</xdr:rowOff>
    </xdr:to>
    <xdr:cxnSp macro="">
      <xdr:nvCxnSpPr>
        <xdr:cNvPr id="75" name="直線コネクタ 74"/>
        <xdr:cNvCxnSpPr/>
      </xdr:nvCxnSpPr>
      <xdr:spPr>
        <a:xfrm flipV="1">
          <a:off x="2336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7055</xdr:rowOff>
    </xdr:to>
    <xdr:cxnSp macro="">
      <xdr:nvCxnSpPr>
        <xdr:cNvPr id="78" name="直線コネクタ 77"/>
        <xdr:cNvCxnSpPr/>
      </xdr:nvCxnSpPr>
      <xdr:spPr>
        <a:xfrm>
          <a:off x="1447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23582</xdr:rowOff>
    </xdr:from>
    <xdr:ext cx="762000" cy="259045"/>
    <xdr:sp macro="" textlink="">
      <xdr:nvSpPr>
        <xdr:cNvPr id="89" name="財政力該当値テキスト"/>
        <xdr:cNvSpPr txBox="1"/>
      </xdr:nvSpPr>
      <xdr:spPr>
        <a:xfrm>
          <a:off x="5041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令和４年度の経常収支比率は、算定上分子となる経常的経費充当一般財源が、物件費の増加などにより前年度と比較して１億</a:t>
          </a:r>
          <a:r>
            <a:rPr kumimoji="1" lang="en-US" altLang="ja-JP" sz="1300">
              <a:latin typeface="ＭＳ Ｐゴシック" panose="020B0600070205080204" pitchFamily="50" charset="-128"/>
              <a:ea typeface="ＭＳ Ｐゴシック" panose="020B0600070205080204" pitchFamily="50" charset="-128"/>
            </a:rPr>
            <a:t>1,343</a:t>
          </a:r>
          <a:r>
            <a:rPr kumimoji="1" lang="ja-JP" altLang="en-US" sz="1300">
              <a:latin typeface="ＭＳ Ｐゴシック" panose="020B0600070205080204" pitchFamily="50" charset="-128"/>
              <a:ea typeface="ＭＳ Ｐゴシック" panose="020B0600070205080204" pitchFamily="50" charset="-128"/>
            </a:rPr>
            <a:t>万円の増（＋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％）となったが、分母となる経常一般財源が地方交付税の減少などにより、前年度と比較して２億</a:t>
          </a:r>
          <a:r>
            <a:rPr kumimoji="1" lang="en-US" altLang="ja-JP" sz="1300">
              <a:latin typeface="ＭＳ Ｐゴシック" panose="020B0600070205080204" pitchFamily="50" charset="-128"/>
              <a:ea typeface="ＭＳ Ｐゴシック" panose="020B0600070205080204" pitchFamily="50" charset="-128"/>
            </a:rPr>
            <a:t>5,451</a:t>
          </a:r>
          <a:r>
            <a:rPr kumimoji="1" lang="ja-JP" altLang="en-US" sz="1300">
              <a:latin typeface="ＭＳ Ｐゴシック" panose="020B0600070205080204" pitchFamily="50" charset="-128"/>
              <a:ea typeface="ＭＳ Ｐゴシック" panose="020B0600070205080204" pitchFamily="50" charset="-128"/>
            </a:rPr>
            <a:t>万８千円の減（△</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％）となったため、</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今後については、新規発行債を抑制するとともに、必要に応じて地方債の繰上償還を行うなど、公債費の削減に努める。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160274</xdr:rowOff>
    </xdr:to>
    <xdr:cxnSp macro="">
      <xdr:nvCxnSpPr>
        <xdr:cNvPr id="130" name="直線コネクタ 129"/>
        <xdr:cNvCxnSpPr/>
      </xdr:nvCxnSpPr>
      <xdr:spPr>
        <a:xfrm>
          <a:off x="4114800" y="1064056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37084</xdr:rowOff>
    </xdr:to>
    <xdr:cxnSp macro="">
      <xdr:nvCxnSpPr>
        <xdr:cNvPr id="133" name="直線コネクタ 132"/>
        <xdr:cNvCxnSpPr/>
      </xdr:nvCxnSpPr>
      <xdr:spPr>
        <a:xfrm flipV="1">
          <a:off x="3225800" y="1064056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80518</xdr:rowOff>
    </xdr:to>
    <xdr:cxnSp macro="">
      <xdr:nvCxnSpPr>
        <xdr:cNvPr id="136" name="直線コネクタ 135"/>
        <xdr:cNvCxnSpPr/>
      </xdr:nvCxnSpPr>
      <xdr:spPr>
        <a:xfrm flipV="1">
          <a:off x="2336800" y="1083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80518</xdr:rowOff>
    </xdr:to>
    <xdr:cxnSp macro="">
      <xdr:nvCxnSpPr>
        <xdr:cNvPr id="139" name="直線コネクタ 138"/>
        <xdr:cNvCxnSpPr/>
      </xdr:nvCxnSpPr>
      <xdr:spPr>
        <a:xfrm>
          <a:off x="1447800" y="107998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126001</xdr:rowOff>
    </xdr:from>
    <xdr:ext cx="762000" cy="259045"/>
    <xdr:sp macro="" textlink="">
      <xdr:nvSpPr>
        <xdr:cNvPr id="150"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3" name="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4" name="テキスト ボックス 153"/>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6" name="テキスト ボックス 155"/>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58" name="テキスト ボックス 157"/>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近年は、指定管理者制度の導入等によりコスト削減に努めているが、各種公共施設の老朽化に伴う物件費、維持補修費の増加により類似団体と比較して高い傾向にある。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令和４年度は、労務単価の上昇や電気料の高騰等に伴い物件費が増加した。</a:t>
          </a:r>
        </a:p>
        <a:p>
          <a:r>
            <a:rPr kumimoji="1" lang="ja-JP" altLang="en-US" sz="1300">
              <a:latin typeface="ＭＳ Ｐゴシック" panose="020B0600070205080204" pitchFamily="50" charset="-128"/>
              <a:ea typeface="ＭＳ Ｐゴシック" panose="020B0600070205080204" pitchFamily="50" charset="-128"/>
            </a:rPr>
            <a:t>　今後は、事務事業の見直しを行い、総体的な経費削減に努める。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69031</xdr:rowOff>
    </xdr:from>
    <xdr:to>
      <xdr:col>23</xdr:col>
      <xdr:colOff>133350</xdr:colOff>
      <xdr:row>85</xdr:row>
      <xdr:rowOff>120247</xdr:rowOff>
    </xdr:to>
    <xdr:cxnSp macro="">
      <xdr:nvCxnSpPr>
        <xdr:cNvPr id="189" name="直線コネクタ 188"/>
        <xdr:cNvCxnSpPr/>
      </xdr:nvCxnSpPr>
      <xdr:spPr>
        <a:xfrm>
          <a:off x="4114800" y="14642281"/>
          <a:ext cx="838200" cy="5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13725</xdr:rowOff>
    </xdr:from>
    <xdr:to>
      <xdr:col>19</xdr:col>
      <xdr:colOff>133350</xdr:colOff>
      <xdr:row>85</xdr:row>
      <xdr:rowOff>69031</xdr:rowOff>
    </xdr:to>
    <xdr:cxnSp macro="">
      <xdr:nvCxnSpPr>
        <xdr:cNvPr id="192" name="直線コネクタ 191"/>
        <xdr:cNvCxnSpPr/>
      </xdr:nvCxnSpPr>
      <xdr:spPr>
        <a:xfrm>
          <a:off x="3225800" y="14586975"/>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81042</xdr:rowOff>
    </xdr:from>
    <xdr:to>
      <xdr:col>15</xdr:col>
      <xdr:colOff>82550</xdr:colOff>
      <xdr:row>85</xdr:row>
      <xdr:rowOff>13725</xdr:rowOff>
    </xdr:to>
    <xdr:cxnSp macro="">
      <xdr:nvCxnSpPr>
        <xdr:cNvPr id="195" name="直線コネクタ 194"/>
        <xdr:cNvCxnSpPr/>
      </xdr:nvCxnSpPr>
      <xdr:spPr>
        <a:xfrm>
          <a:off x="2336800" y="14482842"/>
          <a:ext cx="889000" cy="1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40968</xdr:rowOff>
    </xdr:from>
    <xdr:to>
      <xdr:col>11</xdr:col>
      <xdr:colOff>31750</xdr:colOff>
      <xdr:row>84</xdr:row>
      <xdr:rowOff>81042</xdr:rowOff>
    </xdr:to>
    <xdr:cxnSp macro="">
      <xdr:nvCxnSpPr>
        <xdr:cNvPr id="198" name="直線コネクタ 197"/>
        <xdr:cNvCxnSpPr/>
      </xdr:nvCxnSpPr>
      <xdr:spPr>
        <a:xfrm>
          <a:off x="1447800" y="14442768"/>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69447</xdr:rowOff>
    </xdr:from>
    <xdr:to>
      <xdr:col>23</xdr:col>
      <xdr:colOff>184150</xdr:colOff>
      <xdr:row>85</xdr:row>
      <xdr:rowOff>171047</xdr:rowOff>
    </xdr:to>
    <xdr:sp macro="" textlink="">
      <xdr:nvSpPr>
        <xdr:cNvPr id="208" name="楕円 207"/>
        <xdr:cNvSpPr/>
      </xdr:nvSpPr>
      <xdr:spPr>
        <a:xfrm>
          <a:off x="4902200" y="14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41524</xdr:rowOff>
    </xdr:from>
    <xdr:ext cx="762000" cy="259045"/>
    <xdr:sp macro="" textlink="">
      <xdr:nvSpPr>
        <xdr:cNvPr id="209" name="人件費・物件費等の状況該当値テキスト"/>
        <xdr:cNvSpPr txBox="1"/>
      </xdr:nvSpPr>
      <xdr:spPr>
        <a:xfrm>
          <a:off x="5041900" y="1461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18231</xdr:rowOff>
    </xdr:from>
    <xdr:to>
      <xdr:col>19</xdr:col>
      <xdr:colOff>184150</xdr:colOff>
      <xdr:row>85</xdr:row>
      <xdr:rowOff>119831</xdr:rowOff>
    </xdr:to>
    <xdr:sp macro="" textlink="">
      <xdr:nvSpPr>
        <xdr:cNvPr id="210" name="楕円 209"/>
        <xdr:cNvSpPr/>
      </xdr:nvSpPr>
      <xdr:spPr>
        <a:xfrm>
          <a:off x="4064000" y="1459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104608</xdr:rowOff>
    </xdr:from>
    <xdr:ext cx="736600" cy="259045"/>
    <xdr:sp macro="" textlink="">
      <xdr:nvSpPr>
        <xdr:cNvPr id="211" name="テキスト ボックス 210"/>
        <xdr:cNvSpPr txBox="1"/>
      </xdr:nvSpPr>
      <xdr:spPr>
        <a:xfrm>
          <a:off x="3733800" y="14677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134375</xdr:rowOff>
    </xdr:from>
    <xdr:to>
      <xdr:col>15</xdr:col>
      <xdr:colOff>133350</xdr:colOff>
      <xdr:row>85</xdr:row>
      <xdr:rowOff>64525</xdr:rowOff>
    </xdr:to>
    <xdr:sp macro="" textlink="">
      <xdr:nvSpPr>
        <xdr:cNvPr id="212" name="楕円 211"/>
        <xdr:cNvSpPr/>
      </xdr:nvSpPr>
      <xdr:spPr>
        <a:xfrm>
          <a:off x="3175000" y="145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49302</xdr:rowOff>
    </xdr:from>
    <xdr:ext cx="762000" cy="259045"/>
    <xdr:sp macro="" textlink="">
      <xdr:nvSpPr>
        <xdr:cNvPr id="213" name="テキスト ボックス 212"/>
        <xdr:cNvSpPr txBox="1"/>
      </xdr:nvSpPr>
      <xdr:spPr>
        <a:xfrm>
          <a:off x="2844800" y="146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30242</xdr:rowOff>
    </xdr:from>
    <xdr:to>
      <xdr:col>11</xdr:col>
      <xdr:colOff>82550</xdr:colOff>
      <xdr:row>84</xdr:row>
      <xdr:rowOff>131842</xdr:rowOff>
    </xdr:to>
    <xdr:sp macro="" textlink="">
      <xdr:nvSpPr>
        <xdr:cNvPr id="214" name="楕円 213"/>
        <xdr:cNvSpPr/>
      </xdr:nvSpPr>
      <xdr:spPr>
        <a:xfrm>
          <a:off x="2286000" y="14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116619</xdr:rowOff>
    </xdr:from>
    <xdr:ext cx="762000" cy="259045"/>
    <xdr:sp macro="" textlink="">
      <xdr:nvSpPr>
        <xdr:cNvPr id="215" name="テキスト ボックス 214"/>
        <xdr:cNvSpPr txBox="1"/>
      </xdr:nvSpPr>
      <xdr:spPr>
        <a:xfrm>
          <a:off x="1955800" y="1451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161618</xdr:rowOff>
    </xdr:from>
    <xdr:to>
      <xdr:col>7</xdr:col>
      <xdr:colOff>31750</xdr:colOff>
      <xdr:row>84</xdr:row>
      <xdr:rowOff>91768</xdr:rowOff>
    </xdr:to>
    <xdr:sp macro="" textlink="">
      <xdr:nvSpPr>
        <xdr:cNvPr id="216" name="楕円 215"/>
        <xdr:cNvSpPr/>
      </xdr:nvSpPr>
      <xdr:spPr>
        <a:xfrm>
          <a:off x="1397000" y="143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76545</xdr:rowOff>
    </xdr:from>
    <xdr:ext cx="762000" cy="259045"/>
    <xdr:sp macro="" textlink="">
      <xdr:nvSpPr>
        <xdr:cNvPr id="217" name="テキスト ボックス 216"/>
        <xdr:cNvSpPr txBox="1"/>
      </xdr:nvSpPr>
      <xdr:spPr>
        <a:xfrm>
          <a:off x="1066800" y="144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指数の値が「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」を下回る状況が続いており、適正な給与水準が維持されている。今後についても、引き続き住民に理解が得られるよう給与の適正化に努めていく。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66221</xdr:rowOff>
    </xdr:to>
    <xdr:cxnSp macro="">
      <xdr:nvCxnSpPr>
        <xdr:cNvPr id="253" name="直線コネクタ 252"/>
        <xdr:cNvCxnSpPr/>
      </xdr:nvCxnSpPr>
      <xdr:spPr>
        <a:xfrm>
          <a:off x="16179800" y="145360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134257</xdr:rowOff>
    </xdr:to>
    <xdr:cxnSp macro="">
      <xdr:nvCxnSpPr>
        <xdr:cNvPr id="256" name="直線コネクタ 255"/>
        <xdr:cNvCxnSpPr/>
      </xdr:nvCxnSpPr>
      <xdr:spPr>
        <a:xfrm>
          <a:off x="15290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59" name="直線コネクタ 258"/>
        <xdr:cNvCxnSpPr/>
      </xdr:nvCxnSpPr>
      <xdr:spPr>
        <a:xfrm flipV="1">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0" name="フローチャート: 判断 259"/>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1" name="テキスト ボックス 260"/>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2" name="直線コネクタ 261"/>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4" name="テキスト ボックス 26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2" name="楕円 271"/>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3"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4" name="楕円 273"/>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5" name="テキスト ボックス 274"/>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6" name="楕円 275"/>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7" name="テキスト ボックス 276"/>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これまで、行政組織のスリム化については、一定程度の効果があったところであるが、近年は類似団体平均を上回った状況にあるため、今後も適正な職員配置や事務分掌の見直しに努める。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84092</xdr:rowOff>
    </xdr:from>
    <xdr:to>
      <xdr:col>81</xdr:col>
      <xdr:colOff>44450</xdr:colOff>
      <xdr:row>62</xdr:row>
      <xdr:rowOff>125458</xdr:rowOff>
    </xdr:to>
    <xdr:cxnSp macro="">
      <xdr:nvCxnSpPr>
        <xdr:cNvPr id="318" name="直線コネクタ 317"/>
        <xdr:cNvCxnSpPr/>
      </xdr:nvCxnSpPr>
      <xdr:spPr>
        <a:xfrm>
          <a:off x="16179800" y="10713992"/>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73751</xdr:rowOff>
    </xdr:from>
    <xdr:to>
      <xdr:col>77</xdr:col>
      <xdr:colOff>44450</xdr:colOff>
      <xdr:row>62</xdr:row>
      <xdr:rowOff>84092</xdr:rowOff>
    </xdr:to>
    <xdr:cxnSp macro="">
      <xdr:nvCxnSpPr>
        <xdr:cNvPr id="321" name="直線コネクタ 320"/>
        <xdr:cNvCxnSpPr/>
      </xdr:nvCxnSpPr>
      <xdr:spPr>
        <a:xfrm>
          <a:off x="15290800" y="107036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73751</xdr:rowOff>
    </xdr:to>
    <xdr:cxnSp macro="">
      <xdr:nvCxnSpPr>
        <xdr:cNvPr id="324" name="直線コネクタ 323"/>
        <xdr:cNvCxnSpPr/>
      </xdr:nvCxnSpPr>
      <xdr:spPr>
        <a:xfrm>
          <a:off x="14401800" y="1068641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27215</xdr:rowOff>
    </xdr:from>
    <xdr:to>
      <xdr:col>68</xdr:col>
      <xdr:colOff>152400</xdr:colOff>
      <xdr:row>62</xdr:row>
      <xdr:rowOff>56515</xdr:rowOff>
    </xdr:to>
    <xdr:cxnSp macro="">
      <xdr:nvCxnSpPr>
        <xdr:cNvPr id="327" name="直線コネクタ 326"/>
        <xdr:cNvCxnSpPr/>
      </xdr:nvCxnSpPr>
      <xdr:spPr>
        <a:xfrm>
          <a:off x="13512800" y="10657115"/>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74658</xdr:rowOff>
    </xdr:from>
    <xdr:to>
      <xdr:col>81</xdr:col>
      <xdr:colOff>95250</xdr:colOff>
      <xdr:row>63</xdr:row>
      <xdr:rowOff>4808</xdr:rowOff>
    </xdr:to>
    <xdr:sp macro="" textlink="">
      <xdr:nvSpPr>
        <xdr:cNvPr id="337" name="楕円 336"/>
        <xdr:cNvSpPr/>
      </xdr:nvSpPr>
      <xdr:spPr>
        <a:xfrm>
          <a:off x="169672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46735</xdr:rowOff>
    </xdr:from>
    <xdr:ext cx="762000" cy="259045"/>
    <xdr:sp macro="" textlink="">
      <xdr:nvSpPr>
        <xdr:cNvPr id="338" name="定員管理の状況該当値テキスト"/>
        <xdr:cNvSpPr txBox="1"/>
      </xdr:nvSpPr>
      <xdr:spPr>
        <a:xfrm>
          <a:off x="17106900" y="106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33292</xdr:rowOff>
    </xdr:from>
    <xdr:to>
      <xdr:col>77</xdr:col>
      <xdr:colOff>95250</xdr:colOff>
      <xdr:row>62</xdr:row>
      <xdr:rowOff>134892</xdr:rowOff>
    </xdr:to>
    <xdr:sp macro="" textlink="">
      <xdr:nvSpPr>
        <xdr:cNvPr id="339" name="楕円 338"/>
        <xdr:cNvSpPr/>
      </xdr:nvSpPr>
      <xdr:spPr>
        <a:xfrm>
          <a:off x="16129000" y="10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119669</xdr:rowOff>
    </xdr:from>
    <xdr:ext cx="736600" cy="259045"/>
    <xdr:sp macro="" textlink="">
      <xdr:nvSpPr>
        <xdr:cNvPr id="340" name="テキスト ボックス 339"/>
        <xdr:cNvSpPr txBox="1"/>
      </xdr:nvSpPr>
      <xdr:spPr>
        <a:xfrm>
          <a:off x="15798800" y="1074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22951</xdr:rowOff>
    </xdr:from>
    <xdr:to>
      <xdr:col>73</xdr:col>
      <xdr:colOff>44450</xdr:colOff>
      <xdr:row>62</xdr:row>
      <xdr:rowOff>124551</xdr:rowOff>
    </xdr:to>
    <xdr:sp macro="" textlink="">
      <xdr:nvSpPr>
        <xdr:cNvPr id="341" name="楕円 340"/>
        <xdr:cNvSpPr/>
      </xdr:nvSpPr>
      <xdr:spPr>
        <a:xfrm>
          <a:off x="15240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109328</xdr:rowOff>
    </xdr:from>
    <xdr:ext cx="762000" cy="259045"/>
    <xdr:sp macro="" textlink="">
      <xdr:nvSpPr>
        <xdr:cNvPr id="342" name="テキスト ボックス 341"/>
        <xdr:cNvSpPr txBox="1"/>
      </xdr:nvSpPr>
      <xdr:spPr>
        <a:xfrm>
          <a:off x="14909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5715</xdr:rowOff>
    </xdr:from>
    <xdr:to>
      <xdr:col>68</xdr:col>
      <xdr:colOff>203200</xdr:colOff>
      <xdr:row>62</xdr:row>
      <xdr:rowOff>107315</xdr:rowOff>
    </xdr:to>
    <xdr:sp macro="" textlink="">
      <xdr:nvSpPr>
        <xdr:cNvPr id="343" name="楕円 342"/>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92092</xdr:rowOff>
    </xdr:from>
    <xdr:ext cx="762000" cy="259045"/>
    <xdr:sp macro="" textlink="">
      <xdr:nvSpPr>
        <xdr:cNvPr id="344" name="テキスト ボックス 343"/>
        <xdr:cNvSpPr txBox="1"/>
      </xdr:nvSpPr>
      <xdr:spPr>
        <a:xfrm>
          <a:off x="14020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45" name="楕円 344"/>
        <xdr:cNvSpPr/>
      </xdr:nvSpPr>
      <xdr:spPr>
        <a:xfrm>
          <a:off x="13462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46" name="テキスト ボックス 345"/>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類似団体と比較して数値が高い傾向にあり、その要因として、下水道事業に対し多額の繰出しを行っていること等が挙げられる。</a:t>
          </a:r>
        </a:p>
        <a:p>
          <a:r>
            <a:rPr kumimoji="1" lang="ja-JP" altLang="en-US" sz="1300">
              <a:latin typeface="ＭＳ Ｐゴシック" panose="020B0600070205080204" pitchFamily="50" charset="-128"/>
              <a:ea typeface="ＭＳ Ｐゴシック" panose="020B0600070205080204" pitchFamily="50" charset="-128"/>
            </a:rPr>
            <a:t>　今後についても、大型事業の実施が見込まれることから、短期間での大幅な改善は見込み難いものの、借入額の抑制や交付税措置率の高い起債を充当するなど、引き続き数値の改善に努める。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41</xdr:row>
      <xdr:rowOff>100330</xdr:rowOff>
    </xdr:to>
    <xdr:cxnSp macro="">
      <xdr:nvCxnSpPr>
        <xdr:cNvPr id="381" name="直線コネクタ 380"/>
        <xdr:cNvCxnSpPr/>
      </xdr:nvCxnSpPr>
      <xdr:spPr>
        <a:xfrm>
          <a:off x="16179800" y="709530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65859</xdr:rowOff>
    </xdr:to>
    <xdr:cxnSp macro="">
      <xdr:nvCxnSpPr>
        <xdr:cNvPr id="384" name="直線コネクタ 383"/>
        <xdr:cNvCxnSpPr/>
      </xdr:nvCxnSpPr>
      <xdr:spPr>
        <a:xfrm>
          <a:off x="15290800" y="70884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72753</xdr:rowOff>
    </xdr:to>
    <xdr:cxnSp macro="">
      <xdr:nvCxnSpPr>
        <xdr:cNvPr id="387" name="直線コネクタ 386"/>
        <xdr:cNvCxnSpPr/>
      </xdr:nvCxnSpPr>
      <xdr:spPr>
        <a:xfrm flipV="1">
          <a:off x="14401800" y="70884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72753</xdr:rowOff>
    </xdr:from>
    <xdr:to>
      <xdr:col>68</xdr:col>
      <xdr:colOff>152400</xdr:colOff>
      <xdr:row>41</xdr:row>
      <xdr:rowOff>155484</xdr:rowOff>
    </xdr:to>
    <xdr:cxnSp macro="">
      <xdr:nvCxnSpPr>
        <xdr:cNvPr id="390" name="直線コネクタ 389"/>
        <xdr:cNvCxnSpPr/>
      </xdr:nvCxnSpPr>
      <xdr:spPr>
        <a:xfrm flipV="1">
          <a:off x="13512800" y="710220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2" name="楕円 401"/>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3" name="テキスト ボックス 402"/>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4" name="楕円 403"/>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5" name="テキスト ボックス 404"/>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21953</xdr:rowOff>
    </xdr:from>
    <xdr:to>
      <xdr:col>68</xdr:col>
      <xdr:colOff>203200</xdr:colOff>
      <xdr:row>41</xdr:row>
      <xdr:rowOff>123553</xdr:rowOff>
    </xdr:to>
    <xdr:sp macro="" textlink="">
      <xdr:nvSpPr>
        <xdr:cNvPr id="406" name="楕円 405"/>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108330</xdr:rowOff>
    </xdr:from>
    <xdr:ext cx="762000" cy="259045"/>
    <xdr:sp macro="" textlink="">
      <xdr:nvSpPr>
        <xdr:cNvPr id="407" name="テキスト ボックス 406"/>
        <xdr:cNvSpPr txBox="1"/>
      </xdr:nvSpPr>
      <xdr:spPr>
        <a:xfrm>
          <a:off x="14020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08" name="楕円 407"/>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9" name="テキスト ボックス 408"/>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地方債残高及び債務負担行為に基づく支出予定額が大きく、依然として類似団体と比較し大きく乖離している状況である。</a:t>
          </a:r>
        </a:p>
        <a:p>
          <a:r>
            <a:rPr kumimoji="1" lang="ja-JP" altLang="en-US" sz="1300">
              <a:latin typeface="ＭＳ Ｐゴシック" panose="020B0600070205080204" pitchFamily="50" charset="-128"/>
              <a:ea typeface="ＭＳ Ｐゴシック" panose="020B0600070205080204" pitchFamily="50" charset="-128"/>
            </a:rPr>
            <a:t>　今後についても、改善に向けて、地方債の借入額の抑制、繰上償還の実施など、引き続き財政の健全化に努める。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3628</xdr:rowOff>
    </xdr:from>
    <xdr:to>
      <xdr:col>81</xdr:col>
      <xdr:colOff>44450</xdr:colOff>
      <xdr:row>19</xdr:row>
      <xdr:rowOff>81764</xdr:rowOff>
    </xdr:to>
    <xdr:cxnSp macro="">
      <xdr:nvCxnSpPr>
        <xdr:cNvPr id="445" name="直線コネクタ 444"/>
        <xdr:cNvCxnSpPr/>
      </xdr:nvCxnSpPr>
      <xdr:spPr>
        <a:xfrm>
          <a:off x="16179800" y="3261178"/>
          <a:ext cx="8382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3628</xdr:rowOff>
    </xdr:from>
    <xdr:to>
      <xdr:col>77</xdr:col>
      <xdr:colOff>44450</xdr:colOff>
      <xdr:row>19</xdr:row>
      <xdr:rowOff>42696</xdr:rowOff>
    </xdr:to>
    <xdr:cxnSp macro="">
      <xdr:nvCxnSpPr>
        <xdr:cNvPr id="448" name="直線コネクタ 447"/>
        <xdr:cNvCxnSpPr/>
      </xdr:nvCxnSpPr>
      <xdr:spPr>
        <a:xfrm flipV="1">
          <a:off x="15290800" y="3261178"/>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42696</xdr:rowOff>
    </xdr:from>
    <xdr:to>
      <xdr:col>72</xdr:col>
      <xdr:colOff>203200</xdr:colOff>
      <xdr:row>19</xdr:row>
      <xdr:rowOff>115086</xdr:rowOff>
    </xdr:to>
    <xdr:cxnSp macro="">
      <xdr:nvCxnSpPr>
        <xdr:cNvPr id="451" name="直線コネクタ 450"/>
        <xdr:cNvCxnSpPr/>
      </xdr:nvCxnSpPr>
      <xdr:spPr>
        <a:xfrm flipV="1">
          <a:off x="14401800" y="33002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115086</xdr:rowOff>
    </xdr:from>
    <xdr:to>
      <xdr:col>68</xdr:col>
      <xdr:colOff>152400</xdr:colOff>
      <xdr:row>20</xdr:row>
      <xdr:rowOff>21772</xdr:rowOff>
    </xdr:to>
    <xdr:cxnSp macro="">
      <xdr:nvCxnSpPr>
        <xdr:cNvPr id="454" name="直線コネクタ 453"/>
        <xdr:cNvCxnSpPr/>
      </xdr:nvCxnSpPr>
      <xdr:spPr>
        <a:xfrm flipV="1">
          <a:off x="13512800" y="3372636"/>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30964</xdr:rowOff>
    </xdr:from>
    <xdr:to>
      <xdr:col>81</xdr:col>
      <xdr:colOff>95250</xdr:colOff>
      <xdr:row>19</xdr:row>
      <xdr:rowOff>132564</xdr:rowOff>
    </xdr:to>
    <xdr:sp macro="" textlink="">
      <xdr:nvSpPr>
        <xdr:cNvPr id="464" name="楕円 463"/>
        <xdr:cNvSpPr/>
      </xdr:nvSpPr>
      <xdr:spPr>
        <a:xfrm>
          <a:off x="16967200" y="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3041</xdr:rowOff>
    </xdr:from>
    <xdr:ext cx="762000" cy="259045"/>
    <xdr:sp macro="" textlink="">
      <xdr:nvSpPr>
        <xdr:cNvPr id="465" name="将来負担の状況該当値テキスト"/>
        <xdr:cNvSpPr txBox="1"/>
      </xdr:nvSpPr>
      <xdr:spPr>
        <a:xfrm>
          <a:off x="17106900" y="32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124279</xdr:rowOff>
    </xdr:from>
    <xdr:to>
      <xdr:col>77</xdr:col>
      <xdr:colOff>95250</xdr:colOff>
      <xdr:row>19</xdr:row>
      <xdr:rowOff>54428</xdr:rowOff>
    </xdr:to>
    <xdr:sp macro="" textlink="">
      <xdr:nvSpPr>
        <xdr:cNvPr id="466" name="楕円 465"/>
        <xdr:cNvSpPr/>
      </xdr:nvSpPr>
      <xdr:spPr>
        <a:xfrm>
          <a:off x="16129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39205</xdr:rowOff>
    </xdr:from>
    <xdr:ext cx="736600" cy="259045"/>
    <xdr:sp macro="" textlink="">
      <xdr:nvSpPr>
        <xdr:cNvPr id="467" name="テキスト ボックス 466"/>
        <xdr:cNvSpPr txBox="1"/>
      </xdr:nvSpPr>
      <xdr:spPr>
        <a:xfrm>
          <a:off x="15798800" y="329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163346</xdr:rowOff>
    </xdr:from>
    <xdr:to>
      <xdr:col>73</xdr:col>
      <xdr:colOff>44450</xdr:colOff>
      <xdr:row>19</xdr:row>
      <xdr:rowOff>93496</xdr:rowOff>
    </xdr:to>
    <xdr:sp macro="" textlink="">
      <xdr:nvSpPr>
        <xdr:cNvPr id="468" name="楕円 467"/>
        <xdr:cNvSpPr/>
      </xdr:nvSpPr>
      <xdr:spPr>
        <a:xfrm>
          <a:off x="152400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78273</xdr:rowOff>
    </xdr:from>
    <xdr:ext cx="762000" cy="259045"/>
    <xdr:sp macro="" textlink="">
      <xdr:nvSpPr>
        <xdr:cNvPr id="469" name="テキスト ボックス 468"/>
        <xdr:cNvSpPr txBox="1"/>
      </xdr:nvSpPr>
      <xdr:spPr>
        <a:xfrm>
          <a:off x="14909800" y="33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64286</xdr:rowOff>
    </xdr:from>
    <xdr:to>
      <xdr:col>68</xdr:col>
      <xdr:colOff>203200</xdr:colOff>
      <xdr:row>19</xdr:row>
      <xdr:rowOff>165886</xdr:rowOff>
    </xdr:to>
    <xdr:sp macro="" textlink="">
      <xdr:nvSpPr>
        <xdr:cNvPr id="470" name="楕円 469"/>
        <xdr:cNvSpPr/>
      </xdr:nvSpPr>
      <xdr:spPr>
        <a:xfrm>
          <a:off x="14351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150663</xdr:rowOff>
    </xdr:from>
    <xdr:ext cx="762000" cy="259045"/>
    <xdr:sp macro="" textlink="">
      <xdr:nvSpPr>
        <xdr:cNvPr id="471" name="テキスト ボックス 470"/>
        <xdr:cNvSpPr txBox="1"/>
      </xdr:nvSpPr>
      <xdr:spPr>
        <a:xfrm>
          <a:off x="14020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142422</xdr:rowOff>
    </xdr:from>
    <xdr:to>
      <xdr:col>64</xdr:col>
      <xdr:colOff>152400</xdr:colOff>
      <xdr:row>20</xdr:row>
      <xdr:rowOff>72572</xdr:rowOff>
    </xdr:to>
    <xdr:sp macro="" textlink="">
      <xdr:nvSpPr>
        <xdr:cNvPr id="472" name="楕円 471"/>
        <xdr:cNvSpPr/>
      </xdr:nvSpPr>
      <xdr:spPr>
        <a:xfrm>
          <a:off x="13462000" y="33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57349</xdr:rowOff>
    </xdr:from>
    <xdr:ext cx="762000" cy="259045"/>
    <xdr:sp macro="" textlink="">
      <xdr:nvSpPr>
        <xdr:cNvPr id="473" name="テキスト ボックス 472"/>
        <xdr:cNvSpPr txBox="1"/>
      </xdr:nvSpPr>
      <xdr:spPr>
        <a:xfrm>
          <a:off x="13131800" y="348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25,897
25,698
477.64
19,484,047
18,684,132
780,131
10,028,411
17,857,312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依然として低い状況にあるが、人口１人当たり人件費・物件費等決算額は、類似団体平均よりも上回っている状況であることから、今後も適正な職員配置や事務分掌の見直し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49276</xdr:rowOff>
    </xdr:to>
    <xdr:cxnSp macro="">
      <xdr:nvCxnSpPr>
        <xdr:cNvPr id="64" name="直線コネクタ 63"/>
        <xdr:cNvCxnSpPr/>
      </xdr:nvCxnSpPr>
      <xdr:spPr>
        <a:xfrm>
          <a:off x="3987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44704</xdr:rowOff>
    </xdr:to>
    <xdr:cxnSp macro="">
      <xdr:nvCxnSpPr>
        <xdr:cNvPr id="67" name="直線コネクタ 66"/>
        <xdr:cNvCxnSpPr/>
      </xdr:nvCxnSpPr>
      <xdr:spPr>
        <a:xfrm>
          <a:off x="3098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36</xdr:row>
      <xdr:rowOff>44704</xdr:rowOff>
    </xdr:to>
    <xdr:cxnSp macro="">
      <xdr:nvCxnSpPr>
        <xdr:cNvPr id="70" name="直線コネクタ 69"/>
        <xdr:cNvCxnSpPr/>
      </xdr:nvCxnSpPr>
      <xdr:spPr>
        <a:xfrm>
          <a:off x="2209800" y="60614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83566</xdr:rowOff>
    </xdr:to>
    <xdr:cxnSp macro="">
      <xdr:nvCxnSpPr>
        <xdr:cNvPr id="73" name="直線コネクタ 72"/>
        <xdr:cNvCxnSpPr/>
      </xdr:nvCxnSpPr>
      <xdr:spPr>
        <a:xfrm flipV="1">
          <a:off x="1320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類似団体平均と比較すると、物件費に係る経常収支比率は同程度となっているが、今後も事務事業の見直しを行い、総体的な経費削減に努める。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60706</xdr:rowOff>
    </xdr:to>
    <xdr:cxnSp macro="">
      <xdr:nvCxnSpPr>
        <xdr:cNvPr id="123" name="直線コネクタ 122"/>
        <xdr:cNvCxnSpPr/>
      </xdr:nvCxnSpPr>
      <xdr:spPr>
        <a:xfrm>
          <a:off x="15671800" y="28747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14986</xdr:rowOff>
    </xdr:to>
    <xdr:cxnSp macro="">
      <xdr:nvCxnSpPr>
        <xdr:cNvPr id="126" name="直線コネクタ 125"/>
        <xdr:cNvCxnSpPr/>
      </xdr:nvCxnSpPr>
      <xdr:spPr>
        <a:xfrm flipV="1">
          <a:off x="14782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19</xdr:row>
      <xdr:rowOff>10414</xdr:rowOff>
    </xdr:to>
    <xdr:cxnSp macro="">
      <xdr:nvCxnSpPr>
        <xdr:cNvPr id="129" name="直線コネクタ 128"/>
        <xdr:cNvCxnSpPr/>
      </xdr:nvCxnSpPr>
      <xdr:spPr>
        <a:xfrm flipV="1">
          <a:off x="13893800" y="292963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19</xdr:row>
      <xdr:rowOff>10414</xdr:rowOff>
    </xdr:to>
    <xdr:cxnSp macro="">
      <xdr:nvCxnSpPr>
        <xdr:cNvPr id="132" name="直線コネクタ 131"/>
        <xdr:cNvCxnSpPr/>
      </xdr:nvCxnSpPr>
      <xdr:spPr>
        <a:xfrm>
          <a:off x="13004800" y="31765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2" name="楕円 141"/>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3"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4" name="楕円 143"/>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5" name="テキスト ボックス 144"/>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6" name="楕円 145"/>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7" name="テキスト ボックス 146"/>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48" name="楕円 147"/>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49" name="テキスト ボックス 148"/>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0" name="楕円 149"/>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1" name="テキスト ボックス 150"/>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扶助費に係る経常収支比率は、国庫支出金等の特定財源の活用により、類似団体と比較し低い状況で推移している。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50800</xdr:rowOff>
    </xdr:to>
    <xdr:cxnSp macro="">
      <xdr:nvCxnSpPr>
        <xdr:cNvPr id="186" name="直線コネクタ 185"/>
        <xdr:cNvCxnSpPr/>
      </xdr:nvCxnSpPr>
      <xdr:spPr>
        <a:xfrm>
          <a:off x="3987800" y="9298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61685</xdr:rowOff>
    </xdr:to>
    <xdr:cxnSp macro="">
      <xdr:nvCxnSpPr>
        <xdr:cNvPr id="189" name="直線コネクタ 188"/>
        <xdr:cNvCxnSpPr/>
      </xdr:nvCxnSpPr>
      <xdr:spPr>
        <a:xfrm flipV="1">
          <a:off x="3098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105228</xdr:rowOff>
    </xdr:to>
    <xdr:cxnSp macro="">
      <xdr:nvCxnSpPr>
        <xdr:cNvPr id="192" name="直線コネクタ 191"/>
        <xdr:cNvCxnSpPr/>
      </xdr:nvCxnSpPr>
      <xdr:spPr>
        <a:xfrm flipV="1">
          <a:off x="2209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170543</xdr:rowOff>
    </xdr:to>
    <xdr:cxnSp macro="">
      <xdr:nvCxnSpPr>
        <xdr:cNvPr id="195" name="直線コネクタ 194"/>
        <xdr:cNvCxnSpPr/>
      </xdr:nvCxnSpPr>
      <xdr:spPr>
        <a:xfrm flipV="1">
          <a:off x="1320800" y="9363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7" name="楕円 206"/>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08" name="テキスト ボックス 207"/>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9" name="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1" name="楕円 210"/>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2" name="テキスト ボックス 211"/>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3" name="楕円 212"/>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4" name="テキスト ボックス 213"/>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近年は下水道事業や簡易水道事業等の公営企業会計に対する繰出しや、国民健康保険等の社会保障事業への繰出しが増加している。</a:t>
          </a:r>
        </a:p>
        <a:p>
          <a:r>
            <a:rPr kumimoji="1" lang="ja-JP" altLang="en-US" sz="1300">
              <a:latin typeface="ＭＳ Ｐゴシック" panose="020B0600070205080204" pitchFamily="50" charset="-128"/>
              <a:ea typeface="ＭＳ Ｐゴシック" panose="020B0600070205080204" pitchFamily="50" charset="-128"/>
            </a:rPr>
            <a:t>　今後は、これらの事業においても事業の見直しや使用料等の見直しを図り、繰出金の削減に努める。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105228</xdr:rowOff>
    </xdr:to>
    <xdr:cxnSp macro="">
      <xdr:nvCxnSpPr>
        <xdr:cNvPr id="249" name="直線コネクタ 248"/>
        <xdr:cNvCxnSpPr/>
      </xdr:nvCxnSpPr>
      <xdr:spPr>
        <a:xfrm>
          <a:off x="15671800" y="9940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72572</xdr:rowOff>
    </xdr:to>
    <xdr:cxnSp macro="">
      <xdr:nvCxnSpPr>
        <xdr:cNvPr id="252" name="直線コネクタ 251"/>
        <xdr:cNvCxnSpPr/>
      </xdr:nvCxnSpPr>
      <xdr:spPr>
        <a:xfrm flipV="1">
          <a:off x="14782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170543</xdr:rowOff>
    </xdr:to>
    <xdr:cxnSp macro="">
      <xdr:nvCxnSpPr>
        <xdr:cNvPr id="255" name="直線コネクタ 254"/>
        <xdr:cNvCxnSpPr/>
      </xdr:nvCxnSpPr>
      <xdr:spPr>
        <a:xfrm flipV="1">
          <a:off x="13893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170543</xdr:rowOff>
    </xdr:to>
    <xdr:cxnSp macro="">
      <xdr:nvCxnSpPr>
        <xdr:cNvPr id="258" name="直線コネクタ 257"/>
        <xdr:cNvCxnSpPr/>
      </xdr:nvCxnSpPr>
      <xdr:spPr>
        <a:xfrm>
          <a:off x="13004800" y="9940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68" name="楕円 267"/>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69"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0" name="楕円 269"/>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1" name="テキスト ボックス 270"/>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2" name="楕円 271"/>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3" name="テキスト ボックス 272"/>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4" name="楕円 273"/>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5" name="テキスト ボックス 274"/>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6" name="楕円 275"/>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7" name="テキスト ボックス 276"/>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類似団体平均と比較すると、補助費等に係る経常収支比率は低い状況となっており、今後も各種団体への補助金等の適正化に取り組むなど、経費の抑制に努める。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161290</xdr:rowOff>
    </xdr:to>
    <xdr:cxnSp macro="">
      <xdr:nvCxnSpPr>
        <xdr:cNvPr id="307" name="直線コネクタ 306"/>
        <xdr:cNvCxnSpPr/>
      </xdr:nvCxnSpPr>
      <xdr:spPr>
        <a:xfrm>
          <a:off x="15671800" y="61300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8128</xdr:rowOff>
    </xdr:to>
    <xdr:cxnSp macro="">
      <xdr:nvCxnSpPr>
        <xdr:cNvPr id="310" name="直線コネクタ 309"/>
        <xdr:cNvCxnSpPr/>
      </xdr:nvCxnSpPr>
      <xdr:spPr>
        <a:xfrm flipV="1">
          <a:off x="14782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3" name="直線コネクタ 312"/>
        <xdr:cNvCxnSpPr/>
      </xdr:nvCxnSpPr>
      <xdr:spPr>
        <a:xfrm flipV="1">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16" name="直線コネクタ 315"/>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8" name="楕円 327"/>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9" name="テキスト ボックス 328"/>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1" name="テキスト ボックス 330"/>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4" name="楕円 33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5" name="テキスト ボックス 33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新規発行債の抑制等により、公債費に係る経常収支比率は横ばいで推移しているものの、類似団体との比較では、上回った状況が続いている。　</a:t>
          </a:r>
        </a:p>
        <a:p>
          <a:r>
            <a:rPr kumimoji="1" lang="ja-JP" altLang="en-US" sz="1300">
              <a:latin typeface="ＭＳ Ｐゴシック" panose="020B0600070205080204" pitchFamily="50" charset="-128"/>
              <a:ea typeface="ＭＳ Ｐゴシック" panose="020B0600070205080204" pitchFamily="50" charset="-128"/>
            </a:rPr>
            <a:t>　今後についても、新規発行債を抑制するとともに、必要に応じて地方債の繰上償還を行うなど公債費の削減に努める。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124713</xdr:rowOff>
    </xdr:to>
    <xdr:cxnSp macro="">
      <xdr:nvCxnSpPr>
        <xdr:cNvPr id="365" name="直線コネクタ 364"/>
        <xdr:cNvCxnSpPr/>
      </xdr:nvCxnSpPr>
      <xdr:spPr>
        <a:xfrm>
          <a:off x="3987800" y="13321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17272</xdr:rowOff>
    </xdr:to>
    <xdr:cxnSp macro="">
      <xdr:nvCxnSpPr>
        <xdr:cNvPr id="368" name="直線コネクタ 367"/>
        <xdr:cNvCxnSpPr/>
      </xdr:nvCxnSpPr>
      <xdr:spPr>
        <a:xfrm flipV="1">
          <a:off x="3098800" y="13321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17272</xdr:rowOff>
    </xdr:to>
    <xdr:cxnSp macro="">
      <xdr:nvCxnSpPr>
        <xdr:cNvPr id="371" name="直線コネクタ 370"/>
        <xdr:cNvCxnSpPr/>
      </xdr:nvCxnSpPr>
      <xdr:spPr>
        <a:xfrm>
          <a:off x="2209800" y="13353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152146</xdr:rowOff>
    </xdr:to>
    <xdr:cxnSp macro="">
      <xdr:nvCxnSpPr>
        <xdr:cNvPr id="374" name="直線コネクタ 373"/>
        <xdr:cNvCxnSpPr/>
      </xdr:nvCxnSpPr>
      <xdr:spPr>
        <a:xfrm>
          <a:off x="1320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4" name="楕円 383"/>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5"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6" name="楕円 385"/>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7" name="テキスト ボックス 386"/>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8" name="楕円 387"/>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9" name="テキスト ボックス 38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0" name="楕円 389"/>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1" name="テキスト ボックス 390"/>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2" name="楕円 391"/>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3" name="テキスト ボックス 392"/>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類似団体平均と比較すると、公債費以外の経常収支比率は大きく下回っている状況であり、このことからも、経常収支比率に占める公債費の割合が大きいことが分かる。</a:t>
          </a:r>
        </a:p>
        <a:p>
          <a:r>
            <a:rPr kumimoji="1" lang="ja-JP" altLang="en-US" sz="1300">
              <a:latin typeface="ＭＳ Ｐゴシック" panose="020B0600070205080204" pitchFamily="50" charset="-128"/>
              <a:ea typeface="ＭＳ Ｐゴシック" panose="020B0600070205080204" pitchFamily="50" charset="-128"/>
            </a:rPr>
            <a:t>　今後も新規発行債を抑制するとともに、必要に応じて地方債の繰上償還を行うなど公債費の削減に努める。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20320</xdr:rowOff>
    </xdr:to>
    <xdr:cxnSp macro="">
      <xdr:nvCxnSpPr>
        <xdr:cNvPr id="426" name="直線コネクタ 425"/>
        <xdr:cNvCxnSpPr/>
      </xdr:nvCxnSpPr>
      <xdr:spPr>
        <a:xfrm>
          <a:off x="15671800" y="131076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5080</xdr:rowOff>
    </xdr:to>
    <xdr:cxnSp macro="">
      <xdr:nvCxnSpPr>
        <xdr:cNvPr id="429" name="直線コネクタ 428"/>
        <xdr:cNvCxnSpPr/>
      </xdr:nvCxnSpPr>
      <xdr:spPr>
        <a:xfrm flipV="1">
          <a:off x="14782800" y="131076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69850</xdr:rowOff>
    </xdr:to>
    <xdr:cxnSp macro="">
      <xdr:nvCxnSpPr>
        <xdr:cNvPr id="432" name="直線コネクタ 431"/>
        <xdr:cNvCxnSpPr/>
      </xdr:nvCxnSpPr>
      <xdr:spPr>
        <a:xfrm flipV="1">
          <a:off x="13893800" y="13206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69850</xdr:rowOff>
    </xdr:to>
    <xdr:cxnSp macro="">
      <xdr:nvCxnSpPr>
        <xdr:cNvPr id="435" name="直線コネクタ 434"/>
        <xdr:cNvCxnSpPr/>
      </xdr:nvCxnSpPr>
      <xdr:spPr>
        <a:xfrm>
          <a:off x="13004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5" name="楕円 444"/>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46"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47" name="楕円 446"/>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48" name="テキスト ボックス 447"/>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9" name="楕円 448"/>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0" name="テキスト ボックス 449"/>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1" name="楕円 450"/>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2" name="テキスト ボックス 451"/>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73677</xdr:rowOff>
    </xdr:from>
    <xdr:ext cx="762000" cy="259045"/>
    <xdr:sp macro="" textlink="">
      <xdr:nvSpPr>
        <xdr:cNvPr id="454" name="テキスト ボックス 45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17120</xdr:rowOff>
    </xdr:from>
    <xdr:to>
      <xdr:col>29</xdr:col>
      <xdr:colOff>127000</xdr:colOff>
      <xdr:row>13</xdr:row>
      <xdr:rowOff>97946</xdr:rowOff>
    </xdr:to>
    <xdr:cxnSp macro="">
      <xdr:nvCxnSpPr>
        <xdr:cNvPr id="52" name="直線コネクタ 51"/>
        <xdr:cNvCxnSpPr/>
      </xdr:nvCxnSpPr>
      <xdr:spPr bwMode="auto">
        <a:xfrm flipV="1">
          <a:off x="5003800" y="2293595"/>
          <a:ext cx="647700" cy="8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97946</xdr:rowOff>
    </xdr:from>
    <xdr:to>
      <xdr:col>26</xdr:col>
      <xdr:colOff>50800</xdr:colOff>
      <xdr:row>13</xdr:row>
      <xdr:rowOff>122765</xdr:rowOff>
    </xdr:to>
    <xdr:cxnSp macro="">
      <xdr:nvCxnSpPr>
        <xdr:cNvPr id="55" name="直線コネクタ 54"/>
        <xdr:cNvCxnSpPr/>
      </xdr:nvCxnSpPr>
      <xdr:spPr bwMode="auto">
        <a:xfrm flipV="1">
          <a:off x="4305300" y="2374421"/>
          <a:ext cx="6985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122765</xdr:rowOff>
    </xdr:from>
    <xdr:to>
      <xdr:col>22</xdr:col>
      <xdr:colOff>114300</xdr:colOff>
      <xdr:row>14</xdr:row>
      <xdr:rowOff>152679</xdr:rowOff>
    </xdr:to>
    <xdr:cxnSp macro="">
      <xdr:nvCxnSpPr>
        <xdr:cNvPr id="58" name="直線コネクタ 57"/>
        <xdr:cNvCxnSpPr/>
      </xdr:nvCxnSpPr>
      <xdr:spPr bwMode="auto">
        <a:xfrm flipV="1">
          <a:off x="3606800" y="2399240"/>
          <a:ext cx="698500" cy="20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144254</xdr:rowOff>
    </xdr:from>
    <xdr:to>
      <xdr:col>18</xdr:col>
      <xdr:colOff>177800</xdr:colOff>
      <xdr:row>14</xdr:row>
      <xdr:rowOff>152679</xdr:rowOff>
    </xdr:to>
    <xdr:cxnSp macro="">
      <xdr:nvCxnSpPr>
        <xdr:cNvPr id="61" name="直線コネクタ 60"/>
        <xdr:cNvCxnSpPr/>
      </xdr:nvCxnSpPr>
      <xdr:spPr bwMode="auto">
        <a:xfrm>
          <a:off x="2908300" y="2592179"/>
          <a:ext cx="698500" cy="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137770</xdr:rowOff>
    </xdr:from>
    <xdr:to>
      <xdr:col>29</xdr:col>
      <xdr:colOff>177800</xdr:colOff>
      <xdr:row>13</xdr:row>
      <xdr:rowOff>67920</xdr:rowOff>
    </xdr:to>
    <xdr:sp macro="" textlink="">
      <xdr:nvSpPr>
        <xdr:cNvPr id="71" name="楕円 70"/>
        <xdr:cNvSpPr/>
      </xdr:nvSpPr>
      <xdr:spPr bwMode="auto">
        <a:xfrm>
          <a:off x="5600700" y="224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154297</xdr:rowOff>
    </xdr:from>
    <xdr:ext cx="762000" cy="259045"/>
    <xdr:sp macro="" textlink="">
      <xdr:nvSpPr>
        <xdr:cNvPr id="72" name="人口1人当たり決算額の推移該当値テキスト130"/>
        <xdr:cNvSpPr txBox="1"/>
      </xdr:nvSpPr>
      <xdr:spPr>
        <a:xfrm>
          <a:off x="5740400" y="208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47146</xdr:rowOff>
    </xdr:from>
    <xdr:to>
      <xdr:col>26</xdr:col>
      <xdr:colOff>101600</xdr:colOff>
      <xdr:row>13</xdr:row>
      <xdr:rowOff>148746</xdr:rowOff>
    </xdr:to>
    <xdr:sp macro="" textlink="">
      <xdr:nvSpPr>
        <xdr:cNvPr id="73" name="楕円 72"/>
        <xdr:cNvSpPr/>
      </xdr:nvSpPr>
      <xdr:spPr bwMode="auto">
        <a:xfrm>
          <a:off x="4953000" y="232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158923</xdr:rowOff>
    </xdr:from>
    <xdr:ext cx="736600" cy="259045"/>
    <xdr:sp macro="" textlink="">
      <xdr:nvSpPr>
        <xdr:cNvPr id="74" name="テキスト ボックス 73"/>
        <xdr:cNvSpPr txBox="1"/>
      </xdr:nvSpPr>
      <xdr:spPr>
        <a:xfrm>
          <a:off x="4622800" y="209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71965</xdr:rowOff>
    </xdr:from>
    <xdr:to>
      <xdr:col>22</xdr:col>
      <xdr:colOff>165100</xdr:colOff>
      <xdr:row>14</xdr:row>
      <xdr:rowOff>2115</xdr:rowOff>
    </xdr:to>
    <xdr:sp macro="" textlink="">
      <xdr:nvSpPr>
        <xdr:cNvPr id="75" name="楕円 74"/>
        <xdr:cNvSpPr/>
      </xdr:nvSpPr>
      <xdr:spPr bwMode="auto">
        <a:xfrm>
          <a:off x="4254500" y="234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12292</xdr:rowOff>
    </xdr:from>
    <xdr:ext cx="762000" cy="259045"/>
    <xdr:sp macro="" textlink="">
      <xdr:nvSpPr>
        <xdr:cNvPr id="76" name="テキスト ボックス 75"/>
        <xdr:cNvSpPr txBox="1"/>
      </xdr:nvSpPr>
      <xdr:spPr>
        <a:xfrm>
          <a:off x="3924300" y="211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101879</xdr:rowOff>
    </xdr:from>
    <xdr:to>
      <xdr:col>19</xdr:col>
      <xdr:colOff>38100</xdr:colOff>
      <xdr:row>15</xdr:row>
      <xdr:rowOff>32029</xdr:rowOff>
    </xdr:to>
    <xdr:sp macro="" textlink="">
      <xdr:nvSpPr>
        <xdr:cNvPr id="77" name="楕円 76"/>
        <xdr:cNvSpPr/>
      </xdr:nvSpPr>
      <xdr:spPr bwMode="auto">
        <a:xfrm>
          <a:off x="3556000" y="254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42206</xdr:rowOff>
    </xdr:from>
    <xdr:ext cx="762000" cy="259045"/>
    <xdr:sp macro="" textlink="">
      <xdr:nvSpPr>
        <xdr:cNvPr id="78" name="テキスト ボックス 77"/>
        <xdr:cNvSpPr txBox="1"/>
      </xdr:nvSpPr>
      <xdr:spPr>
        <a:xfrm>
          <a:off x="3225800" y="231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93454</xdr:rowOff>
    </xdr:from>
    <xdr:to>
      <xdr:col>15</xdr:col>
      <xdr:colOff>101600</xdr:colOff>
      <xdr:row>15</xdr:row>
      <xdr:rowOff>23604</xdr:rowOff>
    </xdr:to>
    <xdr:sp macro="" textlink="">
      <xdr:nvSpPr>
        <xdr:cNvPr id="79" name="楕円 78"/>
        <xdr:cNvSpPr/>
      </xdr:nvSpPr>
      <xdr:spPr bwMode="auto">
        <a:xfrm>
          <a:off x="2857500" y="254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33781</xdr:rowOff>
    </xdr:from>
    <xdr:ext cx="762000" cy="259045"/>
    <xdr:sp macro="" textlink="">
      <xdr:nvSpPr>
        <xdr:cNvPr id="80" name="テキスト ボックス 79"/>
        <xdr:cNvSpPr txBox="1"/>
      </xdr:nvSpPr>
      <xdr:spPr>
        <a:xfrm>
          <a:off x="2527300" y="231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291192</xdr:rowOff>
    </xdr:from>
    <xdr:to>
      <xdr:col>29</xdr:col>
      <xdr:colOff>127000</xdr:colOff>
      <xdr:row>34</xdr:row>
      <xdr:rowOff>327234</xdr:rowOff>
    </xdr:to>
    <xdr:cxnSp macro="">
      <xdr:nvCxnSpPr>
        <xdr:cNvPr id="113" name="直線コネクタ 112"/>
        <xdr:cNvCxnSpPr/>
      </xdr:nvCxnSpPr>
      <xdr:spPr bwMode="auto">
        <a:xfrm flipV="1">
          <a:off x="5003800" y="6558642"/>
          <a:ext cx="647700" cy="3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327234</xdr:rowOff>
    </xdr:from>
    <xdr:to>
      <xdr:col>26</xdr:col>
      <xdr:colOff>50800</xdr:colOff>
      <xdr:row>34</xdr:row>
      <xdr:rowOff>331788</xdr:rowOff>
    </xdr:to>
    <xdr:cxnSp macro="">
      <xdr:nvCxnSpPr>
        <xdr:cNvPr id="116" name="直線コネクタ 115"/>
        <xdr:cNvCxnSpPr/>
      </xdr:nvCxnSpPr>
      <xdr:spPr bwMode="auto">
        <a:xfrm flipV="1">
          <a:off x="4305300" y="6594684"/>
          <a:ext cx="698500" cy="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331788</xdr:rowOff>
    </xdr:from>
    <xdr:to>
      <xdr:col>22</xdr:col>
      <xdr:colOff>114300</xdr:colOff>
      <xdr:row>35</xdr:row>
      <xdr:rowOff>80346</xdr:rowOff>
    </xdr:to>
    <xdr:cxnSp macro="">
      <xdr:nvCxnSpPr>
        <xdr:cNvPr id="119" name="直線コネクタ 118"/>
        <xdr:cNvCxnSpPr/>
      </xdr:nvCxnSpPr>
      <xdr:spPr bwMode="auto">
        <a:xfrm flipV="1">
          <a:off x="3606800" y="6599238"/>
          <a:ext cx="698500" cy="9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70917</xdr:rowOff>
    </xdr:from>
    <xdr:to>
      <xdr:col>18</xdr:col>
      <xdr:colOff>177800</xdr:colOff>
      <xdr:row>35</xdr:row>
      <xdr:rowOff>80346</xdr:rowOff>
    </xdr:to>
    <xdr:cxnSp macro="">
      <xdr:nvCxnSpPr>
        <xdr:cNvPr id="122" name="直線コネクタ 121"/>
        <xdr:cNvCxnSpPr/>
      </xdr:nvCxnSpPr>
      <xdr:spPr bwMode="auto">
        <a:xfrm>
          <a:off x="2908300" y="6681267"/>
          <a:ext cx="698500" cy="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240392</xdr:rowOff>
    </xdr:from>
    <xdr:to>
      <xdr:col>29</xdr:col>
      <xdr:colOff>177800</xdr:colOff>
      <xdr:row>34</xdr:row>
      <xdr:rowOff>341992</xdr:rowOff>
    </xdr:to>
    <xdr:sp macro="" textlink="">
      <xdr:nvSpPr>
        <xdr:cNvPr id="132" name="楕円 131"/>
        <xdr:cNvSpPr/>
      </xdr:nvSpPr>
      <xdr:spPr bwMode="auto">
        <a:xfrm>
          <a:off x="5600700" y="650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85469</xdr:rowOff>
    </xdr:from>
    <xdr:ext cx="762000" cy="259045"/>
    <xdr:sp macro="" textlink="">
      <xdr:nvSpPr>
        <xdr:cNvPr id="133" name="人口1人当たり決算額の推移該当値テキスト445"/>
        <xdr:cNvSpPr txBox="1"/>
      </xdr:nvSpPr>
      <xdr:spPr>
        <a:xfrm>
          <a:off x="5740400" y="635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276434</xdr:rowOff>
    </xdr:from>
    <xdr:to>
      <xdr:col>26</xdr:col>
      <xdr:colOff>101600</xdr:colOff>
      <xdr:row>35</xdr:row>
      <xdr:rowOff>35134</xdr:rowOff>
    </xdr:to>
    <xdr:sp macro="" textlink="">
      <xdr:nvSpPr>
        <xdr:cNvPr id="134" name="楕円 133"/>
        <xdr:cNvSpPr/>
      </xdr:nvSpPr>
      <xdr:spPr bwMode="auto">
        <a:xfrm>
          <a:off x="4953000" y="654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45312</xdr:rowOff>
    </xdr:from>
    <xdr:ext cx="736600" cy="259045"/>
    <xdr:sp macro="" textlink="">
      <xdr:nvSpPr>
        <xdr:cNvPr id="135" name="テキスト ボックス 134"/>
        <xdr:cNvSpPr txBox="1"/>
      </xdr:nvSpPr>
      <xdr:spPr>
        <a:xfrm>
          <a:off x="4622800" y="63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280988</xdr:rowOff>
    </xdr:from>
    <xdr:to>
      <xdr:col>22</xdr:col>
      <xdr:colOff>165100</xdr:colOff>
      <xdr:row>35</xdr:row>
      <xdr:rowOff>39688</xdr:rowOff>
    </xdr:to>
    <xdr:sp macro="" textlink="">
      <xdr:nvSpPr>
        <xdr:cNvPr id="136" name="楕円 135"/>
        <xdr:cNvSpPr/>
      </xdr:nvSpPr>
      <xdr:spPr bwMode="auto">
        <a:xfrm>
          <a:off x="4254500" y="654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49865</xdr:rowOff>
    </xdr:from>
    <xdr:ext cx="762000" cy="259045"/>
    <xdr:sp macro="" textlink="">
      <xdr:nvSpPr>
        <xdr:cNvPr id="137" name="テキスト ボックス 136"/>
        <xdr:cNvSpPr txBox="1"/>
      </xdr:nvSpPr>
      <xdr:spPr>
        <a:xfrm>
          <a:off x="3924300" y="63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29546</xdr:rowOff>
    </xdr:from>
    <xdr:to>
      <xdr:col>19</xdr:col>
      <xdr:colOff>38100</xdr:colOff>
      <xdr:row>35</xdr:row>
      <xdr:rowOff>131146</xdr:rowOff>
    </xdr:to>
    <xdr:sp macro="" textlink="">
      <xdr:nvSpPr>
        <xdr:cNvPr id="138" name="楕円 137"/>
        <xdr:cNvSpPr/>
      </xdr:nvSpPr>
      <xdr:spPr bwMode="auto">
        <a:xfrm>
          <a:off x="3556000" y="663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141324</xdr:rowOff>
    </xdr:from>
    <xdr:ext cx="762000" cy="259045"/>
    <xdr:sp macro="" textlink="">
      <xdr:nvSpPr>
        <xdr:cNvPr id="139" name="テキスト ボックス 138"/>
        <xdr:cNvSpPr txBox="1"/>
      </xdr:nvSpPr>
      <xdr:spPr>
        <a:xfrm>
          <a:off x="3225800" y="640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20117</xdr:rowOff>
    </xdr:from>
    <xdr:to>
      <xdr:col>15</xdr:col>
      <xdr:colOff>101600</xdr:colOff>
      <xdr:row>35</xdr:row>
      <xdr:rowOff>121717</xdr:rowOff>
    </xdr:to>
    <xdr:sp macro="" textlink="">
      <xdr:nvSpPr>
        <xdr:cNvPr id="140" name="楕円 139"/>
        <xdr:cNvSpPr/>
      </xdr:nvSpPr>
      <xdr:spPr bwMode="auto">
        <a:xfrm>
          <a:off x="2857500" y="663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131894</xdr:rowOff>
    </xdr:from>
    <xdr:ext cx="762000" cy="259045"/>
    <xdr:sp macro="" textlink="">
      <xdr:nvSpPr>
        <xdr:cNvPr id="141" name="テキスト ボックス 140"/>
        <xdr:cNvSpPr txBox="1"/>
      </xdr:nvSpPr>
      <xdr:spPr>
        <a:xfrm>
          <a:off x="2527300" y="639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25,897
25,698
477.64
19,484,047
18,684,132
780,131
10,028,411
17,857,312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88322</xdr:rowOff>
    </xdr:from>
    <xdr:to>
      <xdr:col>24</xdr:col>
      <xdr:colOff>63500</xdr:colOff>
      <xdr:row>32</xdr:row>
      <xdr:rowOff>126365</xdr:rowOff>
    </xdr:to>
    <xdr:cxnSp macro="">
      <xdr:nvCxnSpPr>
        <xdr:cNvPr id="61" name="直線コネクタ 60"/>
        <xdr:cNvCxnSpPr/>
      </xdr:nvCxnSpPr>
      <xdr:spPr>
        <a:xfrm flipV="1">
          <a:off x="3797300" y="5574722"/>
          <a:ext cx="8382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126365</xdr:rowOff>
    </xdr:from>
    <xdr:to>
      <xdr:col>19</xdr:col>
      <xdr:colOff>177800</xdr:colOff>
      <xdr:row>33</xdr:row>
      <xdr:rowOff>73216</xdr:rowOff>
    </xdr:to>
    <xdr:cxnSp macro="">
      <xdr:nvCxnSpPr>
        <xdr:cNvPr id="64" name="直線コネクタ 63"/>
        <xdr:cNvCxnSpPr/>
      </xdr:nvCxnSpPr>
      <xdr:spPr>
        <a:xfrm flipV="1">
          <a:off x="2908300" y="5612765"/>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73216</xdr:rowOff>
    </xdr:from>
    <xdr:to>
      <xdr:col>15</xdr:col>
      <xdr:colOff>50800</xdr:colOff>
      <xdr:row>36</xdr:row>
      <xdr:rowOff>18790</xdr:rowOff>
    </xdr:to>
    <xdr:cxnSp macro="">
      <xdr:nvCxnSpPr>
        <xdr:cNvPr id="67" name="直線コネクタ 66"/>
        <xdr:cNvCxnSpPr/>
      </xdr:nvCxnSpPr>
      <xdr:spPr>
        <a:xfrm flipV="1">
          <a:off x="2019300" y="5731066"/>
          <a:ext cx="889000" cy="4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7188</xdr:rowOff>
    </xdr:from>
    <xdr:to>
      <xdr:col>10</xdr:col>
      <xdr:colOff>114300</xdr:colOff>
      <xdr:row>36</xdr:row>
      <xdr:rowOff>18790</xdr:rowOff>
    </xdr:to>
    <xdr:cxnSp macro="">
      <xdr:nvCxnSpPr>
        <xdr:cNvPr id="70" name="直線コネクタ 69"/>
        <xdr:cNvCxnSpPr/>
      </xdr:nvCxnSpPr>
      <xdr:spPr>
        <a:xfrm>
          <a:off x="1130300" y="6179388"/>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37522</xdr:rowOff>
    </xdr:from>
    <xdr:to>
      <xdr:col>24</xdr:col>
      <xdr:colOff>114300</xdr:colOff>
      <xdr:row>32</xdr:row>
      <xdr:rowOff>139122</xdr:rowOff>
    </xdr:to>
    <xdr:sp macro="" textlink="">
      <xdr:nvSpPr>
        <xdr:cNvPr id="80" name="楕円 79"/>
        <xdr:cNvSpPr/>
      </xdr:nvSpPr>
      <xdr:spPr>
        <a:xfrm>
          <a:off x="4584700" y="55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60399</xdr:rowOff>
    </xdr:from>
    <xdr:ext cx="599010" cy="259045"/>
    <xdr:sp macro="" textlink="">
      <xdr:nvSpPr>
        <xdr:cNvPr id="81" name="人件費該当値テキスト"/>
        <xdr:cNvSpPr txBox="1"/>
      </xdr:nvSpPr>
      <xdr:spPr>
        <a:xfrm>
          <a:off x="4686300" y="537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75565</xdr:rowOff>
    </xdr:from>
    <xdr:to>
      <xdr:col>20</xdr:col>
      <xdr:colOff>38100</xdr:colOff>
      <xdr:row>33</xdr:row>
      <xdr:rowOff>5715</xdr:rowOff>
    </xdr:to>
    <xdr:sp macro="" textlink="">
      <xdr:nvSpPr>
        <xdr:cNvPr id="82" name="楕円 81"/>
        <xdr:cNvSpPr/>
      </xdr:nvSpPr>
      <xdr:spPr>
        <a:xfrm>
          <a:off x="3746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22242</xdr:rowOff>
    </xdr:from>
    <xdr:ext cx="534377" cy="259045"/>
    <xdr:sp macro="" textlink="">
      <xdr:nvSpPr>
        <xdr:cNvPr id="83" name="テキスト ボックス 82"/>
        <xdr:cNvSpPr txBox="1"/>
      </xdr:nvSpPr>
      <xdr:spPr>
        <a:xfrm>
          <a:off x="3530111" y="53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22416</xdr:rowOff>
    </xdr:from>
    <xdr:to>
      <xdr:col>15</xdr:col>
      <xdr:colOff>101600</xdr:colOff>
      <xdr:row>33</xdr:row>
      <xdr:rowOff>124016</xdr:rowOff>
    </xdr:to>
    <xdr:sp macro="" textlink="">
      <xdr:nvSpPr>
        <xdr:cNvPr id="84" name="楕円 83"/>
        <xdr:cNvSpPr/>
      </xdr:nvSpPr>
      <xdr:spPr>
        <a:xfrm>
          <a:off x="2857500" y="5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140543</xdr:rowOff>
    </xdr:from>
    <xdr:ext cx="534377" cy="259045"/>
    <xdr:sp macro="" textlink="">
      <xdr:nvSpPr>
        <xdr:cNvPr id="85" name="テキスト ボックス 84"/>
        <xdr:cNvSpPr txBox="1"/>
      </xdr:nvSpPr>
      <xdr:spPr>
        <a:xfrm>
          <a:off x="2641111" y="5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139440</xdr:rowOff>
    </xdr:from>
    <xdr:to>
      <xdr:col>10</xdr:col>
      <xdr:colOff>165100</xdr:colOff>
      <xdr:row>36</xdr:row>
      <xdr:rowOff>69590</xdr:rowOff>
    </xdr:to>
    <xdr:sp macro="" textlink="">
      <xdr:nvSpPr>
        <xdr:cNvPr id="86" name="楕円 85"/>
        <xdr:cNvSpPr/>
      </xdr:nvSpPr>
      <xdr:spPr>
        <a:xfrm>
          <a:off x="1968500" y="6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86117</xdr:rowOff>
    </xdr:from>
    <xdr:ext cx="534377" cy="259045"/>
    <xdr:sp macro="" textlink="">
      <xdr:nvSpPr>
        <xdr:cNvPr id="87" name="テキスト ボックス 86"/>
        <xdr:cNvSpPr txBox="1"/>
      </xdr:nvSpPr>
      <xdr:spPr>
        <a:xfrm>
          <a:off x="1752111" y="59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127838</xdr:rowOff>
    </xdr:from>
    <xdr:to>
      <xdr:col>6</xdr:col>
      <xdr:colOff>38100</xdr:colOff>
      <xdr:row>36</xdr:row>
      <xdr:rowOff>57988</xdr:rowOff>
    </xdr:to>
    <xdr:sp macro="" textlink="">
      <xdr:nvSpPr>
        <xdr:cNvPr id="88" name="楕円 87"/>
        <xdr:cNvSpPr/>
      </xdr:nvSpPr>
      <xdr:spPr>
        <a:xfrm>
          <a:off x="1079500" y="61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74515</xdr:rowOff>
    </xdr:from>
    <xdr:ext cx="534377" cy="259045"/>
    <xdr:sp macro="" textlink="">
      <xdr:nvSpPr>
        <xdr:cNvPr id="89" name="テキスト ボックス 88"/>
        <xdr:cNvSpPr txBox="1"/>
      </xdr:nvSpPr>
      <xdr:spPr>
        <a:xfrm>
          <a:off x="863111" y="59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65862</xdr:rowOff>
    </xdr:from>
    <xdr:to>
      <xdr:col>24</xdr:col>
      <xdr:colOff>63500</xdr:colOff>
      <xdr:row>57</xdr:row>
      <xdr:rowOff>88554</xdr:rowOff>
    </xdr:to>
    <xdr:cxnSp macro="">
      <xdr:nvCxnSpPr>
        <xdr:cNvPr id="119" name="直線コネクタ 118"/>
        <xdr:cNvCxnSpPr/>
      </xdr:nvCxnSpPr>
      <xdr:spPr>
        <a:xfrm flipV="1">
          <a:off x="3797300" y="9838512"/>
          <a:ext cx="838200" cy="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88554</xdr:rowOff>
    </xdr:from>
    <xdr:to>
      <xdr:col>19</xdr:col>
      <xdr:colOff>177800</xdr:colOff>
      <xdr:row>57</xdr:row>
      <xdr:rowOff>125154</xdr:rowOff>
    </xdr:to>
    <xdr:cxnSp macro="">
      <xdr:nvCxnSpPr>
        <xdr:cNvPr id="122" name="直線コネクタ 121"/>
        <xdr:cNvCxnSpPr/>
      </xdr:nvCxnSpPr>
      <xdr:spPr>
        <a:xfrm flipV="1">
          <a:off x="2908300" y="9861204"/>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65344</xdr:rowOff>
    </xdr:from>
    <xdr:to>
      <xdr:col>15</xdr:col>
      <xdr:colOff>50800</xdr:colOff>
      <xdr:row>57</xdr:row>
      <xdr:rowOff>125154</xdr:rowOff>
    </xdr:to>
    <xdr:cxnSp macro="">
      <xdr:nvCxnSpPr>
        <xdr:cNvPr id="125" name="直線コネクタ 124"/>
        <xdr:cNvCxnSpPr/>
      </xdr:nvCxnSpPr>
      <xdr:spPr>
        <a:xfrm>
          <a:off x="2019300" y="9837994"/>
          <a:ext cx="889000" cy="5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65344</xdr:rowOff>
    </xdr:from>
    <xdr:to>
      <xdr:col>10</xdr:col>
      <xdr:colOff>114300</xdr:colOff>
      <xdr:row>57</xdr:row>
      <xdr:rowOff>86489</xdr:rowOff>
    </xdr:to>
    <xdr:cxnSp macro="">
      <xdr:nvCxnSpPr>
        <xdr:cNvPr id="128" name="直線コネクタ 127"/>
        <xdr:cNvCxnSpPr/>
      </xdr:nvCxnSpPr>
      <xdr:spPr>
        <a:xfrm flipV="1">
          <a:off x="1130300" y="983799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15062</xdr:rowOff>
    </xdr:from>
    <xdr:to>
      <xdr:col>24</xdr:col>
      <xdr:colOff>114300</xdr:colOff>
      <xdr:row>57</xdr:row>
      <xdr:rowOff>116662</xdr:rowOff>
    </xdr:to>
    <xdr:sp macro="" textlink="">
      <xdr:nvSpPr>
        <xdr:cNvPr id="138" name="楕円 137"/>
        <xdr:cNvSpPr/>
      </xdr:nvSpPr>
      <xdr:spPr>
        <a:xfrm>
          <a:off x="4584700" y="9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37939</xdr:rowOff>
    </xdr:from>
    <xdr:ext cx="534377" cy="259045"/>
    <xdr:sp macro="" textlink="">
      <xdr:nvSpPr>
        <xdr:cNvPr id="139" name="物件費該当値テキスト"/>
        <xdr:cNvSpPr txBox="1"/>
      </xdr:nvSpPr>
      <xdr:spPr>
        <a:xfrm>
          <a:off x="4686300" y="96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37754</xdr:rowOff>
    </xdr:from>
    <xdr:to>
      <xdr:col>20</xdr:col>
      <xdr:colOff>38100</xdr:colOff>
      <xdr:row>57</xdr:row>
      <xdr:rowOff>139354</xdr:rowOff>
    </xdr:to>
    <xdr:sp macro="" textlink="">
      <xdr:nvSpPr>
        <xdr:cNvPr id="140" name="楕円 139"/>
        <xdr:cNvSpPr/>
      </xdr:nvSpPr>
      <xdr:spPr>
        <a:xfrm>
          <a:off x="3746500" y="98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155881</xdr:rowOff>
    </xdr:from>
    <xdr:ext cx="534377" cy="259045"/>
    <xdr:sp macro="" textlink="">
      <xdr:nvSpPr>
        <xdr:cNvPr id="141" name="テキスト ボックス 140"/>
        <xdr:cNvSpPr txBox="1"/>
      </xdr:nvSpPr>
      <xdr:spPr>
        <a:xfrm>
          <a:off x="3530111" y="95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74354</xdr:rowOff>
    </xdr:from>
    <xdr:to>
      <xdr:col>15</xdr:col>
      <xdr:colOff>101600</xdr:colOff>
      <xdr:row>58</xdr:row>
      <xdr:rowOff>4504</xdr:rowOff>
    </xdr:to>
    <xdr:sp macro="" textlink="">
      <xdr:nvSpPr>
        <xdr:cNvPr id="142" name="楕円 141"/>
        <xdr:cNvSpPr/>
      </xdr:nvSpPr>
      <xdr:spPr>
        <a:xfrm>
          <a:off x="2857500" y="98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21031</xdr:rowOff>
    </xdr:from>
    <xdr:ext cx="534377" cy="259045"/>
    <xdr:sp macro="" textlink="">
      <xdr:nvSpPr>
        <xdr:cNvPr id="143" name="テキスト ボックス 142"/>
        <xdr:cNvSpPr txBox="1"/>
      </xdr:nvSpPr>
      <xdr:spPr>
        <a:xfrm>
          <a:off x="2641111" y="96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14544</xdr:rowOff>
    </xdr:from>
    <xdr:to>
      <xdr:col>10</xdr:col>
      <xdr:colOff>165100</xdr:colOff>
      <xdr:row>57</xdr:row>
      <xdr:rowOff>116144</xdr:rowOff>
    </xdr:to>
    <xdr:sp macro="" textlink="">
      <xdr:nvSpPr>
        <xdr:cNvPr id="144" name="楕円 143"/>
        <xdr:cNvSpPr/>
      </xdr:nvSpPr>
      <xdr:spPr>
        <a:xfrm>
          <a:off x="1968500" y="97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132671</xdr:rowOff>
    </xdr:from>
    <xdr:ext cx="534377" cy="259045"/>
    <xdr:sp macro="" textlink="">
      <xdr:nvSpPr>
        <xdr:cNvPr id="145" name="テキスト ボックス 144"/>
        <xdr:cNvSpPr txBox="1"/>
      </xdr:nvSpPr>
      <xdr:spPr>
        <a:xfrm>
          <a:off x="1752111" y="95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35689</xdr:rowOff>
    </xdr:from>
    <xdr:to>
      <xdr:col>6</xdr:col>
      <xdr:colOff>38100</xdr:colOff>
      <xdr:row>57</xdr:row>
      <xdr:rowOff>137289</xdr:rowOff>
    </xdr:to>
    <xdr:sp macro="" textlink="">
      <xdr:nvSpPr>
        <xdr:cNvPr id="146" name="楕円 145"/>
        <xdr:cNvSpPr/>
      </xdr:nvSpPr>
      <xdr:spPr>
        <a:xfrm>
          <a:off x="1079500" y="98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153816</xdr:rowOff>
    </xdr:from>
    <xdr:ext cx="534377" cy="259045"/>
    <xdr:sp macro="" textlink="">
      <xdr:nvSpPr>
        <xdr:cNvPr id="147" name="テキスト ボックス 146"/>
        <xdr:cNvSpPr txBox="1"/>
      </xdr:nvSpPr>
      <xdr:spPr>
        <a:xfrm>
          <a:off x="863111" y="95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7752</xdr:rowOff>
    </xdr:from>
    <xdr:to>
      <xdr:col>24</xdr:col>
      <xdr:colOff>63500</xdr:colOff>
      <xdr:row>72</xdr:row>
      <xdr:rowOff>110073</xdr:rowOff>
    </xdr:to>
    <xdr:cxnSp macro="">
      <xdr:nvCxnSpPr>
        <xdr:cNvPr id="174" name="直線コネクタ 173"/>
        <xdr:cNvCxnSpPr/>
      </xdr:nvCxnSpPr>
      <xdr:spPr>
        <a:xfrm flipV="1">
          <a:off x="3797300" y="12352152"/>
          <a:ext cx="8382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110073</xdr:rowOff>
    </xdr:from>
    <xdr:to>
      <xdr:col>19</xdr:col>
      <xdr:colOff>177800</xdr:colOff>
      <xdr:row>72</xdr:row>
      <xdr:rowOff>164983</xdr:rowOff>
    </xdr:to>
    <xdr:cxnSp macro="">
      <xdr:nvCxnSpPr>
        <xdr:cNvPr id="177" name="直線コネクタ 176"/>
        <xdr:cNvCxnSpPr/>
      </xdr:nvCxnSpPr>
      <xdr:spPr>
        <a:xfrm flipV="1">
          <a:off x="2908300" y="12454473"/>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164983</xdr:rowOff>
    </xdr:from>
    <xdr:to>
      <xdr:col>15</xdr:col>
      <xdr:colOff>50800</xdr:colOff>
      <xdr:row>73</xdr:row>
      <xdr:rowOff>33264</xdr:rowOff>
    </xdr:to>
    <xdr:cxnSp macro="">
      <xdr:nvCxnSpPr>
        <xdr:cNvPr id="180" name="直線コネクタ 179"/>
        <xdr:cNvCxnSpPr/>
      </xdr:nvCxnSpPr>
      <xdr:spPr>
        <a:xfrm flipV="1">
          <a:off x="2019300" y="12509383"/>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33264</xdr:rowOff>
    </xdr:from>
    <xdr:to>
      <xdr:col>10</xdr:col>
      <xdr:colOff>114300</xdr:colOff>
      <xdr:row>74</xdr:row>
      <xdr:rowOff>78481</xdr:rowOff>
    </xdr:to>
    <xdr:cxnSp macro="">
      <xdr:nvCxnSpPr>
        <xdr:cNvPr id="183" name="直線コネクタ 182"/>
        <xdr:cNvCxnSpPr/>
      </xdr:nvCxnSpPr>
      <xdr:spPr>
        <a:xfrm flipV="1">
          <a:off x="1130300" y="12549114"/>
          <a:ext cx="889000" cy="2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128402</xdr:rowOff>
    </xdr:from>
    <xdr:to>
      <xdr:col>24</xdr:col>
      <xdr:colOff>114300</xdr:colOff>
      <xdr:row>72</xdr:row>
      <xdr:rowOff>58552</xdr:rowOff>
    </xdr:to>
    <xdr:sp macro="" textlink="">
      <xdr:nvSpPr>
        <xdr:cNvPr id="193" name="楕円 192"/>
        <xdr:cNvSpPr/>
      </xdr:nvSpPr>
      <xdr:spPr>
        <a:xfrm>
          <a:off x="4584700" y="123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81429</xdr:rowOff>
    </xdr:from>
    <xdr:ext cx="534377" cy="259045"/>
    <xdr:sp macro="" textlink="">
      <xdr:nvSpPr>
        <xdr:cNvPr id="194" name="維持補修費該当値テキスト"/>
        <xdr:cNvSpPr txBox="1"/>
      </xdr:nvSpPr>
      <xdr:spPr>
        <a:xfrm>
          <a:off x="4686300" y="122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59273</xdr:rowOff>
    </xdr:from>
    <xdr:to>
      <xdr:col>20</xdr:col>
      <xdr:colOff>38100</xdr:colOff>
      <xdr:row>72</xdr:row>
      <xdr:rowOff>160873</xdr:rowOff>
    </xdr:to>
    <xdr:sp macro="" textlink="">
      <xdr:nvSpPr>
        <xdr:cNvPr id="195" name="楕円 194"/>
        <xdr:cNvSpPr/>
      </xdr:nvSpPr>
      <xdr:spPr>
        <a:xfrm>
          <a:off x="3746500" y="124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5950</xdr:rowOff>
    </xdr:from>
    <xdr:ext cx="534377" cy="259045"/>
    <xdr:sp macro="" textlink="">
      <xdr:nvSpPr>
        <xdr:cNvPr id="196" name="テキスト ボックス 195"/>
        <xdr:cNvSpPr txBox="1"/>
      </xdr:nvSpPr>
      <xdr:spPr>
        <a:xfrm>
          <a:off x="3530111" y="121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114183</xdr:rowOff>
    </xdr:from>
    <xdr:to>
      <xdr:col>15</xdr:col>
      <xdr:colOff>101600</xdr:colOff>
      <xdr:row>73</xdr:row>
      <xdr:rowOff>44333</xdr:rowOff>
    </xdr:to>
    <xdr:sp macro="" textlink="">
      <xdr:nvSpPr>
        <xdr:cNvPr id="197" name="楕円 196"/>
        <xdr:cNvSpPr/>
      </xdr:nvSpPr>
      <xdr:spPr>
        <a:xfrm>
          <a:off x="2857500" y="124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60860</xdr:rowOff>
    </xdr:from>
    <xdr:ext cx="534377" cy="259045"/>
    <xdr:sp macro="" textlink="">
      <xdr:nvSpPr>
        <xdr:cNvPr id="198" name="テキスト ボックス 197"/>
        <xdr:cNvSpPr txBox="1"/>
      </xdr:nvSpPr>
      <xdr:spPr>
        <a:xfrm>
          <a:off x="2641111" y="122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153914</xdr:rowOff>
    </xdr:from>
    <xdr:to>
      <xdr:col>10</xdr:col>
      <xdr:colOff>165100</xdr:colOff>
      <xdr:row>73</xdr:row>
      <xdr:rowOff>84064</xdr:rowOff>
    </xdr:to>
    <xdr:sp macro="" textlink="">
      <xdr:nvSpPr>
        <xdr:cNvPr id="199" name="楕円 198"/>
        <xdr:cNvSpPr/>
      </xdr:nvSpPr>
      <xdr:spPr>
        <a:xfrm>
          <a:off x="1968500" y="12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100591</xdr:rowOff>
    </xdr:from>
    <xdr:ext cx="534377" cy="259045"/>
    <xdr:sp macro="" textlink="">
      <xdr:nvSpPr>
        <xdr:cNvPr id="200" name="テキスト ボックス 199"/>
        <xdr:cNvSpPr txBox="1"/>
      </xdr:nvSpPr>
      <xdr:spPr>
        <a:xfrm>
          <a:off x="1752111" y="122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27681</xdr:rowOff>
    </xdr:from>
    <xdr:to>
      <xdr:col>6</xdr:col>
      <xdr:colOff>38100</xdr:colOff>
      <xdr:row>74</xdr:row>
      <xdr:rowOff>129281</xdr:rowOff>
    </xdr:to>
    <xdr:sp macro="" textlink="">
      <xdr:nvSpPr>
        <xdr:cNvPr id="201" name="楕円 200"/>
        <xdr:cNvSpPr/>
      </xdr:nvSpPr>
      <xdr:spPr>
        <a:xfrm>
          <a:off x="1079500" y="127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145808</xdr:rowOff>
    </xdr:from>
    <xdr:ext cx="534377" cy="259045"/>
    <xdr:sp macro="" textlink="">
      <xdr:nvSpPr>
        <xdr:cNvPr id="202" name="テキスト ボックス 201"/>
        <xdr:cNvSpPr txBox="1"/>
      </xdr:nvSpPr>
      <xdr:spPr>
        <a:xfrm>
          <a:off x="863111" y="124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34108</xdr:rowOff>
    </xdr:from>
    <xdr:to>
      <xdr:col>24</xdr:col>
      <xdr:colOff>63500</xdr:colOff>
      <xdr:row>95</xdr:row>
      <xdr:rowOff>151261</xdr:rowOff>
    </xdr:to>
    <xdr:cxnSp macro="">
      <xdr:nvCxnSpPr>
        <xdr:cNvPr id="234" name="直線コネクタ 233"/>
        <xdr:cNvCxnSpPr/>
      </xdr:nvCxnSpPr>
      <xdr:spPr>
        <a:xfrm>
          <a:off x="3797300" y="16321858"/>
          <a:ext cx="838200" cy="1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34108</xdr:rowOff>
    </xdr:from>
    <xdr:to>
      <xdr:col>19</xdr:col>
      <xdr:colOff>177800</xdr:colOff>
      <xdr:row>96</xdr:row>
      <xdr:rowOff>142312</xdr:rowOff>
    </xdr:to>
    <xdr:cxnSp macro="">
      <xdr:nvCxnSpPr>
        <xdr:cNvPr id="237" name="直線コネクタ 236"/>
        <xdr:cNvCxnSpPr/>
      </xdr:nvCxnSpPr>
      <xdr:spPr>
        <a:xfrm flipV="1">
          <a:off x="2908300" y="16321858"/>
          <a:ext cx="889000" cy="2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104910</xdr:rowOff>
    </xdr:from>
    <xdr:to>
      <xdr:col>15</xdr:col>
      <xdr:colOff>50800</xdr:colOff>
      <xdr:row>96</xdr:row>
      <xdr:rowOff>142312</xdr:rowOff>
    </xdr:to>
    <xdr:cxnSp macro="">
      <xdr:nvCxnSpPr>
        <xdr:cNvPr id="240" name="直線コネクタ 239"/>
        <xdr:cNvCxnSpPr/>
      </xdr:nvCxnSpPr>
      <xdr:spPr>
        <a:xfrm>
          <a:off x="2019300" y="16564110"/>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104910</xdr:rowOff>
    </xdr:from>
    <xdr:to>
      <xdr:col>10</xdr:col>
      <xdr:colOff>114300</xdr:colOff>
      <xdr:row>96</xdr:row>
      <xdr:rowOff>128237</xdr:rowOff>
    </xdr:to>
    <xdr:cxnSp macro="">
      <xdr:nvCxnSpPr>
        <xdr:cNvPr id="243" name="直線コネクタ 242"/>
        <xdr:cNvCxnSpPr/>
      </xdr:nvCxnSpPr>
      <xdr:spPr>
        <a:xfrm flipV="1">
          <a:off x="1130300" y="16564110"/>
          <a:ext cx="889000" cy="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100461</xdr:rowOff>
    </xdr:from>
    <xdr:to>
      <xdr:col>24</xdr:col>
      <xdr:colOff>114300</xdr:colOff>
      <xdr:row>96</xdr:row>
      <xdr:rowOff>30611</xdr:rowOff>
    </xdr:to>
    <xdr:sp macro="" textlink="">
      <xdr:nvSpPr>
        <xdr:cNvPr id="253" name="楕円 252"/>
        <xdr:cNvSpPr/>
      </xdr:nvSpPr>
      <xdr:spPr>
        <a:xfrm>
          <a:off x="4584700" y="16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78888</xdr:rowOff>
    </xdr:from>
    <xdr:ext cx="534377" cy="259045"/>
    <xdr:sp macro="" textlink="">
      <xdr:nvSpPr>
        <xdr:cNvPr id="254" name="扶助費該当値テキスト"/>
        <xdr:cNvSpPr txBox="1"/>
      </xdr:nvSpPr>
      <xdr:spPr>
        <a:xfrm>
          <a:off x="4686300" y="163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154758</xdr:rowOff>
    </xdr:from>
    <xdr:to>
      <xdr:col>20</xdr:col>
      <xdr:colOff>38100</xdr:colOff>
      <xdr:row>95</xdr:row>
      <xdr:rowOff>84908</xdr:rowOff>
    </xdr:to>
    <xdr:sp macro="" textlink="">
      <xdr:nvSpPr>
        <xdr:cNvPr id="255" name="楕円 254"/>
        <xdr:cNvSpPr/>
      </xdr:nvSpPr>
      <xdr:spPr>
        <a:xfrm>
          <a:off x="3746500" y="162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76035</xdr:rowOff>
    </xdr:from>
    <xdr:ext cx="534377" cy="259045"/>
    <xdr:sp macro="" textlink="">
      <xdr:nvSpPr>
        <xdr:cNvPr id="256" name="テキスト ボックス 255"/>
        <xdr:cNvSpPr txBox="1"/>
      </xdr:nvSpPr>
      <xdr:spPr>
        <a:xfrm>
          <a:off x="3530111" y="163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91512</xdr:rowOff>
    </xdr:from>
    <xdr:to>
      <xdr:col>15</xdr:col>
      <xdr:colOff>101600</xdr:colOff>
      <xdr:row>97</xdr:row>
      <xdr:rowOff>21662</xdr:rowOff>
    </xdr:to>
    <xdr:sp macro="" textlink="">
      <xdr:nvSpPr>
        <xdr:cNvPr id="257" name="楕円 256"/>
        <xdr:cNvSpPr/>
      </xdr:nvSpPr>
      <xdr:spPr>
        <a:xfrm>
          <a:off x="2857500" y="16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12789</xdr:rowOff>
    </xdr:from>
    <xdr:ext cx="534377" cy="259045"/>
    <xdr:sp macro="" textlink="">
      <xdr:nvSpPr>
        <xdr:cNvPr id="258" name="テキスト ボックス 257"/>
        <xdr:cNvSpPr txBox="1"/>
      </xdr:nvSpPr>
      <xdr:spPr>
        <a:xfrm>
          <a:off x="2641111" y="166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54110</xdr:rowOff>
    </xdr:from>
    <xdr:to>
      <xdr:col>10</xdr:col>
      <xdr:colOff>165100</xdr:colOff>
      <xdr:row>96</xdr:row>
      <xdr:rowOff>155710</xdr:rowOff>
    </xdr:to>
    <xdr:sp macro="" textlink="">
      <xdr:nvSpPr>
        <xdr:cNvPr id="259" name="楕円 258"/>
        <xdr:cNvSpPr/>
      </xdr:nvSpPr>
      <xdr:spPr>
        <a:xfrm>
          <a:off x="1968500" y="165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787</xdr:rowOff>
    </xdr:from>
    <xdr:ext cx="534377" cy="259045"/>
    <xdr:sp macro="" textlink="">
      <xdr:nvSpPr>
        <xdr:cNvPr id="260" name="テキスト ボックス 259"/>
        <xdr:cNvSpPr txBox="1"/>
      </xdr:nvSpPr>
      <xdr:spPr>
        <a:xfrm>
          <a:off x="1752111" y="162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77437</xdr:rowOff>
    </xdr:from>
    <xdr:to>
      <xdr:col>6</xdr:col>
      <xdr:colOff>38100</xdr:colOff>
      <xdr:row>97</xdr:row>
      <xdr:rowOff>7587</xdr:rowOff>
    </xdr:to>
    <xdr:sp macro="" textlink="">
      <xdr:nvSpPr>
        <xdr:cNvPr id="261" name="楕円 260"/>
        <xdr:cNvSpPr/>
      </xdr:nvSpPr>
      <xdr:spPr>
        <a:xfrm>
          <a:off x="1079500" y="16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24114</xdr:rowOff>
    </xdr:from>
    <xdr:ext cx="534377" cy="259045"/>
    <xdr:sp macro="" textlink="">
      <xdr:nvSpPr>
        <xdr:cNvPr id="262" name="テキスト ボックス 261"/>
        <xdr:cNvSpPr txBox="1"/>
      </xdr:nvSpPr>
      <xdr:spPr>
        <a:xfrm>
          <a:off x="863111" y="163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113640</xdr:rowOff>
    </xdr:from>
    <xdr:to>
      <xdr:col>55</xdr:col>
      <xdr:colOff>0</xdr:colOff>
      <xdr:row>37</xdr:row>
      <xdr:rowOff>14710</xdr:rowOff>
    </xdr:to>
    <xdr:cxnSp macro="">
      <xdr:nvCxnSpPr>
        <xdr:cNvPr id="294" name="直線コネクタ 293"/>
        <xdr:cNvCxnSpPr/>
      </xdr:nvCxnSpPr>
      <xdr:spPr>
        <a:xfrm flipV="1">
          <a:off x="9639300" y="6114390"/>
          <a:ext cx="838200" cy="24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118941</xdr:rowOff>
    </xdr:from>
    <xdr:to>
      <xdr:col>50</xdr:col>
      <xdr:colOff>114300</xdr:colOff>
      <xdr:row>37</xdr:row>
      <xdr:rowOff>14710</xdr:rowOff>
    </xdr:to>
    <xdr:cxnSp macro="">
      <xdr:nvCxnSpPr>
        <xdr:cNvPr id="297" name="直線コネクタ 296"/>
        <xdr:cNvCxnSpPr/>
      </xdr:nvCxnSpPr>
      <xdr:spPr>
        <a:xfrm>
          <a:off x="8750300" y="5262441"/>
          <a:ext cx="889000" cy="109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118941</xdr:rowOff>
    </xdr:from>
    <xdr:to>
      <xdr:col>45</xdr:col>
      <xdr:colOff>177800</xdr:colOff>
      <xdr:row>37</xdr:row>
      <xdr:rowOff>88962</xdr:rowOff>
    </xdr:to>
    <xdr:cxnSp macro="">
      <xdr:nvCxnSpPr>
        <xdr:cNvPr id="300" name="直線コネクタ 299"/>
        <xdr:cNvCxnSpPr/>
      </xdr:nvCxnSpPr>
      <xdr:spPr>
        <a:xfrm flipV="1">
          <a:off x="7861300" y="5262441"/>
          <a:ext cx="889000" cy="117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82017</xdr:rowOff>
    </xdr:from>
    <xdr:to>
      <xdr:col>41</xdr:col>
      <xdr:colOff>50800</xdr:colOff>
      <xdr:row>37</xdr:row>
      <xdr:rowOff>88962</xdr:rowOff>
    </xdr:to>
    <xdr:cxnSp macro="">
      <xdr:nvCxnSpPr>
        <xdr:cNvPr id="303" name="直線コネクタ 302"/>
        <xdr:cNvCxnSpPr/>
      </xdr:nvCxnSpPr>
      <xdr:spPr>
        <a:xfrm>
          <a:off x="6972300" y="6425667"/>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62840</xdr:rowOff>
    </xdr:from>
    <xdr:to>
      <xdr:col>55</xdr:col>
      <xdr:colOff>50800</xdr:colOff>
      <xdr:row>35</xdr:row>
      <xdr:rowOff>164440</xdr:rowOff>
    </xdr:to>
    <xdr:sp macro="" textlink="">
      <xdr:nvSpPr>
        <xdr:cNvPr id="313" name="楕円 312"/>
        <xdr:cNvSpPr/>
      </xdr:nvSpPr>
      <xdr:spPr>
        <a:xfrm>
          <a:off x="10426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85717</xdr:rowOff>
    </xdr:from>
    <xdr:ext cx="534377" cy="259045"/>
    <xdr:sp macro="" textlink="">
      <xdr:nvSpPr>
        <xdr:cNvPr id="314" name="補助費等該当値テキスト"/>
        <xdr:cNvSpPr txBox="1"/>
      </xdr:nvSpPr>
      <xdr:spPr>
        <a:xfrm>
          <a:off x="10528300" y="59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135360</xdr:rowOff>
    </xdr:from>
    <xdr:to>
      <xdr:col>50</xdr:col>
      <xdr:colOff>165100</xdr:colOff>
      <xdr:row>37</xdr:row>
      <xdr:rowOff>65510</xdr:rowOff>
    </xdr:to>
    <xdr:sp macro="" textlink="">
      <xdr:nvSpPr>
        <xdr:cNvPr id="315" name="楕円 314"/>
        <xdr:cNvSpPr/>
      </xdr:nvSpPr>
      <xdr:spPr>
        <a:xfrm>
          <a:off x="9588500" y="6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82037</xdr:rowOff>
    </xdr:from>
    <xdr:ext cx="534377" cy="259045"/>
    <xdr:sp macro="" textlink="">
      <xdr:nvSpPr>
        <xdr:cNvPr id="316" name="テキスト ボックス 315"/>
        <xdr:cNvSpPr txBox="1"/>
      </xdr:nvSpPr>
      <xdr:spPr>
        <a:xfrm>
          <a:off x="9372111" y="60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68141</xdr:rowOff>
    </xdr:from>
    <xdr:to>
      <xdr:col>46</xdr:col>
      <xdr:colOff>38100</xdr:colOff>
      <xdr:row>30</xdr:row>
      <xdr:rowOff>169741</xdr:rowOff>
    </xdr:to>
    <xdr:sp macro="" textlink="">
      <xdr:nvSpPr>
        <xdr:cNvPr id="317" name="楕円 316"/>
        <xdr:cNvSpPr/>
      </xdr:nvSpPr>
      <xdr:spPr>
        <a:xfrm>
          <a:off x="8699500" y="52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14818</xdr:rowOff>
    </xdr:from>
    <xdr:ext cx="599010" cy="259045"/>
    <xdr:sp macro="" textlink="">
      <xdr:nvSpPr>
        <xdr:cNvPr id="318" name="テキスト ボックス 317"/>
        <xdr:cNvSpPr txBox="1"/>
      </xdr:nvSpPr>
      <xdr:spPr>
        <a:xfrm>
          <a:off x="8450795" y="498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38162</xdr:rowOff>
    </xdr:from>
    <xdr:to>
      <xdr:col>41</xdr:col>
      <xdr:colOff>101600</xdr:colOff>
      <xdr:row>37</xdr:row>
      <xdr:rowOff>139762</xdr:rowOff>
    </xdr:to>
    <xdr:sp macro="" textlink="">
      <xdr:nvSpPr>
        <xdr:cNvPr id="319" name="楕円 318"/>
        <xdr:cNvSpPr/>
      </xdr:nvSpPr>
      <xdr:spPr>
        <a:xfrm>
          <a:off x="7810500" y="63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156289</xdr:rowOff>
    </xdr:from>
    <xdr:ext cx="534377" cy="259045"/>
    <xdr:sp macro="" textlink="">
      <xdr:nvSpPr>
        <xdr:cNvPr id="320" name="テキスト ボックス 319"/>
        <xdr:cNvSpPr txBox="1"/>
      </xdr:nvSpPr>
      <xdr:spPr>
        <a:xfrm>
          <a:off x="7594111" y="61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31217</xdr:rowOff>
    </xdr:from>
    <xdr:to>
      <xdr:col>36</xdr:col>
      <xdr:colOff>165100</xdr:colOff>
      <xdr:row>37</xdr:row>
      <xdr:rowOff>132817</xdr:rowOff>
    </xdr:to>
    <xdr:sp macro="" textlink="">
      <xdr:nvSpPr>
        <xdr:cNvPr id="321" name="楕円 320"/>
        <xdr:cNvSpPr/>
      </xdr:nvSpPr>
      <xdr:spPr>
        <a:xfrm>
          <a:off x="6921500" y="63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149344</xdr:rowOff>
    </xdr:from>
    <xdr:ext cx="534377" cy="259045"/>
    <xdr:sp macro="" textlink="">
      <xdr:nvSpPr>
        <xdr:cNvPr id="322" name="テキスト ボックス 321"/>
        <xdr:cNvSpPr txBox="1"/>
      </xdr:nvSpPr>
      <xdr:spPr>
        <a:xfrm>
          <a:off x="6705111" y="61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125702</xdr:rowOff>
    </xdr:from>
    <xdr:to>
      <xdr:col>55</xdr:col>
      <xdr:colOff>0</xdr:colOff>
      <xdr:row>53</xdr:row>
      <xdr:rowOff>55568</xdr:rowOff>
    </xdr:to>
    <xdr:cxnSp macro="">
      <xdr:nvCxnSpPr>
        <xdr:cNvPr id="351" name="直線コネクタ 350"/>
        <xdr:cNvCxnSpPr/>
      </xdr:nvCxnSpPr>
      <xdr:spPr>
        <a:xfrm flipV="1">
          <a:off x="9639300" y="9041102"/>
          <a:ext cx="8382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55568</xdr:rowOff>
    </xdr:from>
    <xdr:to>
      <xdr:col>50</xdr:col>
      <xdr:colOff>114300</xdr:colOff>
      <xdr:row>53</xdr:row>
      <xdr:rowOff>95855</xdr:rowOff>
    </xdr:to>
    <xdr:cxnSp macro="">
      <xdr:nvCxnSpPr>
        <xdr:cNvPr id="354" name="直線コネクタ 353"/>
        <xdr:cNvCxnSpPr/>
      </xdr:nvCxnSpPr>
      <xdr:spPr>
        <a:xfrm flipV="1">
          <a:off x="8750300" y="9142418"/>
          <a:ext cx="889000" cy="4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95855</xdr:rowOff>
    </xdr:from>
    <xdr:to>
      <xdr:col>45</xdr:col>
      <xdr:colOff>177800</xdr:colOff>
      <xdr:row>55</xdr:row>
      <xdr:rowOff>138854</xdr:rowOff>
    </xdr:to>
    <xdr:cxnSp macro="">
      <xdr:nvCxnSpPr>
        <xdr:cNvPr id="357" name="直線コネクタ 356"/>
        <xdr:cNvCxnSpPr/>
      </xdr:nvCxnSpPr>
      <xdr:spPr>
        <a:xfrm flipV="1">
          <a:off x="7861300" y="9182705"/>
          <a:ext cx="889000" cy="3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138854</xdr:rowOff>
    </xdr:from>
    <xdr:to>
      <xdr:col>41</xdr:col>
      <xdr:colOff>50800</xdr:colOff>
      <xdr:row>56</xdr:row>
      <xdr:rowOff>19716</xdr:rowOff>
    </xdr:to>
    <xdr:cxnSp macro="">
      <xdr:nvCxnSpPr>
        <xdr:cNvPr id="360" name="直線コネクタ 359"/>
        <xdr:cNvCxnSpPr/>
      </xdr:nvCxnSpPr>
      <xdr:spPr>
        <a:xfrm flipV="1">
          <a:off x="6972300" y="9568604"/>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4" name="テキスト ボックス 363"/>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74902</xdr:rowOff>
    </xdr:from>
    <xdr:to>
      <xdr:col>55</xdr:col>
      <xdr:colOff>50800</xdr:colOff>
      <xdr:row>53</xdr:row>
      <xdr:rowOff>5052</xdr:rowOff>
    </xdr:to>
    <xdr:sp macro="" textlink="">
      <xdr:nvSpPr>
        <xdr:cNvPr id="370" name="楕円 369"/>
        <xdr:cNvSpPr/>
      </xdr:nvSpPr>
      <xdr:spPr>
        <a:xfrm>
          <a:off x="10426700" y="89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97779</xdr:rowOff>
    </xdr:from>
    <xdr:ext cx="599010" cy="259045"/>
    <xdr:sp macro="" textlink="">
      <xdr:nvSpPr>
        <xdr:cNvPr id="371" name="普通建設事業費該当値テキスト"/>
        <xdr:cNvSpPr txBox="1"/>
      </xdr:nvSpPr>
      <xdr:spPr>
        <a:xfrm>
          <a:off x="10528300" y="884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4768</xdr:rowOff>
    </xdr:from>
    <xdr:to>
      <xdr:col>50</xdr:col>
      <xdr:colOff>165100</xdr:colOff>
      <xdr:row>53</xdr:row>
      <xdr:rowOff>106368</xdr:rowOff>
    </xdr:to>
    <xdr:sp macro="" textlink="">
      <xdr:nvSpPr>
        <xdr:cNvPr id="372" name="楕円 371"/>
        <xdr:cNvSpPr/>
      </xdr:nvSpPr>
      <xdr:spPr>
        <a:xfrm>
          <a:off x="9588500" y="90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122895</xdr:rowOff>
    </xdr:from>
    <xdr:ext cx="599010" cy="259045"/>
    <xdr:sp macro="" textlink="">
      <xdr:nvSpPr>
        <xdr:cNvPr id="373" name="テキスト ボックス 372"/>
        <xdr:cNvSpPr txBox="1"/>
      </xdr:nvSpPr>
      <xdr:spPr>
        <a:xfrm>
          <a:off x="9339795" y="886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45055</xdr:rowOff>
    </xdr:from>
    <xdr:to>
      <xdr:col>46</xdr:col>
      <xdr:colOff>38100</xdr:colOff>
      <xdr:row>53</xdr:row>
      <xdr:rowOff>146655</xdr:rowOff>
    </xdr:to>
    <xdr:sp macro="" textlink="">
      <xdr:nvSpPr>
        <xdr:cNvPr id="374" name="楕円 373"/>
        <xdr:cNvSpPr/>
      </xdr:nvSpPr>
      <xdr:spPr>
        <a:xfrm>
          <a:off x="8699500" y="91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163182</xdr:rowOff>
    </xdr:from>
    <xdr:ext cx="599010" cy="259045"/>
    <xdr:sp macro="" textlink="">
      <xdr:nvSpPr>
        <xdr:cNvPr id="375" name="テキスト ボックス 374"/>
        <xdr:cNvSpPr txBox="1"/>
      </xdr:nvSpPr>
      <xdr:spPr>
        <a:xfrm>
          <a:off x="8450795" y="890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88054</xdr:rowOff>
    </xdr:from>
    <xdr:to>
      <xdr:col>41</xdr:col>
      <xdr:colOff>101600</xdr:colOff>
      <xdr:row>56</xdr:row>
      <xdr:rowOff>18204</xdr:rowOff>
    </xdr:to>
    <xdr:sp macro="" textlink="">
      <xdr:nvSpPr>
        <xdr:cNvPr id="376" name="楕円 375"/>
        <xdr:cNvSpPr/>
      </xdr:nvSpPr>
      <xdr:spPr>
        <a:xfrm>
          <a:off x="7810500" y="95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34731</xdr:rowOff>
    </xdr:from>
    <xdr:ext cx="534377" cy="259045"/>
    <xdr:sp macro="" textlink="">
      <xdr:nvSpPr>
        <xdr:cNvPr id="377" name="テキスト ボックス 376"/>
        <xdr:cNvSpPr txBox="1"/>
      </xdr:nvSpPr>
      <xdr:spPr>
        <a:xfrm>
          <a:off x="7594111" y="92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140366</xdr:rowOff>
    </xdr:from>
    <xdr:to>
      <xdr:col>36</xdr:col>
      <xdr:colOff>165100</xdr:colOff>
      <xdr:row>56</xdr:row>
      <xdr:rowOff>70516</xdr:rowOff>
    </xdr:to>
    <xdr:sp macro="" textlink="">
      <xdr:nvSpPr>
        <xdr:cNvPr id="378" name="楕円 377"/>
        <xdr:cNvSpPr/>
      </xdr:nvSpPr>
      <xdr:spPr>
        <a:xfrm>
          <a:off x="6921500" y="95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87043</xdr:rowOff>
    </xdr:from>
    <xdr:ext cx="534377" cy="259045"/>
    <xdr:sp macro="" textlink="">
      <xdr:nvSpPr>
        <xdr:cNvPr id="379" name="テキスト ボックス 378"/>
        <xdr:cNvSpPr txBox="1"/>
      </xdr:nvSpPr>
      <xdr:spPr>
        <a:xfrm>
          <a:off x="6705111" y="93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25419</xdr:rowOff>
    </xdr:from>
    <xdr:to>
      <xdr:col>55</xdr:col>
      <xdr:colOff>0</xdr:colOff>
      <xdr:row>79</xdr:row>
      <xdr:rowOff>17971</xdr:rowOff>
    </xdr:to>
    <xdr:cxnSp macro="">
      <xdr:nvCxnSpPr>
        <xdr:cNvPr id="408" name="直線コネクタ 407"/>
        <xdr:cNvCxnSpPr/>
      </xdr:nvCxnSpPr>
      <xdr:spPr>
        <a:xfrm flipV="1">
          <a:off x="9639300" y="13055619"/>
          <a:ext cx="838200" cy="5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148482</xdr:rowOff>
    </xdr:from>
    <xdr:to>
      <xdr:col>50</xdr:col>
      <xdr:colOff>114300</xdr:colOff>
      <xdr:row>79</xdr:row>
      <xdr:rowOff>17971</xdr:rowOff>
    </xdr:to>
    <xdr:cxnSp macro="">
      <xdr:nvCxnSpPr>
        <xdr:cNvPr id="411" name="直線コネクタ 410"/>
        <xdr:cNvCxnSpPr/>
      </xdr:nvCxnSpPr>
      <xdr:spPr>
        <a:xfrm>
          <a:off x="8750300" y="12835782"/>
          <a:ext cx="889000" cy="7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148482</xdr:rowOff>
    </xdr:from>
    <xdr:to>
      <xdr:col>45</xdr:col>
      <xdr:colOff>177800</xdr:colOff>
      <xdr:row>76</xdr:row>
      <xdr:rowOff>77406</xdr:rowOff>
    </xdr:to>
    <xdr:cxnSp macro="">
      <xdr:nvCxnSpPr>
        <xdr:cNvPr id="414" name="直線コネクタ 413"/>
        <xdr:cNvCxnSpPr/>
      </xdr:nvCxnSpPr>
      <xdr:spPr>
        <a:xfrm flipV="1">
          <a:off x="7861300" y="12835782"/>
          <a:ext cx="889000" cy="2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139129</xdr:rowOff>
    </xdr:from>
    <xdr:to>
      <xdr:col>41</xdr:col>
      <xdr:colOff>50800</xdr:colOff>
      <xdr:row>76</xdr:row>
      <xdr:rowOff>77406</xdr:rowOff>
    </xdr:to>
    <xdr:cxnSp macro="">
      <xdr:nvCxnSpPr>
        <xdr:cNvPr id="417" name="直線コネクタ 416"/>
        <xdr:cNvCxnSpPr/>
      </xdr:nvCxnSpPr>
      <xdr:spPr>
        <a:xfrm>
          <a:off x="6972300" y="12997879"/>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9" name="テキスト ボックス 418"/>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21" name="テキスト ボックス 420"/>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146069</xdr:rowOff>
    </xdr:from>
    <xdr:to>
      <xdr:col>55</xdr:col>
      <xdr:colOff>50800</xdr:colOff>
      <xdr:row>76</xdr:row>
      <xdr:rowOff>76219</xdr:rowOff>
    </xdr:to>
    <xdr:sp macro="" textlink="">
      <xdr:nvSpPr>
        <xdr:cNvPr id="427" name="楕円 426"/>
        <xdr:cNvSpPr/>
      </xdr:nvSpPr>
      <xdr:spPr>
        <a:xfrm>
          <a:off x="10426700" y="130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168946</xdr:rowOff>
    </xdr:from>
    <xdr:ext cx="534377" cy="259045"/>
    <xdr:sp macro="" textlink="">
      <xdr:nvSpPr>
        <xdr:cNvPr id="428" name="普通建設事業費 （ うち新規整備　）該当値テキスト"/>
        <xdr:cNvSpPr txBox="1"/>
      </xdr:nvSpPr>
      <xdr:spPr>
        <a:xfrm>
          <a:off x="10528300" y="128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138621</xdr:rowOff>
    </xdr:from>
    <xdr:to>
      <xdr:col>50</xdr:col>
      <xdr:colOff>165100</xdr:colOff>
      <xdr:row>79</xdr:row>
      <xdr:rowOff>68771</xdr:rowOff>
    </xdr:to>
    <xdr:sp macro="" textlink="">
      <xdr:nvSpPr>
        <xdr:cNvPr id="429" name="楕円 428"/>
        <xdr:cNvSpPr/>
      </xdr:nvSpPr>
      <xdr:spPr>
        <a:xfrm>
          <a:off x="9588500" y="13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59898</xdr:rowOff>
    </xdr:from>
    <xdr:ext cx="469744" cy="259045"/>
    <xdr:sp macro="" textlink="">
      <xdr:nvSpPr>
        <xdr:cNvPr id="430" name="テキスト ボックス 429"/>
        <xdr:cNvSpPr txBox="1"/>
      </xdr:nvSpPr>
      <xdr:spPr>
        <a:xfrm>
          <a:off x="9404428" y="1360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97682</xdr:rowOff>
    </xdr:from>
    <xdr:to>
      <xdr:col>46</xdr:col>
      <xdr:colOff>38100</xdr:colOff>
      <xdr:row>75</xdr:row>
      <xdr:rowOff>27832</xdr:rowOff>
    </xdr:to>
    <xdr:sp macro="" textlink="">
      <xdr:nvSpPr>
        <xdr:cNvPr id="431" name="楕円 430"/>
        <xdr:cNvSpPr/>
      </xdr:nvSpPr>
      <xdr:spPr>
        <a:xfrm>
          <a:off x="8699500" y="127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44359</xdr:rowOff>
    </xdr:from>
    <xdr:ext cx="534377" cy="259045"/>
    <xdr:sp macro="" textlink="">
      <xdr:nvSpPr>
        <xdr:cNvPr id="432" name="テキスト ボックス 431"/>
        <xdr:cNvSpPr txBox="1"/>
      </xdr:nvSpPr>
      <xdr:spPr>
        <a:xfrm>
          <a:off x="8483111" y="125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26606</xdr:rowOff>
    </xdr:from>
    <xdr:to>
      <xdr:col>41</xdr:col>
      <xdr:colOff>101600</xdr:colOff>
      <xdr:row>76</xdr:row>
      <xdr:rowOff>128206</xdr:rowOff>
    </xdr:to>
    <xdr:sp macro="" textlink="">
      <xdr:nvSpPr>
        <xdr:cNvPr id="433" name="楕円 432"/>
        <xdr:cNvSpPr/>
      </xdr:nvSpPr>
      <xdr:spPr>
        <a:xfrm>
          <a:off x="7810500" y="130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144733</xdr:rowOff>
    </xdr:from>
    <xdr:ext cx="534377" cy="259045"/>
    <xdr:sp macro="" textlink="">
      <xdr:nvSpPr>
        <xdr:cNvPr id="434" name="テキスト ボックス 433"/>
        <xdr:cNvSpPr txBox="1"/>
      </xdr:nvSpPr>
      <xdr:spPr>
        <a:xfrm>
          <a:off x="7594111" y="128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88329</xdr:rowOff>
    </xdr:from>
    <xdr:to>
      <xdr:col>36</xdr:col>
      <xdr:colOff>165100</xdr:colOff>
      <xdr:row>76</xdr:row>
      <xdr:rowOff>18479</xdr:rowOff>
    </xdr:to>
    <xdr:sp macro="" textlink="">
      <xdr:nvSpPr>
        <xdr:cNvPr id="435" name="楕円 434"/>
        <xdr:cNvSpPr/>
      </xdr:nvSpPr>
      <xdr:spPr>
        <a:xfrm>
          <a:off x="6921500" y="129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35006</xdr:rowOff>
    </xdr:from>
    <xdr:ext cx="534377" cy="259045"/>
    <xdr:sp macro="" textlink="">
      <xdr:nvSpPr>
        <xdr:cNvPr id="436" name="テキスト ボックス 435"/>
        <xdr:cNvSpPr txBox="1"/>
      </xdr:nvSpPr>
      <xdr:spPr>
        <a:xfrm>
          <a:off x="6705111" y="127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81750</xdr:rowOff>
    </xdr:from>
    <xdr:to>
      <xdr:col>55</xdr:col>
      <xdr:colOff>0</xdr:colOff>
      <xdr:row>92</xdr:row>
      <xdr:rowOff>124678</xdr:rowOff>
    </xdr:to>
    <xdr:cxnSp macro="">
      <xdr:nvCxnSpPr>
        <xdr:cNvPr id="467" name="直線コネクタ 466"/>
        <xdr:cNvCxnSpPr/>
      </xdr:nvCxnSpPr>
      <xdr:spPr>
        <a:xfrm flipV="1">
          <a:off x="9639300" y="15512250"/>
          <a:ext cx="838200" cy="3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8"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124678</xdr:rowOff>
    </xdr:from>
    <xdr:to>
      <xdr:col>50</xdr:col>
      <xdr:colOff>114300</xdr:colOff>
      <xdr:row>94</xdr:row>
      <xdr:rowOff>25825</xdr:rowOff>
    </xdr:to>
    <xdr:cxnSp macro="">
      <xdr:nvCxnSpPr>
        <xdr:cNvPr id="470" name="直線コネクタ 469"/>
        <xdr:cNvCxnSpPr/>
      </xdr:nvCxnSpPr>
      <xdr:spPr>
        <a:xfrm flipV="1">
          <a:off x="8750300" y="15898078"/>
          <a:ext cx="889000" cy="2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2" name="テキスト ボックス 471"/>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25825</xdr:rowOff>
    </xdr:from>
    <xdr:to>
      <xdr:col>45</xdr:col>
      <xdr:colOff>177800</xdr:colOff>
      <xdr:row>97</xdr:row>
      <xdr:rowOff>7258</xdr:rowOff>
    </xdr:to>
    <xdr:cxnSp macro="">
      <xdr:nvCxnSpPr>
        <xdr:cNvPr id="473" name="直線コネクタ 472"/>
        <xdr:cNvCxnSpPr/>
      </xdr:nvCxnSpPr>
      <xdr:spPr>
        <a:xfrm flipV="1">
          <a:off x="7861300" y="16142125"/>
          <a:ext cx="889000" cy="4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7258</xdr:rowOff>
    </xdr:from>
    <xdr:to>
      <xdr:col>41</xdr:col>
      <xdr:colOff>50800</xdr:colOff>
      <xdr:row>97</xdr:row>
      <xdr:rowOff>91825</xdr:rowOff>
    </xdr:to>
    <xdr:cxnSp macro="">
      <xdr:nvCxnSpPr>
        <xdr:cNvPr id="476" name="直線コネクタ 475"/>
        <xdr:cNvCxnSpPr/>
      </xdr:nvCxnSpPr>
      <xdr:spPr>
        <a:xfrm flipV="1">
          <a:off x="6972300" y="16637908"/>
          <a:ext cx="889000" cy="8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30950</xdr:rowOff>
    </xdr:from>
    <xdr:to>
      <xdr:col>55</xdr:col>
      <xdr:colOff>50800</xdr:colOff>
      <xdr:row>90</xdr:row>
      <xdr:rowOff>132550</xdr:rowOff>
    </xdr:to>
    <xdr:sp macro="" textlink="">
      <xdr:nvSpPr>
        <xdr:cNvPr id="486" name="楕円 485"/>
        <xdr:cNvSpPr/>
      </xdr:nvSpPr>
      <xdr:spPr>
        <a:xfrm>
          <a:off x="10426700" y="154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149696</xdr:rowOff>
    </xdr:from>
    <xdr:ext cx="534377" cy="259045"/>
    <xdr:sp macro="" textlink="">
      <xdr:nvSpPr>
        <xdr:cNvPr id="487" name="普通建設事業費 （ うち更新整備　）該当値テキスト"/>
        <xdr:cNvSpPr txBox="1"/>
      </xdr:nvSpPr>
      <xdr:spPr>
        <a:xfrm>
          <a:off x="10528300" y="154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73878</xdr:rowOff>
    </xdr:from>
    <xdr:to>
      <xdr:col>50</xdr:col>
      <xdr:colOff>165100</xdr:colOff>
      <xdr:row>93</xdr:row>
      <xdr:rowOff>4028</xdr:rowOff>
    </xdr:to>
    <xdr:sp macro="" textlink="">
      <xdr:nvSpPr>
        <xdr:cNvPr id="488" name="楕円 487"/>
        <xdr:cNvSpPr/>
      </xdr:nvSpPr>
      <xdr:spPr>
        <a:xfrm>
          <a:off x="9588500" y="158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20555</xdr:rowOff>
    </xdr:from>
    <xdr:ext cx="534377" cy="259045"/>
    <xdr:sp macro="" textlink="">
      <xdr:nvSpPr>
        <xdr:cNvPr id="489" name="テキスト ボックス 488"/>
        <xdr:cNvSpPr txBox="1"/>
      </xdr:nvSpPr>
      <xdr:spPr>
        <a:xfrm>
          <a:off x="9372111" y="156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146475</xdr:rowOff>
    </xdr:from>
    <xdr:to>
      <xdr:col>46</xdr:col>
      <xdr:colOff>38100</xdr:colOff>
      <xdr:row>94</xdr:row>
      <xdr:rowOff>76625</xdr:rowOff>
    </xdr:to>
    <xdr:sp macro="" textlink="">
      <xdr:nvSpPr>
        <xdr:cNvPr id="490" name="楕円 489"/>
        <xdr:cNvSpPr/>
      </xdr:nvSpPr>
      <xdr:spPr>
        <a:xfrm>
          <a:off x="8699500" y="16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93152</xdr:rowOff>
    </xdr:from>
    <xdr:ext cx="534377" cy="259045"/>
    <xdr:sp macro="" textlink="">
      <xdr:nvSpPr>
        <xdr:cNvPr id="491" name="テキスト ボックス 490"/>
        <xdr:cNvSpPr txBox="1"/>
      </xdr:nvSpPr>
      <xdr:spPr>
        <a:xfrm>
          <a:off x="8483111" y="15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127908</xdr:rowOff>
    </xdr:from>
    <xdr:to>
      <xdr:col>41</xdr:col>
      <xdr:colOff>101600</xdr:colOff>
      <xdr:row>97</xdr:row>
      <xdr:rowOff>58058</xdr:rowOff>
    </xdr:to>
    <xdr:sp macro="" textlink="">
      <xdr:nvSpPr>
        <xdr:cNvPr id="492" name="楕円 491"/>
        <xdr:cNvSpPr/>
      </xdr:nvSpPr>
      <xdr:spPr>
        <a:xfrm>
          <a:off x="7810500" y="165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49185</xdr:rowOff>
    </xdr:from>
    <xdr:ext cx="534377" cy="259045"/>
    <xdr:sp macro="" textlink="">
      <xdr:nvSpPr>
        <xdr:cNvPr id="493" name="テキスト ボックス 492"/>
        <xdr:cNvSpPr txBox="1"/>
      </xdr:nvSpPr>
      <xdr:spPr>
        <a:xfrm>
          <a:off x="7594111" y="166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41025</xdr:rowOff>
    </xdr:from>
    <xdr:to>
      <xdr:col>36</xdr:col>
      <xdr:colOff>165100</xdr:colOff>
      <xdr:row>97</xdr:row>
      <xdr:rowOff>142625</xdr:rowOff>
    </xdr:to>
    <xdr:sp macro="" textlink="">
      <xdr:nvSpPr>
        <xdr:cNvPr id="494" name="楕円 493"/>
        <xdr:cNvSpPr/>
      </xdr:nvSpPr>
      <xdr:spPr>
        <a:xfrm>
          <a:off x="6921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133752</xdr:rowOff>
    </xdr:from>
    <xdr:ext cx="534377" cy="259045"/>
    <xdr:sp macro="" textlink="">
      <xdr:nvSpPr>
        <xdr:cNvPr id="495" name="テキスト ボックス 494"/>
        <xdr:cNvSpPr txBox="1"/>
      </xdr:nvSpPr>
      <xdr:spPr>
        <a:xfrm>
          <a:off x="6705111" y="167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83611</xdr:rowOff>
    </xdr:from>
    <xdr:to>
      <xdr:col>85</xdr:col>
      <xdr:colOff>127000</xdr:colOff>
      <xdr:row>39</xdr:row>
      <xdr:rowOff>84868</xdr:rowOff>
    </xdr:to>
    <xdr:cxnSp macro="">
      <xdr:nvCxnSpPr>
        <xdr:cNvPr id="526" name="直線コネクタ 525"/>
        <xdr:cNvCxnSpPr/>
      </xdr:nvCxnSpPr>
      <xdr:spPr>
        <a:xfrm flipV="1">
          <a:off x="15481300" y="677016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84868</xdr:rowOff>
    </xdr:from>
    <xdr:to>
      <xdr:col>81</xdr:col>
      <xdr:colOff>50800</xdr:colOff>
      <xdr:row>39</xdr:row>
      <xdr:rowOff>98878</xdr:rowOff>
    </xdr:to>
    <xdr:cxnSp macro="">
      <xdr:nvCxnSpPr>
        <xdr:cNvPr id="529" name="直線コネクタ 528"/>
        <xdr:cNvCxnSpPr/>
      </xdr:nvCxnSpPr>
      <xdr:spPr>
        <a:xfrm flipV="1">
          <a:off x="14592300" y="6771418"/>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65748</xdr:rowOff>
    </xdr:from>
    <xdr:to>
      <xdr:col>71</xdr:col>
      <xdr:colOff>177800</xdr:colOff>
      <xdr:row>39</xdr:row>
      <xdr:rowOff>98878</xdr:rowOff>
    </xdr:to>
    <xdr:cxnSp macro="">
      <xdr:nvCxnSpPr>
        <xdr:cNvPr id="535" name="直線コネクタ 534"/>
        <xdr:cNvCxnSpPr/>
      </xdr:nvCxnSpPr>
      <xdr:spPr>
        <a:xfrm>
          <a:off x="12814300" y="6752298"/>
          <a:ext cx="8890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9" name="テキスト ボックス 538"/>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32811</xdr:rowOff>
    </xdr:from>
    <xdr:to>
      <xdr:col>85</xdr:col>
      <xdr:colOff>177800</xdr:colOff>
      <xdr:row>39</xdr:row>
      <xdr:rowOff>134411</xdr:rowOff>
    </xdr:to>
    <xdr:sp macro="" textlink="">
      <xdr:nvSpPr>
        <xdr:cNvPr id="545" name="楕円 544"/>
        <xdr:cNvSpPr/>
      </xdr:nvSpPr>
      <xdr:spPr>
        <a:xfrm>
          <a:off x="16268700" y="67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6" name="災害復旧事業費該当値テキスト"/>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34068</xdr:rowOff>
    </xdr:from>
    <xdr:to>
      <xdr:col>81</xdr:col>
      <xdr:colOff>101600</xdr:colOff>
      <xdr:row>39</xdr:row>
      <xdr:rowOff>135668</xdr:rowOff>
    </xdr:to>
    <xdr:sp macro="" textlink="">
      <xdr:nvSpPr>
        <xdr:cNvPr id="547" name="楕円 546"/>
        <xdr:cNvSpPr/>
      </xdr:nvSpPr>
      <xdr:spPr>
        <a:xfrm>
          <a:off x="15430500" y="6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126795</xdr:rowOff>
    </xdr:from>
    <xdr:ext cx="378565" cy="259045"/>
    <xdr:sp macro="" textlink="">
      <xdr:nvSpPr>
        <xdr:cNvPr id="548" name="テキスト ボックス 547"/>
        <xdr:cNvSpPr txBox="1"/>
      </xdr:nvSpPr>
      <xdr:spPr>
        <a:xfrm>
          <a:off x="15292017" y="681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14948</xdr:rowOff>
    </xdr:from>
    <xdr:to>
      <xdr:col>67</xdr:col>
      <xdr:colOff>101600</xdr:colOff>
      <xdr:row>39</xdr:row>
      <xdr:rowOff>116548</xdr:rowOff>
    </xdr:to>
    <xdr:sp macro="" textlink="">
      <xdr:nvSpPr>
        <xdr:cNvPr id="553" name="楕円 552"/>
        <xdr:cNvSpPr/>
      </xdr:nvSpPr>
      <xdr:spPr>
        <a:xfrm>
          <a:off x="12763500" y="67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133075</xdr:rowOff>
    </xdr:from>
    <xdr:ext cx="469744" cy="259045"/>
    <xdr:sp macro="" textlink="">
      <xdr:nvSpPr>
        <xdr:cNvPr id="554" name="テキスト ボックス 553"/>
        <xdr:cNvSpPr txBox="1"/>
      </xdr:nvSpPr>
      <xdr:spPr>
        <a:xfrm>
          <a:off x="12579428" y="64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93180</xdr:rowOff>
    </xdr:from>
    <xdr:to>
      <xdr:col>85</xdr:col>
      <xdr:colOff>127000</xdr:colOff>
      <xdr:row>72</xdr:row>
      <xdr:rowOff>154526</xdr:rowOff>
    </xdr:to>
    <xdr:cxnSp macro="">
      <xdr:nvCxnSpPr>
        <xdr:cNvPr id="634" name="直線コネクタ 633"/>
        <xdr:cNvCxnSpPr/>
      </xdr:nvCxnSpPr>
      <xdr:spPr>
        <a:xfrm flipV="1">
          <a:off x="15481300" y="12437580"/>
          <a:ext cx="838200" cy="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139341</xdr:rowOff>
    </xdr:from>
    <xdr:to>
      <xdr:col>81</xdr:col>
      <xdr:colOff>50800</xdr:colOff>
      <xdr:row>72</xdr:row>
      <xdr:rowOff>154526</xdr:rowOff>
    </xdr:to>
    <xdr:cxnSp macro="">
      <xdr:nvCxnSpPr>
        <xdr:cNvPr id="637" name="直線コネクタ 636"/>
        <xdr:cNvCxnSpPr/>
      </xdr:nvCxnSpPr>
      <xdr:spPr>
        <a:xfrm>
          <a:off x="14592300" y="1248374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139341</xdr:rowOff>
    </xdr:from>
    <xdr:to>
      <xdr:col>76</xdr:col>
      <xdr:colOff>114300</xdr:colOff>
      <xdr:row>73</xdr:row>
      <xdr:rowOff>41108</xdr:rowOff>
    </xdr:to>
    <xdr:cxnSp macro="">
      <xdr:nvCxnSpPr>
        <xdr:cNvPr id="640" name="直線コネクタ 639"/>
        <xdr:cNvCxnSpPr/>
      </xdr:nvCxnSpPr>
      <xdr:spPr>
        <a:xfrm flipV="1">
          <a:off x="13703300" y="12483741"/>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2" name="テキスト ボックス 641"/>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165989</xdr:rowOff>
    </xdr:from>
    <xdr:to>
      <xdr:col>71</xdr:col>
      <xdr:colOff>177800</xdr:colOff>
      <xdr:row>73</xdr:row>
      <xdr:rowOff>41108</xdr:rowOff>
    </xdr:to>
    <xdr:cxnSp macro="">
      <xdr:nvCxnSpPr>
        <xdr:cNvPr id="643" name="直線コネクタ 642"/>
        <xdr:cNvCxnSpPr/>
      </xdr:nvCxnSpPr>
      <xdr:spPr>
        <a:xfrm>
          <a:off x="12814300" y="12510389"/>
          <a:ext cx="8890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5" name="テキスト ボックス 644"/>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7" name="テキスト ボックス 646"/>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42380</xdr:rowOff>
    </xdr:from>
    <xdr:to>
      <xdr:col>85</xdr:col>
      <xdr:colOff>177800</xdr:colOff>
      <xdr:row>72</xdr:row>
      <xdr:rowOff>143980</xdr:rowOff>
    </xdr:to>
    <xdr:sp macro="" textlink="">
      <xdr:nvSpPr>
        <xdr:cNvPr id="653" name="楕円 652"/>
        <xdr:cNvSpPr/>
      </xdr:nvSpPr>
      <xdr:spPr>
        <a:xfrm>
          <a:off x="16268700" y="123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65257</xdr:rowOff>
    </xdr:from>
    <xdr:ext cx="534377" cy="259045"/>
    <xdr:sp macro="" textlink="">
      <xdr:nvSpPr>
        <xdr:cNvPr id="654" name="公債費該当値テキスト"/>
        <xdr:cNvSpPr txBox="1"/>
      </xdr:nvSpPr>
      <xdr:spPr>
        <a:xfrm>
          <a:off x="16370300" y="122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103726</xdr:rowOff>
    </xdr:from>
    <xdr:to>
      <xdr:col>81</xdr:col>
      <xdr:colOff>101600</xdr:colOff>
      <xdr:row>73</xdr:row>
      <xdr:rowOff>33876</xdr:rowOff>
    </xdr:to>
    <xdr:sp macro="" textlink="">
      <xdr:nvSpPr>
        <xdr:cNvPr id="655" name="楕円 654"/>
        <xdr:cNvSpPr/>
      </xdr:nvSpPr>
      <xdr:spPr>
        <a:xfrm>
          <a:off x="15430500" y="12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50403</xdr:rowOff>
    </xdr:from>
    <xdr:ext cx="534377" cy="259045"/>
    <xdr:sp macro="" textlink="">
      <xdr:nvSpPr>
        <xdr:cNvPr id="656" name="テキスト ボックス 655"/>
        <xdr:cNvSpPr txBox="1"/>
      </xdr:nvSpPr>
      <xdr:spPr>
        <a:xfrm>
          <a:off x="15214111" y="122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88541</xdr:rowOff>
    </xdr:from>
    <xdr:to>
      <xdr:col>76</xdr:col>
      <xdr:colOff>165100</xdr:colOff>
      <xdr:row>73</xdr:row>
      <xdr:rowOff>18691</xdr:rowOff>
    </xdr:to>
    <xdr:sp macro="" textlink="">
      <xdr:nvSpPr>
        <xdr:cNvPr id="657" name="楕円 656"/>
        <xdr:cNvSpPr/>
      </xdr:nvSpPr>
      <xdr:spPr>
        <a:xfrm>
          <a:off x="14541500" y="12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35218</xdr:rowOff>
    </xdr:from>
    <xdr:ext cx="534377" cy="259045"/>
    <xdr:sp macro="" textlink="">
      <xdr:nvSpPr>
        <xdr:cNvPr id="658" name="テキスト ボックス 657"/>
        <xdr:cNvSpPr txBox="1"/>
      </xdr:nvSpPr>
      <xdr:spPr>
        <a:xfrm>
          <a:off x="14325111" y="122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161758</xdr:rowOff>
    </xdr:from>
    <xdr:to>
      <xdr:col>72</xdr:col>
      <xdr:colOff>38100</xdr:colOff>
      <xdr:row>73</xdr:row>
      <xdr:rowOff>91908</xdr:rowOff>
    </xdr:to>
    <xdr:sp macro="" textlink="">
      <xdr:nvSpPr>
        <xdr:cNvPr id="659" name="楕円 658"/>
        <xdr:cNvSpPr/>
      </xdr:nvSpPr>
      <xdr:spPr>
        <a:xfrm>
          <a:off x="13652500" y="125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108435</xdr:rowOff>
    </xdr:from>
    <xdr:ext cx="534377" cy="259045"/>
    <xdr:sp macro="" textlink="">
      <xdr:nvSpPr>
        <xdr:cNvPr id="660" name="テキスト ボックス 659"/>
        <xdr:cNvSpPr txBox="1"/>
      </xdr:nvSpPr>
      <xdr:spPr>
        <a:xfrm>
          <a:off x="13436111" y="122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115189</xdr:rowOff>
    </xdr:from>
    <xdr:to>
      <xdr:col>67</xdr:col>
      <xdr:colOff>101600</xdr:colOff>
      <xdr:row>73</xdr:row>
      <xdr:rowOff>45339</xdr:rowOff>
    </xdr:to>
    <xdr:sp macro="" textlink="">
      <xdr:nvSpPr>
        <xdr:cNvPr id="661" name="楕円 660"/>
        <xdr:cNvSpPr/>
      </xdr:nvSpPr>
      <xdr:spPr>
        <a:xfrm>
          <a:off x="12763500" y="124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61866</xdr:rowOff>
    </xdr:from>
    <xdr:ext cx="534377" cy="259045"/>
    <xdr:sp macro="" textlink="">
      <xdr:nvSpPr>
        <xdr:cNvPr id="662" name="テキスト ボックス 661"/>
        <xdr:cNvSpPr txBox="1"/>
      </xdr:nvSpPr>
      <xdr:spPr>
        <a:xfrm>
          <a:off x="12547111" y="122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78989</xdr:rowOff>
    </xdr:from>
    <xdr:to>
      <xdr:col>85</xdr:col>
      <xdr:colOff>127000</xdr:colOff>
      <xdr:row>98</xdr:row>
      <xdr:rowOff>109772</xdr:rowOff>
    </xdr:to>
    <xdr:cxnSp macro="">
      <xdr:nvCxnSpPr>
        <xdr:cNvPr id="689" name="直線コネクタ 688"/>
        <xdr:cNvCxnSpPr/>
      </xdr:nvCxnSpPr>
      <xdr:spPr>
        <a:xfrm>
          <a:off x="15481300" y="16881089"/>
          <a:ext cx="8382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78989</xdr:rowOff>
    </xdr:from>
    <xdr:to>
      <xdr:col>81</xdr:col>
      <xdr:colOff>50800</xdr:colOff>
      <xdr:row>98</xdr:row>
      <xdr:rowOff>92568</xdr:rowOff>
    </xdr:to>
    <xdr:cxnSp macro="">
      <xdr:nvCxnSpPr>
        <xdr:cNvPr id="692" name="直線コネクタ 691"/>
        <xdr:cNvCxnSpPr/>
      </xdr:nvCxnSpPr>
      <xdr:spPr>
        <a:xfrm flipV="1">
          <a:off x="14592300" y="1688108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92568</xdr:rowOff>
    </xdr:from>
    <xdr:to>
      <xdr:col>76</xdr:col>
      <xdr:colOff>114300</xdr:colOff>
      <xdr:row>98</xdr:row>
      <xdr:rowOff>103494</xdr:rowOff>
    </xdr:to>
    <xdr:cxnSp macro="">
      <xdr:nvCxnSpPr>
        <xdr:cNvPr id="695" name="直線コネクタ 694"/>
        <xdr:cNvCxnSpPr/>
      </xdr:nvCxnSpPr>
      <xdr:spPr>
        <a:xfrm flipV="1">
          <a:off x="13703300" y="16894668"/>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94616</xdr:rowOff>
    </xdr:from>
    <xdr:to>
      <xdr:col>71</xdr:col>
      <xdr:colOff>177800</xdr:colOff>
      <xdr:row>98</xdr:row>
      <xdr:rowOff>103494</xdr:rowOff>
    </xdr:to>
    <xdr:cxnSp macro="">
      <xdr:nvCxnSpPr>
        <xdr:cNvPr id="698" name="直線コネクタ 697"/>
        <xdr:cNvCxnSpPr/>
      </xdr:nvCxnSpPr>
      <xdr:spPr>
        <a:xfrm>
          <a:off x="12814300" y="1689671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58972</xdr:rowOff>
    </xdr:from>
    <xdr:to>
      <xdr:col>85</xdr:col>
      <xdr:colOff>177800</xdr:colOff>
      <xdr:row>98</xdr:row>
      <xdr:rowOff>160572</xdr:rowOff>
    </xdr:to>
    <xdr:sp macro="" textlink="">
      <xdr:nvSpPr>
        <xdr:cNvPr id="708" name="楕円 707"/>
        <xdr:cNvSpPr/>
      </xdr:nvSpPr>
      <xdr:spPr>
        <a:xfrm>
          <a:off x="16268700" y="168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145349</xdr:rowOff>
    </xdr:from>
    <xdr:ext cx="469744" cy="259045"/>
    <xdr:sp macro="" textlink="">
      <xdr:nvSpPr>
        <xdr:cNvPr id="709" name="積立金該当値テキスト"/>
        <xdr:cNvSpPr txBox="1"/>
      </xdr:nvSpPr>
      <xdr:spPr>
        <a:xfrm>
          <a:off x="16370300" y="167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28189</xdr:rowOff>
    </xdr:from>
    <xdr:to>
      <xdr:col>81</xdr:col>
      <xdr:colOff>101600</xdr:colOff>
      <xdr:row>98</xdr:row>
      <xdr:rowOff>129789</xdr:rowOff>
    </xdr:to>
    <xdr:sp macro="" textlink="">
      <xdr:nvSpPr>
        <xdr:cNvPr id="710" name="楕円 709"/>
        <xdr:cNvSpPr/>
      </xdr:nvSpPr>
      <xdr:spPr>
        <a:xfrm>
          <a:off x="15430500" y="16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120916</xdr:rowOff>
    </xdr:from>
    <xdr:ext cx="534377" cy="259045"/>
    <xdr:sp macro="" textlink="">
      <xdr:nvSpPr>
        <xdr:cNvPr id="711" name="テキスト ボックス 710"/>
        <xdr:cNvSpPr txBox="1"/>
      </xdr:nvSpPr>
      <xdr:spPr>
        <a:xfrm>
          <a:off x="15214111" y="16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41768</xdr:rowOff>
    </xdr:from>
    <xdr:to>
      <xdr:col>76</xdr:col>
      <xdr:colOff>165100</xdr:colOff>
      <xdr:row>98</xdr:row>
      <xdr:rowOff>143368</xdr:rowOff>
    </xdr:to>
    <xdr:sp macro="" textlink="">
      <xdr:nvSpPr>
        <xdr:cNvPr id="712" name="楕円 711"/>
        <xdr:cNvSpPr/>
      </xdr:nvSpPr>
      <xdr:spPr>
        <a:xfrm>
          <a:off x="14541500" y="168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134495</xdr:rowOff>
    </xdr:from>
    <xdr:ext cx="534377" cy="259045"/>
    <xdr:sp macro="" textlink="">
      <xdr:nvSpPr>
        <xdr:cNvPr id="713" name="テキスト ボックス 712"/>
        <xdr:cNvSpPr txBox="1"/>
      </xdr:nvSpPr>
      <xdr:spPr>
        <a:xfrm>
          <a:off x="14325111" y="169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52694</xdr:rowOff>
    </xdr:from>
    <xdr:to>
      <xdr:col>72</xdr:col>
      <xdr:colOff>38100</xdr:colOff>
      <xdr:row>98</xdr:row>
      <xdr:rowOff>154294</xdr:rowOff>
    </xdr:to>
    <xdr:sp macro="" textlink="">
      <xdr:nvSpPr>
        <xdr:cNvPr id="714" name="楕円 713"/>
        <xdr:cNvSpPr/>
      </xdr:nvSpPr>
      <xdr:spPr>
        <a:xfrm>
          <a:off x="13652500" y="168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145421</xdr:rowOff>
    </xdr:from>
    <xdr:ext cx="469744" cy="259045"/>
    <xdr:sp macro="" textlink="">
      <xdr:nvSpPr>
        <xdr:cNvPr id="715" name="テキスト ボックス 714"/>
        <xdr:cNvSpPr txBox="1"/>
      </xdr:nvSpPr>
      <xdr:spPr>
        <a:xfrm>
          <a:off x="13468428" y="169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43816</xdr:rowOff>
    </xdr:from>
    <xdr:to>
      <xdr:col>67</xdr:col>
      <xdr:colOff>101600</xdr:colOff>
      <xdr:row>98</xdr:row>
      <xdr:rowOff>145416</xdr:rowOff>
    </xdr:to>
    <xdr:sp macro="" textlink="">
      <xdr:nvSpPr>
        <xdr:cNvPr id="716" name="楕円 715"/>
        <xdr:cNvSpPr/>
      </xdr:nvSpPr>
      <xdr:spPr>
        <a:xfrm>
          <a:off x="12763500" y="168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136543</xdr:rowOff>
    </xdr:from>
    <xdr:ext cx="469744" cy="259045"/>
    <xdr:sp macro="" textlink="">
      <xdr:nvSpPr>
        <xdr:cNvPr id="717" name="テキスト ボックス 716"/>
        <xdr:cNvSpPr txBox="1"/>
      </xdr:nvSpPr>
      <xdr:spPr>
        <a:xfrm>
          <a:off x="12579428" y="169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135951</xdr:rowOff>
    </xdr:from>
    <xdr:to>
      <xdr:col>116</xdr:col>
      <xdr:colOff>63500</xdr:colOff>
      <xdr:row>38</xdr:row>
      <xdr:rowOff>138054</xdr:rowOff>
    </xdr:to>
    <xdr:cxnSp macro="">
      <xdr:nvCxnSpPr>
        <xdr:cNvPr id="744" name="直線コネクタ 743"/>
        <xdr:cNvCxnSpPr/>
      </xdr:nvCxnSpPr>
      <xdr:spPr>
        <a:xfrm>
          <a:off x="21323300" y="6651051"/>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133573</xdr:rowOff>
    </xdr:from>
    <xdr:to>
      <xdr:col>111</xdr:col>
      <xdr:colOff>177800</xdr:colOff>
      <xdr:row>38</xdr:row>
      <xdr:rowOff>135951</xdr:rowOff>
    </xdr:to>
    <xdr:cxnSp macro="">
      <xdr:nvCxnSpPr>
        <xdr:cNvPr id="747" name="直線コネクタ 746"/>
        <xdr:cNvCxnSpPr/>
      </xdr:nvCxnSpPr>
      <xdr:spPr>
        <a:xfrm>
          <a:off x="20434300" y="664867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133573</xdr:rowOff>
    </xdr:to>
    <xdr:cxnSp macro="">
      <xdr:nvCxnSpPr>
        <xdr:cNvPr id="750" name="直線コネクタ 749"/>
        <xdr:cNvCxnSpPr/>
      </xdr:nvCxnSpPr>
      <xdr:spPr>
        <a:xfrm>
          <a:off x="19545300" y="664565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120497</xdr:rowOff>
    </xdr:from>
    <xdr:to>
      <xdr:col>102</xdr:col>
      <xdr:colOff>114300</xdr:colOff>
      <xdr:row>38</xdr:row>
      <xdr:rowOff>130556</xdr:rowOff>
    </xdr:to>
    <xdr:cxnSp macro="">
      <xdr:nvCxnSpPr>
        <xdr:cNvPr id="753" name="直線コネクタ 752"/>
        <xdr:cNvCxnSpPr/>
      </xdr:nvCxnSpPr>
      <xdr:spPr>
        <a:xfrm>
          <a:off x="18656300" y="66355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87254</xdr:rowOff>
    </xdr:from>
    <xdr:to>
      <xdr:col>116</xdr:col>
      <xdr:colOff>114300</xdr:colOff>
      <xdr:row>39</xdr:row>
      <xdr:rowOff>17404</xdr:rowOff>
    </xdr:to>
    <xdr:sp macro="" textlink="">
      <xdr:nvSpPr>
        <xdr:cNvPr id="763" name="楕円 762"/>
        <xdr:cNvSpPr/>
      </xdr:nvSpPr>
      <xdr:spPr>
        <a:xfrm>
          <a:off x="22110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2181</xdr:rowOff>
    </xdr:from>
    <xdr:ext cx="313932" cy="259045"/>
    <xdr:sp macro="" textlink="">
      <xdr:nvSpPr>
        <xdr:cNvPr id="764" name="投資及び出資金該当値テキスト"/>
        <xdr:cNvSpPr txBox="1"/>
      </xdr:nvSpPr>
      <xdr:spPr>
        <a:xfrm>
          <a:off x="22212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85151</xdr:rowOff>
    </xdr:from>
    <xdr:to>
      <xdr:col>112</xdr:col>
      <xdr:colOff>38100</xdr:colOff>
      <xdr:row>39</xdr:row>
      <xdr:rowOff>15301</xdr:rowOff>
    </xdr:to>
    <xdr:sp macro="" textlink="">
      <xdr:nvSpPr>
        <xdr:cNvPr id="765" name="楕円 764"/>
        <xdr:cNvSpPr/>
      </xdr:nvSpPr>
      <xdr:spPr>
        <a:xfrm>
          <a:off x="21272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6428</xdr:rowOff>
    </xdr:from>
    <xdr:ext cx="313932" cy="259045"/>
    <xdr:sp macro="" textlink="">
      <xdr:nvSpPr>
        <xdr:cNvPr id="766" name="テキスト ボックス 765"/>
        <xdr:cNvSpPr txBox="1"/>
      </xdr:nvSpPr>
      <xdr:spPr>
        <a:xfrm>
          <a:off x="21166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82773</xdr:rowOff>
    </xdr:from>
    <xdr:to>
      <xdr:col>107</xdr:col>
      <xdr:colOff>101600</xdr:colOff>
      <xdr:row>39</xdr:row>
      <xdr:rowOff>12923</xdr:rowOff>
    </xdr:to>
    <xdr:sp macro="" textlink="">
      <xdr:nvSpPr>
        <xdr:cNvPr id="767" name="楕円 766"/>
        <xdr:cNvSpPr/>
      </xdr:nvSpPr>
      <xdr:spPr>
        <a:xfrm>
          <a:off x="2038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4050</xdr:rowOff>
    </xdr:from>
    <xdr:ext cx="313932" cy="259045"/>
    <xdr:sp macro="" textlink="">
      <xdr:nvSpPr>
        <xdr:cNvPr id="768" name="テキスト ボックス 767"/>
        <xdr:cNvSpPr txBox="1"/>
      </xdr:nvSpPr>
      <xdr:spPr>
        <a:xfrm>
          <a:off x="20277333" y="669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79756</xdr:rowOff>
    </xdr:from>
    <xdr:to>
      <xdr:col>102</xdr:col>
      <xdr:colOff>165100</xdr:colOff>
      <xdr:row>39</xdr:row>
      <xdr:rowOff>9906</xdr:rowOff>
    </xdr:to>
    <xdr:sp macro="" textlink="">
      <xdr:nvSpPr>
        <xdr:cNvPr id="769" name="楕円 768"/>
        <xdr:cNvSpPr/>
      </xdr:nvSpPr>
      <xdr:spPr>
        <a:xfrm>
          <a:off x="1949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1033</xdr:rowOff>
    </xdr:from>
    <xdr:ext cx="378565" cy="259045"/>
    <xdr:sp macro="" textlink="">
      <xdr:nvSpPr>
        <xdr:cNvPr id="770" name="テキスト ボックス 769"/>
        <xdr:cNvSpPr txBox="1"/>
      </xdr:nvSpPr>
      <xdr:spPr>
        <a:xfrm>
          <a:off x="19356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71" name="楕円 770"/>
        <xdr:cNvSpPr/>
      </xdr:nvSpPr>
      <xdr:spPr>
        <a:xfrm>
          <a:off x="18605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162424</xdr:rowOff>
    </xdr:from>
    <xdr:ext cx="378565" cy="259045"/>
    <xdr:sp macro="" textlink="">
      <xdr:nvSpPr>
        <xdr:cNvPr id="772" name="テキスト ボックス 771"/>
        <xdr:cNvSpPr txBox="1"/>
      </xdr:nvSpPr>
      <xdr:spPr>
        <a:xfrm>
          <a:off x="18467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22657</xdr:rowOff>
    </xdr:from>
    <xdr:to>
      <xdr:col>116</xdr:col>
      <xdr:colOff>62864</xdr:colOff>
      <xdr:row>58</xdr:row>
      <xdr:rowOff>25400</xdr:rowOff>
    </xdr:to>
    <xdr:cxnSp macro="">
      <xdr:nvCxnSpPr>
        <xdr:cNvPr id="792" name="直線コネクタ 791"/>
        <xdr:cNvCxnSpPr/>
      </xdr:nvCxnSpPr>
      <xdr:spPr>
        <a:xfrm flipV="1">
          <a:off x="22159595" y="8938057"/>
          <a:ext cx="1269"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140784</xdr:rowOff>
    </xdr:from>
    <xdr:ext cx="534377" cy="259045"/>
    <xdr:sp macro="" textlink="">
      <xdr:nvSpPr>
        <xdr:cNvPr id="795" name="貸付金最大値テキスト"/>
        <xdr:cNvSpPr txBox="1"/>
      </xdr:nvSpPr>
      <xdr:spPr>
        <a:xfrm>
          <a:off x="22212300" y="87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22657</xdr:rowOff>
    </xdr:from>
    <xdr:to>
      <xdr:col>116</xdr:col>
      <xdr:colOff>152400</xdr:colOff>
      <xdr:row>52</xdr:row>
      <xdr:rowOff>22657</xdr:rowOff>
    </xdr:to>
    <xdr:cxnSp macro="">
      <xdr:nvCxnSpPr>
        <xdr:cNvPr id="796" name="直線コネクタ 795"/>
        <xdr:cNvCxnSpPr/>
      </xdr:nvCxnSpPr>
      <xdr:spPr>
        <a:xfrm>
          <a:off x="22072600" y="893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22657</xdr:rowOff>
    </xdr:from>
    <xdr:to>
      <xdr:col>116</xdr:col>
      <xdr:colOff>63500</xdr:colOff>
      <xdr:row>52</xdr:row>
      <xdr:rowOff>46660</xdr:rowOff>
    </xdr:to>
    <xdr:cxnSp macro="">
      <xdr:nvCxnSpPr>
        <xdr:cNvPr id="797" name="直線コネクタ 796"/>
        <xdr:cNvCxnSpPr/>
      </xdr:nvCxnSpPr>
      <xdr:spPr>
        <a:xfrm flipV="1">
          <a:off x="21323300" y="893805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69270</xdr:rowOff>
    </xdr:from>
    <xdr:ext cx="378565" cy="259045"/>
    <xdr:sp macro="" textlink="">
      <xdr:nvSpPr>
        <xdr:cNvPr id="798" name="貸付金平均値テキスト"/>
        <xdr:cNvSpPr txBox="1"/>
      </xdr:nvSpPr>
      <xdr:spPr>
        <a:xfrm>
          <a:off x="22212300" y="98419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90843</xdr:rowOff>
    </xdr:from>
    <xdr:to>
      <xdr:col>116</xdr:col>
      <xdr:colOff>114300</xdr:colOff>
      <xdr:row>58</xdr:row>
      <xdr:rowOff>20993</xdr:rowOff>
    </xdr:to>
    <xdr:sp macro="" textlink="">
      <xdr:nvSpPr>
        <xdr:cNvPr id="799" name="フローチャート: 判断 798"/>
        <xdr:cNvSpPr/>
      </xdr:nvSpPr>
      <xdr:spPr>
        <a:xfrm>
          <a:off x="22110700" y="986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126270</xdr:rowOff>
    </xdr:from>
    <xdr:to>
      <xdr:col>111</xdr:col>
      <xdr:colOff>177800</xdr:colOff>
      <xdr:row>52</xdr:row>
      <xdr:rowOff>46660</xdr:rowOff>
    </xdr:to>
    <xdr:cxnSp macro="">
      <xdr:nvCxnSpPr>
        <xdr:cNvPr id="800" name="直線コネクタ 799"/>
        <xdr:cNvCxnSpPr/>
      </xdr:nvCxnSpPr>
      <xdr:spPr>
        <a:xfrm>
          <a:off x="20434300" y="8870220"/>
          <a:ext cx="889000" cy="9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83813</xdr:rowOff>
    </xdr:from>
    <xdr:to>
      <xdr:col>112</xdr:col>
      <xdr:colOff>38100</xdr:colOff>
      <xdr:row>58</xdr:row>
      <xdr:rowOff>13963</xdr:rowOff>
    </xdr:to>
    <xdr:sp macro="" textlink="">
      <xdr:nvSpPr>
        <xdr:cNvPr id="801" name="フローチャート: 判断 800"/>
        <xdr:cNvSpPr/>
      </xdr:nvSpPr>
      <xdr:spPr>
        <a:xfrm>
          <a:off x="21272500" y="9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5090</xdr:rowOff>
    </xdr:from>
    <xdr:ext cx="469744" cy="259045"/>
    <xdr:sp macro="" textlink="">
      <xdr:nvSpPr>
        <xdr:cNvPr id="802" name="テキスト ボックス 801"/>
        <xdr:cNvSpPr txBox="1"/>
      </xdr:nvSpPr>
      <xdr:spPr>
        <a:xfrm>
          <a:off x="21088428" y="994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101124</xdr:rowOff>
    </xdr:from>
    <xdr:to>
      <xdr:col>107</xdr:col>
      <xdr:colOff>50800</xdr:colOff>
      <xdr:row>51</xdr:row>
      <xdr:rowOff>126270</xdr:rowOff>
    </xdr:to>
    <xdr:cxnSp macro="">
      <xdr:nvCxnSpPr>
        <xdr:cNvPr id="803" name="直線コネクタ 802"/>
        <xdr:cNvCxnSpPr/>
      </xdr:nvCxnSpPr>
      <xdr:spPr>
        <a:xfrm>
          <a:off x="19545300" y="88450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63354</xdr:rowOff>
    </xdr:from>
    <xdr:to>
      <xdr:col>107</xdr:col>
      <xdr:colOff>101600</xdr:colOff>
      <xdr:row>57</xdr:row>
      <xdr:rowOff>164954</xdr:rowOff>
    </xdr:to>
    <xdr:sp macro="" textlink="">
      <xdr:nvSpPr>
        <xdr:cNvPr id="804" name="フローチャート: 判断 803"/>
        <xdr:cNvSpPr/>
      </xdr:nvSpPr>
      <xdr:spPr>
        <a:xfrm>
          <a:off x="20383500" y="98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156081</xdr:rowOff>
    </xdr:from>
    <xdr:ext cx="469744" cy="259045"/>
    <xdr:sp macro="" textlink="">
      <xdr:nvSpPr>
        <xdr:cNvPr id="805" name="テキスト ボックス 804"/>
        <xdr:cNvSpPr txBox="1"/>
      </xdr:nvSpPr>
      <xdr:spPr>
        <a:xfrm>
          <a:off x="20199428" y="99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22371</xdr:rowOff>
    </xdr:from>
    <xdr:to>
      <xdr:col>102</xdr:col>
      <xdr:colOff>114300</xdr:colOff>
      <xdr:row>51</xdr:row>
      <xdr:rowOff>101124</xdr:rowOff>
    </xdr:to>
    <xdr:cxnSp macro="">
      <xdr:nvCxnSpPr>
        <xdr:cNvPr id="806" name="直線コネクタ 805"/>
        <xdr:cNvCxnSpPr/>
      </xdr:nvCxnSpPr>
      <xdr:spPr>
        <a:xfrm>
          <a:off x="18656300" y="8766321"/>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69183</xdr:rowOff>
    </xdr:from>
    <xdr:to>
      <xdr:col>102</xdr:col>
      <xdr:colOff>165100</xdr:colOff>
      <xdr:row>57</xdr:row>
      <xdr:rowOff>170783</xdr:rowOff>
    </xdr:to>
    <xdr:sp macro="" textlink="">
      <xdr:nvSpPr>
        <xdr:cNvPr id="807" name="フローチャート: 判断 806"/>
        <xdr:cNvSpPr/>
      </xdr:nvSpPr>
      <xdr:spPr>
        <a:xfrm>
          <a:off x="19494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161910</xdr:rowOff>
    </xdr:from>
    <xdr:ext cx="469744" cy="259045"/>
    <xdr:sp macro="" textlink="">
      <xdr:nvSpPr>
        <xdr:cNvPr id="808" name="テキスト ボックス 807"/>
        <xdr:cNvSpPr txBox="1"/>
      </xdr:nvSpPr>
      <xdr:spPr>
        <a:xfrm>
          <a:off x="19310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67183</xdr:rowOff>
    </xdr:from>
    <xdr:to>
      <xdr:col>98</xdr:col>
      <xdr:colOff>38100</xdr:colOff>
      <xdr:row>57</xdr:row>
      <xdr:rowOff>168783</xdr:rowOff>
    </xdr:to>
    <xdr:sp macro="" textlink="">
      <xdr:nvSpPr>
        <xdr:cNvPr id="809" name="フローチャート: 判断 808"/>
        <xdr:cNvSpPr/>
      </xdr:nvSpPr>
      <xdr:spPr>
        <a:xfrm>
          <a:off x="18605500" y="983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159910</xdr:rowOff>
    </xdr:from>
    <xdr:ext cx="469744" cy="259045"/>
    <xdr:sp macro="" textlink="">
      <xdr:nvSpPr>
        <xdr:cNvPr id="810" name="テキスト ボックス 809"/>
        <xdr:cNvSpPr txBox="1"/>
      </xdr:nvSpPr>
      <xdr:spPr>
        <a:xfrm>
          <a:off x="18421428" y="99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143307</xdr:rowOff>
    </xdr:from>
    <xdr:to>
      <xdr:col>116</xdr:col>
      <xdr:colOff>114300</xdr:colOff>
      <xdr:row>52</xdr:row>
      <xdr:rowOff>73457</xdr:rowOff>
    </xdr:to>
    <xdr:sp macro="" textlink="">
      <xdr:nvSpPr>
        <xdr:cNvPr id="816" name="楕円 815"/>
        <xdr:cNvSpPr/>
      </xdr:nvSpPr>
      <xdr:spPr>
        <a:xfrm>
          <a:off x="22110700" y="88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96334</xdr:rowOff>
    </xdr:from>
    <xdr:ext cx="534377" cy="259045"/>
    <xdr:sp macro="" textlink="">
      <xdr:nvSpPr>
        <xdr:cNvPr id="817" name="貸付金該当値テキスト"/>
        <xdr:cNvSpPr txBox="1"/>
      </xdr:nvSpPr>
      <xdr:spPr>
        <a:xfrm>
          <a:off x="22212300" y="88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167310</xdr:rowOff>
    </xdr:from>
    <xdr:to>
      <xdr:col>112</xdr:col>
      <xdr:colOff>38100</xdr:colOff>
      <xdr:row>52</xdr:row>
      <xdr:rowOff>97460</xdr:rowOff>
    </xdr:to>
    <xdr:sp macro="" textlink="">
      <xdr:nvSpPr>
        <xdr:cNvPr id="818" name="楕円 817"/>
        <xdr:cNvSpPr/>
      </xdr:nvSpPr>
      <xdr:spPr>
        <a:xfrm>
          <a:off x="21272500" y="89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113987</xdr:rowOff>
    </xdr:from>
    <xdr:ext cx="534377" cy="259045"/>
    <xdr:sp macro="" textlink="">
      <xdr:nvSpPr>
        <xdr:cNvPr id="819" name="テキスト ボックス 818"/>
        <xdr:cNvSpPr txBox="1"/>
      </xdr:nvSpPr>
      <xdr:spPr>
        <a:xfrm>
          <a:off x="21056111" y="86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75470</xdr:rowOff>
    </xdr:from>
    <xdr:to>
      <xdr:col>107</xdr:col>
      <xdr:colOff>101600</xdr:colOff>
      <xdr:row>52</xdr:row>
      <xdr:rowOff>5620</xdr:rowOff>
    </xdr:to>
    <xdr:sp macro="" textlink="">
      <xdr:nvSpPr>
        <xdr:cNvPr id="820" name="楕円 819"/>
        <xdr:cNvSpPr/>
      </xdr:nvSpPr>
      <xdr:spPr>
        <a:xfrm>
          <a:off x="20383500" y="88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22147</xdr:rowOff>
    </xdr:from>
    <xdr:ext cx="534377" cy="259045"/>
    <xdr:sp macro="" textlink="">
      <xdr:nvSpPr>
        <xdr:cNvPr id="821" name="テキスト ボックス 820"/>
        <xdr:cNvSpPr txBox="1"/>
      </xdr:nvSpPr>
      <xdr:spPr>
        <a:xfrm>
          <a:off x="20167111" y="85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50324</xdr:rowOff>
    </xdr:from>
    <xdr:to>
      <xdr:col>102</xdr:col>
      <xdr:colOff>165100</xdr:colOff>
      <xdr:row>51</xdr:row>
      <xdr:rowOff>151924</xdr:rowOff>
    </xdr:to>
    <xdr:sp macro="" textlink="">
      <xdr:nvSpPr>
        <xdr:cNvPr id="822" name="楕円 821"/>
        <xdr:cNvSpPr/>
      </xdr:nvSpPr>
      <xdr:spPr>
        <a:xfrm>
          <a:off x="19494500" y="8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168451</xdr:rowOff>
    </xdr:from>
    <xdr:ext cx="534377" cy="259045"/>
    <xdr:sp macro="" textlink="">
      <xdr:nvSpPr>
        <xdr:cNvPr id="823" name="テキスト ボックス 822"/>
        <xdr:cNvSpPr txBox="1"/>
      </xdr:nvSpPr>
      <xdr:spPr>
        <a:xfrm>
          <a:off x="19278111" y="85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143021</xdr:rowOff>
    </xdr:from>
    <xdr:to>
      <xdr:col>98</xdr:col>
      <xdr:colOff>38100</xdr:colOff>
      <xdr:row>51</xdr:row>
      <xdr:rowOff>73171</xdr:rowOff>
    </xdr:to>
    <xdr:sp macro="" textlink="">
      <xdr:nvSpPr>
        <xdr:cNvPr id="824" name="楕円 823"/>
        <xdr:cNvSpPr/>
      </xdr:nvSpPr>
      <xdr:spPr>
        <a:xfrm>
          <a:off x="18605500" y="87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89698</xdr:rowOff>
    </xdr:from>
    <xdr:ext cx="534377" cy="259045"/>
    <xdr:sp macro="" textlink="">
      <xdr:nvSpPr>
        <xdr:cNvPr id="825" name="テキスト ボックス 824"/>
        <xdr:cNvSpPr txBox="1"/>
      </xdr:nvSpPr>
      <xdr:spPr>
        <a:xfrm>
          <a:off x="18389111" y="84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0" name="直線コネクタ 849"/>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1"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2" name="直線コネクタ 851"/>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3"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4" name="直線コネクタ 853"/>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156064</xdr:rowOff>
    </xdr:from>
    <xdr:to>
      <xdr:col>116</xdr:col>
      <xdr:colOff>63500</xdr:colOff>
      <xdr:row>73</xdr:row>
      <xdr:rowOff>7627</xdr:rowOff>
    </xdr:to>
    <xdr:cxnSp macro="">
      <xdr:nvCxnSpPr>
        <xdr:cNvPr id="855" name="直線コネクタ 854"/>
        <xdr:cNvCxnSpPr/>
      </xdr:nvCxnSpPr>
      <xdr:spPr>
        <a:xfrm flipV="1">
          <a:off x="21323300" y="12500464"/>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6" name="繰出金平均値テキスト"/>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7" name="フローチャート: 判断 856"/>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7627</xdr:rowOff>
    </xdr:from>
    <xdr:to>
      <xdr:col>111</xdr:col>
      <xdr:colOff>177800</xdr:colOff>
      <xdr:row>73</xdr:row>
      <xdr:rowOff>33268</xdr:rowOff>
    </xdr:to>
    <xdr:cxnSp macro="">
      <xdr:nvCxnSpPr>
        <xdr:cNvPr id="858" name="直線コネクタ 857"/>
        <xdr:cNvCxnSpPr/>
      </xdr:nvCxnSpPr>
      <xdr:spPr>
        <a:xfrm flipV="1">
          <a:off x="20434300" y="12523477"/>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59" name="フローチャート: 判断 858"/>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0" name="テキスト ボックス 859"/>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33268</xdr:rowOff>
    </xdr:from>
    <xdr:to>
      <xdr:col>107</xdr:col>
      <xdr:colOff>50800</xdr:colOff>
      <xdr:row>73</xdr:row>
      <xdr:rowOff>65462</xdr:rowOff>
    </xdr:to>
    <xdr:cxnSp macro="">
      <xdr:nvCxnSpPr>
        <xdr:cNvPr id="861" name="直線コネクタ 860"/>
        <xdr:cNvCxnSpPr/>
      </xdr:nvCxnSpPr>
      <xdr:spPr>
        <a:xfrm flipV="1">
          <a:off x="19545300" y="1254911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2" name="フローチャート: 判断 861"/>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3" name="テキスト ボックス 862"/>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65462</xdr:rowOff>
    </xdr:from>
    <xdr:to>
      <xdr:col>102</xdr:col>
      <xdr:colOff>114300</xdr:colOff>
      <xdr:row>73</xdr:row>
      <xdr:rowOff>87732</xdr:rowOff>
    </xdr:to>
    <xdr:cxnSp macro="">
      <xdr:nvCxnSpPr>
        <xdr:cNvPr id="864" name="直線コネクタ 863"/>
        <xdr:cNvCxnSpPr/>
      </xdr:nvCxnSpPr>
      <xdr:spPr>
        <a:xfrm flipV="1">
          <a:off x="18656300" y="12581312"/>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5" name="フローチャート: 判断 864"/>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6" name="テキスト ボックス 865"/>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7" name="フローチャート: 判断 866"/>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8" name="テキスト ボックス 867"/>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105264</xdr:rowOff>
    </xdr:from>
    <xdr:to>
      <xdr:col>116</xdr:col>
      <xdr:colOff>114300</xdr:colOff>
      <xdr:row>73</xdr:row>
      <xdr:rowOff>35414</xdr:rowOff>
    </xdr:to>
    <xdr:sp macro="" textlink="">
      <xdr:nvSpPr>
        <xdr:cNvPr id="874" name="楕円 873"/>
        <xdr:cNvSpPr/>
      </xdr:nvSpPr>
      <xdr:spPr>
        <a:xfrm>
          <a:off x="22110700" y="124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128141</xdr:rowOff>
    </xdr:from>
    <xdr:ext cx="534377" cy="259045"/>
    <xdr:sp macro="" textlink="">
      <xdr:nvSpPr>
        <xdr:cNvPr id="875" name="繰出金該当値テキスト"/>
        <xdr:cNvSpPr txBox="1"/>
      </xdr:nvSpPr>
      <xdr:spPr>
        <a:xfrm>
          <a:off x="22212300" y="123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128277</xdr:rowOff>
    </xdr:from>
    <xdr:to>
      <xdr:col>112</xdr:col>
      <xdr:colOff>38100</xdr:colOff>
      <xdr:row>73</xdr:row>
      <xdr:rowOff>58427</xdr:rowOff>
    </xdr:to>
    <xdr:sp macro="" textlink="">
      <xdr:nvSpPr>
        <xdr:cNvPr id="876" name="楕円 875"/>
        <xdr:cNvSpPr/>
      </xdr:nvSpPr>
      <xdr:spPr>
        <a:xfrm>
          <a:off x="21272500" y="124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74954</xdr:rowOff>
    </xdr:from>
    <xdr:ext cx="534377" cy="259045"/>
    <xdr:sp macro="" textlink="">
      <xdr:nvSpPr>
        <xdr:cNvPr id="877" name="テキスト ボックス 876"/>
        <xdr:cNvSpPr txBox="1"/>
      </xdr:nvSpPr>
      <xdr:spPr>
        <a:xfrm>
          <a:off x="21056111" y="122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153918</xdr:rowOff>
    </xdr:from>
    <xdr:to>
      <xdr:col>107</xdr:col>
      <xdr:colOff>101600</xdr:colOff>
      <xdr:row>73</xdr:row>
      <xdr:rowOff>84068</xdr:rowOff>
    </xdr:to>
    <xdr:sp macro="" textlink="">
      <xdr:nvSpPr>
        <xdr:cNvPr id="878" name="楕円 877"/>
        <xdr:cNvSpPr/>
      </xdr:nvSpPr>
      <xdr:spPr>
        <a:xfrm>
          <a:off x="20383500" y="1249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100595</xdr:rowOff>
    </xdr:from>
    <xdr:ext cx="534377" cy="259045"/>
    <xdr:sp macro="" textlink="">
      <xdr:nvSpPr>
        <xdr:cNvPr id="879" name="テキスト ボックス 878"/>
        <xdr:cNvSpPr txBox="1"/>
      </xdr:nvSpPr>
      <xdr:spPr>
        <a:xfrm>
          <a:off x="20167111" y="122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14662</xdr:rowOff>
    </xdr:from>
    <xdr:to>
      <xdr:col>102</xdr:col>
      <xdr:colOff>165100</xdr:colOff>
      <xdr:row>73</xdr:row>
      <xdr:rowOff>116262</xdr:rowOff>
    </xdr:to>
    <xdr:sp macro="" textlink="">
      <xdr:nvSpPr>
        <xdr:cNvPr id="880" name="楕円 879"/>
        <xdr:cNvSpPr/>
      </xdr:nvSpPr>
      <xdr:spPr>
        <a:xfrm>
          <a:off x="19494500" y="125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132789</xdr:rowOff>
    </xdr:from>
    <xdr:ext cx="534377" cy="259045"/>
    <xdr:sp macro="" textlink="">
      <xdr:nvSpPr>
        <xdr:cNvPr id="881" name="テキスト ボックス 880"/>
        <xdr:cNvSpPr txBox="1"/>
      </xdr:nvSpPr>
      <xdr:spPr>
        <a:xfrm>
          <a:off x="19278111" y="123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36932</xdr:rowOff>
    </xdr:from>
    <xdr:to>
      <xdr:col>98</xdr:col>
      <xdr:colOff>38100</xdr:colOff>
      <xdr:row>73</xdr:row>
      <xdr:rowOff>138532</xdr:rowOff>
    </xdr:to>
    <xdr:sp macro="" textlink="">
      <xdr:nvSpPr>
        <xdr:cNvPr id="882" name="楕円 881"/>
        <xdr:cNvSpPr/>
      </xdr:nvSpPr>
      <xdr:spPr>
        <a:xfrm>
          <a:off x="18605500" y="125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155059</xdr:rowOff>
    </xdr:from>
    <xdr:ext cx="534377" cy="259045"/>
    <xdr:sp macro="" textlink="">
      <xdr:nvSpPr>
        <xdr:cNvPr id="883" name="テキスト ボックス 882"/>
        <xdr:cNvSpPr txBox="1"/>
      </xdr:nvSpPr>
      <xdr:spPr>
        <a:xfrm>
          <a:off x="18389111" y="123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物件費や維持補修費は、各種公共施設の老朽化に伴い、類似団体平均を大きく上回っている状況であるが、今後は事務事業の見直しを行うなど総体的な経費削減に努めていく。</a:t>
          </a:r>
        </a:p>
        <a:p>
          <a:r>
            <a:rPr kumimoji="1" lang="ja-JP" altLang="en-US" sz="1300">
              <a:latin typeface="ＭＳ Ｐゴシック" panose="020B0600070205080204" pitchFamily="50" charset="-128"/>
              <a:ea typeface="ＭＳ Ｐゴシック" panose="020B0600070205080204" pitchFamily="50" charset="-128"/>
            </a:rPr>
            <a:t>　また、繰出金についても、下水道事業や簡易水道事業等の公営企業会計に対する繰出しや、国民健康保険等の社会保障事業への繰出しが増加しており、類似団体平均を大きく上回っている状況が続いて</a:t>
          </a:r>
        </a:p>
        <a:p>
          <a:r>
            <a:rPr kumimoji="1" lang="ja-JP" altLang="en-US" sz="1300">
              <a:latin typeface="ＭＳ Ｐゴシック" panose="020B0600070205080204" pitchFamily="50" charset="-128"/>
              <a:ea typeface="ＭＳ Ｐゴシック" panose="020B0600070205080204" pitchFamily="50" charset="-128"/>
            </a:rPr>
            <a:t>いることから、これらの事業の見直しや使用料等の見直しを図り、繰出金の削減に努めていく。</a:t>
          </a:r>
        </a:p>
        <a:p>
          <a:r>
            <a:rPr kumimoji="1" lang="ja-JP" altLang="en-US" sz="1300">
              <a:latin typeface="ＭＳ Ｐゴシック" panose="020B0600070205080204" pitchFamily="50" charset="-128"/>
              <a:ea typeface="ＭＳ Ｐゴシック" panose="020B0600070205080204" pitchFamily="50" charset="-128"/>
            </a:rPr>
            <a:t>　公債費についても、依然として類似団体平均を大きく上回った状況であり、今後も新規発行債を抑制するとともに、必要に応じて地方債の繰上償還を行うなど公債費の削減に努める。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25,897
25,698
477.64
19,484,047
18,684,132
780,131
10,028,411
17,857,312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32258</xdr:rowOff>
    </xdr:from>
    <xdr:to>
      <xdr:col>24</xdr:col>
      <xdr:colOff>63500</xdr:colOff>
      <xdr:row>33</xdr:row>
      <xdr:rowOff>38354</xdr:rowOff>
    </xdr:to>
    <xdr:cxnSp macro="">
      <xdr:nvCxnSpPr>
        <xdr:cNvPr id="61" name="直線コネクタ 60"/>
        <xdr:cNvCxnSpPr/>
      </xdr:nvCxnSpPr>
      <xdr:spPr>
        <a:xfrm flipV="1">
          <a:off x="3797300" y="569010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131699</xdr:rowOff>
    </xdr:from>
    <xdr:to>
      <xdr:col>19</xdr:col>
      <xdr:colOff>177800</xdr:colOff>
      <xdr:row>33</xdr:row>
      <xdr:rowOff>38354</xdr:rowOff>
    </xdr:to>
    <xdr:cxnSp macro="">
      <xdr:nvCxnSpPr>
        <xdr:cNvPr id="64" name="直線コネクタ 63"/>
        <xdr:cNvCxnSpPr/>
      </xdr:nvCxnSpPr>
      <xdr:spPr>
        <a:xfrm>
          <a:off x="2908300" y="561809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89408</xdr:rowOff>
    </xdr:from>
    <xdr:to>
      <xdr:col>15</xdr:col>
      <xdr:colOff>50800</xdr:colOff>
      <xdr:row>32</xdr:row>
      <xdr:rowOff>131699</xdr:rowOff>
    </xdr:to>
    <xdr:cxnSp macro="">
      <xdr:nvCxnSpPr>
        <xdr:cNvPr id="67" name="直線コネクタ 66"/>
        <xdr:cNvCxnSpPr/>
      </xdr:nvCxnSpPr>
      <xdr:spPr>
        <a:xfrm>
          <a:off x="2019300" y="55758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31877</xdr:rowOff>
    </xdr:from>
    <xdr:to>
      <xdr:col>10</xdr:col>
      <xdr:colOff>114300</xdr:colOff>
      <xdr:row>32</xdr:row>
      <xdr:rowOff>89408</xdr:rowOff>
    </xdr:to>
    <xdr:cxnSp macro="">
      <xdr:nvCxnSpPr>
        <xdr:cNvPr id="70" name="直線コネクタ 69"/>
        <xdr:cNvCxnSpPr/>
      </xdr:nvCxnSpPr>
      <xdr:spPr>
        <a:xfrm>
          <a:off x="1130300" y="551827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152908</xdr:rowOff>
    </xdr:from>
    <xdr:to>
      <xdr:col>24</xdr:col>
      <xdr:colOff>114300</xdr:colOff>
      <xdr:row>33</xdr:row>
      <xdr:rowOff>83058</xdr:rowOff>
    </xdr:to>
    <xdr:sp macro="" textlink="">
      <xdr:nvSpPr>
        <xdr:cNvPr id="80" name="楕円 79"/>
        <xdr:cNvSpPr/>
      </xdr:nvSpPr>
      <xdr:spPr>
        <a:xfrm>
          <a:off x="45847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4335</xdr:rowOff>
    </xdr:from>
    <xdr:ext cx="469744" cy="259045"/>
    <xdr:sp macro="" textlink="">
      <xdr:nvSpPr>
        <xdr:cNvPr id="81" name="議会費該当値テキスト"/>
        <xdr:cNvSpPr txBox="1"/>
      </xdr:nvSpPr>
      <xdr:spPr>
        <a:xfrm>
          <a:off x="4686300"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159004</xdr:rowOff>
    </xdr:from>
    <xdr:to>
      <xdr:col>20</xdr:col>
      <xdr:colOff>38100</xdr:colOff>
      <xdr:row>33</xdr:row>
      <xdr:rowOff>89154</xdr:rowOff>
    </xdr:to>
    <xdr:sp macro="" textlink="">
      <xdr:nvSpPr>
        <xdr:cNvPr id="82" name="楕円 81"/>
        <xdr:cNvSpPr/>
      </xdr:nvSpPr>
      <xdr:spPr>
        <a:xfrm>
          <a:off x="3746500" y="5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105681</xdr:rowOff>
    </xdr:from>
    <xdr:ext cx="469744" cy="259045"/>
    <xdr:sp macro="" textlink="">
      <xdr:nvSpPr>
        <xdr:cNvPr id="83" name="テキスト ボックス 82"/>
        <xdr:cNvSpPr txBox="1"/>
      </xdr:nvSpPr>
      <xdr:spPr>
        <a:xfrm>
          <a:off x="3562428" y="54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80899</xdr:rowOff>
    </xdr:from>
    <xdr:to>
      <xdr:col>15</xdr:col>
      <xdr:colOff>101600</xdr:colOff>
      <xdr:row>33</xdr:row>
      <xdr:rowOff>11049</xdr:rowOff>
    </xdr:to>
    <xdr:sp macro="" textlink="">
      <xdr:nvSpPr>
        <xdr:cNvPr id="84" name="楕円 83"/>
        <xdr:cNvSpPr/>
      </xdr:nvSpPr>
      <xdr:spPr>
        <a:xfrm>
          <a:off x="2857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27576</xdr:rowOff>
    </xdr:from>
    <xdr:ext cx="469744" cy="259045"/>
    <xdr:sp macro="" textlink="">
      <xdr:nvSpPr>
        <xdr:cNvPr id="85" name="テキスト ボックス 84"/>
        <xdr:cNvSpPr txBox="1"/>
      </xdr:nvSpPr>
      <xdr:spPr>
        <a:xfrm>
          <a:off x="2673428" y="53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38608</xdr:rowOff>
    </xdr:from>
    <xdr:to>
      <xdr:col>10</xdr:col>
      <xdr:colOff>165100</xdr:colOff>
      <xdr:row>32</xdr:row>
      <xdr:rowOff>140208</xdr:rowOff>
    </xdr:to>
    <xdr:sp macro="" textlink="">
      <xdr:nvSpPr>
        <xdr:cNvPr id="86" name="楕円 85"/>
        <xdr:cNvSpPr/>
      </xdr:nvSpPr>
      <xdr:spPr>
        <a:xfrm>
          <a:off x="1968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156735</xdr:rowOff>
    </xdr:from>
    <xdr:ext cx="469744" cy="259045"/>
    <xdr:sp macro="" textlink="">
      <xdr:nvSpPr>
        <xdr:cNvPr id="87" name="テキスト ボックス 86"/>
        <xdr:cNvSpPr txBox="1"/>
      </xdr:nvSpPr>
      <xdr:spPr>
        <a:xfrm>
          <a:off x="1784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152527</xdr:rowOff>
    </xdr:from>
    <xdr:to>
      <xdr:col>6</xdr:col>
      <xdr:colOff>38100</xdr:colOff>
      <xdr:row>32</xdr:row>
      <xdr:rowOff>82677</xdr:rowOff>
    </xdr:to>
    <xdr:sp macro="" textlink="">
      <xdr:nvSpPr>
        <xdr:cNvPr id="88" name="楕円 87"/>
        <xdr:cNvSpPr/>
      </xdr:nvSpPr>
      <xdr:spPr>
        <a:xfrm>
          <a:off x="1079500" y="5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99204</xdr:rowOff>
    </xdr:from>
    <xdr:ext cx="469744" cy="259045"/>
    <xdr:sp macro="" textlink="">
      <xdr:nvSpPr>
        <xdr:cNvPr id="89" name="テキスト ボックス 88"/>
        <xdr:cNvSpPr txBox="1"/>
      </xdr:nvSpPr>
      <xdr:spPr>
        <a:xfrm>
          <a:off x="895428" y="5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5862</xdr:rowOff>
    </xdr:from>
    <xdr:to>
      <xdr:col>24</xdr:col>
      <xdr:colOff>63500</xdr:colOff>
      <xdr:row>57</xdr:row>
      <xdr:rowOff>98297</xdr:rowOff>
    </xdr:to>
    <xdr:cxnSp macro="">
      <xdr:nvCxnSpPr>
        <xdr:cNvPr id="118" name="直線コネクタ 117"/>
        <xdr:cNvCxnSpPr/>
      </xdr:nvCxnSpPr>
      <xdr:spPr>
        <a:xfrm flipV="1">
          <a:off x="3797300" y="9778512"/>
          <a:ext cx="838200" cy="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168328</xdr:rowOff>
    </xdr:from>
    <xdr:to>
      <xdr:col>19</xdr:col>
      <xdr:colOff>177800</xdr:colOff>
      <xdr:row>57</xdr:row>
      <xdr:rowOff>98297</xdr:rowOff>
    </xdr:to>
    <xdr:cxnSp macro="">
      <xdr:nvCxnSpPr>
        <xdr:cNvPr id="121" name="直線コネクタ 120"/>
        <xdr:cNvCxnSpPr/>
      </xdr:nvCxnSpPr>
      <xdr:spPr>
        <a:xfrm>
          <a:off x="2908300" y="9426628"/>
          <a:ext cx="889000" cy="44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168328</xdr:rowOff>
    </xdr:from>
    <xdr:to>
      <xdr:col>15</xdr:col>
      <xdr:colOff>50800</xdr:colOff>
      <xdr:row>57</xdr:row>
      <xdr:rowOff>134320</xdr:rowOff>
    </xdr:to>
    <xdr:cxnSp macro="">
      <xdr:nvCxnSpPr>
        <xdr:cNvPr id="124" name="直線コネクタ 123"/>
        <xdr:cNvCxnSpPr/>
      </xdr:nvCxnSpPr>
      <xdr:spPr>
        <a:xfrm flipV="1">
          <a:off x="2019300" y="9426628"/>
          <a:ext cx="889000" cy="48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109448</xdr:rowOff>
    </xdr:from>
    <xdr:to>
      <xdr:col>10</xdr:col>
      <xdr:colOff>114300</xdr:colOff>
      <xdr:row>57</xdr:row>
      <xdr:rowOff>134320</xdr:rowOff>
    </xdr:to>
    <xdr:cxnSp macro="">
      <xdr:nvCxnSpPr>
        <xdr:cNvPr id="127" name="直線コネクタ 126"/>
        <xdr:cNvCxnSpPr/>
      </xdr:nvCxnSpPr>
      <xdr:spPr>
        <a:xfrm>
          <a:off x="1130300" y="9882098"/>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126512</xdr:rowOff>
    </xdr:from>
    <xdr:to>
      <xdr:col>24</xdr:col>
      <xdr:colOff>114300</xdr:colOff>
      <xdr:row>57</xdr:row>
      <xdr:rowOff>56662</xdr:rowOff>
    </xdr:to>
    <xdr:sp macro="" textlink="">
      <xdr:nvSpPr>
        <xdr:cNvPr id="137" name="楕円 136"/>
        <xdr:cNvSpPr/>
      </xdr:nvSpPr>
      <xdr:spPr>
        <a:xfrm>
          <a:off x="4584700" y="97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149389</xdr:rowOff>
    </xdr:from>
    <xdr:ext cx="599010" cy="259045"/>
    <xdr:sp macro="" textlink="">
      <xdr:nvSpPr>
        <xdr:cNvPr id="138" name="総務費該当値テキスト"/>
        <xdr:cNvSpPr txBox="1"/>
      </xdr:nvSpPr>
      <xdr:spPr>
        <a:xfrm>
          <a:off x="4686300" y="957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47497</xdr:rowOff>
    </xdr:from>
    <xdr:to>
      <xdr:col>20</xdr:col>
      <xdr:colOff>38100</xdr:colOff>
      <xdr:row>57</xdr:row>
      <xdr:rowOff>149097</xdr:rowOff>
    </xdr:to>
    <xdr:sp macro="" textlink="">
      <xdr:nvSpPr>
        <xdr:cNvPr id="139" name="楕円 138"/>
        <xdr:cNvSpPr/>
      </xdr:nvSpPr>
      <xdr:spPr>
        <a:xfrm>
          <a:off x="3746500" y="98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165624</xdr:rowOff>
    </xdr:from>
    <xdr:ext cx="534377" cy="259045"/>
    <xdr:sp macro="" textlink="">
      <xdr:nvSpPr>
        <xdr:cNvPr id="140" name="テキスト ボックス 139"/>
        <xdr:cNvSpPr txBox="1"/>
      </xdr:nvSpPr>
      <xdr:spPr>
        <a:xfrm>
          <a:off x="3530111" y="95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117528</xdr:rowOff>
    </xdr:from>
    <xdr:to>
      <xdr:col>15</xdr:col>
      <xdr:colOff>101600</xdr:colOff>
      <xdr:row>55</xdr:row>
      <xdr:rowOff>47678</xdr:rowOff>
    </xdr:to>
    <xdr:sp macro="" textlink="">
      <xdr:nvSpPr>
        <xdr:cNvPr id="141" name="楕円 140"/>
        <xdr:cNvSpPr/>
      </xdr:nvSpPr>
      <xdr:spPr>
        <a:xfrm>
          <a:off x="2857500" y="93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64205</xdr:rowOff>
    </xdr:from>
    <xdr:ext cx="599010" cy="259045"/>
    <xdr:sp macro="" textlink="">
      <xdr:nvSpPr>
        <xdr:cNvPr id="142" name="テキスト ボックス 141"/>
        <xdr:cNvSpPr txBox="1"/>
      </xdr:nvSpPr>
      <xdr:spPr>
        <a:xfrm>
          <a:off x="2608795" y="915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83520</xdr:rowOff>
    </xdr:from>
    <xdr:to>
      <xdr:col>10</xdr:col>
      <xdr:colOff>165100</xdr:colOff>
      <xdr:row>58</xdr:row>
      <xdr:rowOff>13670</xdr:rowOff>
    </xdr:to>
    <xdr:sp macro="" textlink="">
      <xdr:nvSpPr>
        <xdr:cNvPr id="143" name="楕円 142"/>
        <xdr:cNvSpPr/>
      </xdr:nvSpPr>
      <xdr:spPr>
        <a:xfrm>
          <a:off x="1968500" y="98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30197</xdr:rowOff>
    </xdr:from>
    <xdr:ext cx="534377" cy="259045"/>
    <xdr:sp macro="" textlink="">
      <xdr:nvSpPr>
        <xdr:cNvPr id="144" name="テキスト ボックス 143"/>
        <xdr:cNvSpPr txBox="1"/>
      </xdr:nvSpPr>
      <xdr:spPr>
        <a:xfrm>
          <a:off x="1752111" y="963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58648</xdr:rowOff>
    </xdr:from>
    <xdr:to>
      <xdr:col>6</xdr:col>
      <xdr:colOff>38100</xdr:colOff>
      <xdr:row>57</xdr:row>
      <xdr:rowOff>160248</xdr:rowOff>
    </xdr:to>
    <xdr:sp macro="" textlink="">
      <xdr:nvSpPr>
        <xdr:cNvPr id="145" name="楕円 144"/>
        <xdr:cNvSpPr/>
      </xdr:nvSpPr>
      <xdr:spPr>
        <a:xfrm>
          <a:off x="1079500" y="98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5325</xdr:rowOff>
    </xdr:from>
    <xdr:ext cx="534377" cy="259045"/>
    <xdr:sp macro="" textlink="">
      <xdr:nvSpPr>
        <xdr:cNvPr id="146" name="テキスト ボックス 145"/>
        <xdr:cNvSpPr txBox="1"/>
      </xdr:nvSpPr>
      <xdr:spPr>
        <a:xfrm>
          <a:off x="863111" y="96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2990</xdr:rowOff>
    </xdr:from>
    <xdr:to>
      <xdr:col>24</xdr:col>
      <xdr:colOff>63500</xdr:colOff>
      <xdr:row>75</xdr:row>
      <xdr:rowOff>151099</xdr:rowOff>
    </xdr:to>
    <xdr:cxnSp macro="">
      <xdr:nvCxnSpPr>
        <xdr:cNvPr id="176" name="直線コネクタ 175"/>
        <xdr:cNvCxnSpPr/>
      </xdr:nvCxnSpPr>
      <xdr:spPr>
        <a:xfrm>
          <a:off x="3797300" y="12861740"/>
          <a:ext cx="838200" cy="14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2990</xdr:rowOff>
    </xdr:from>
    <xdr:to>
      <xdr:col>19</xdr:col>
      <xdr:colOff>177800</xdr:colOff>
      <xdr:row>77</xdr:row>
      <xdr:rowOff>27146</xdr:rowOff>
    </xdr:to>
    <xdr:cxnSp macro="">
      <xdr:nvCxnSpPr>
        <xdr:cNvPr id="179" name="直線コネクタ 178"/>
        <xdr:cNvCxnSpPr/>
      </xdr:nvCxnSpPr>
      <xdr:spPr>
        <a:xfrm flipV="1">
          <a:off x="2908300" y="12861740"/>
          <a:ext cx="889000" cy="3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27146</xdr:rowOff>
    </xdr:from>
    <xdr:to>
      <xdr:col>15</xdr:col>
      <xdr:colOff>50800</xdr:colOff>
      <xdr:row>77</xdr:row>
      <xdr:rowOff>86382</xdr:rowOff>
    </xdr:to>
    <xdr:cxnSp macro="">
      <xdr:nvCxnSpPr>
        <xdr:cNvPr id="182" name="直線コネクタ 181"/>
        <xdr:cNvCxnSpPr/>
      </xdr:nvCxnSpPr>
      <xdr:spPr>
        <a:xfrm flipV="1">
          <a:off x="2019300" y="13228796"/>
          <a:ext cx="889000" cy="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86382</xdr:rowOff>
    </xdr:from>
    <xdr:to>
      <xdr:col>10</xdr:col>
      <xdr:colOff>114300</xdr:colOff>
      <xdr:row>77</xdr:row>
      <xdr:rowOff>103254</xdr:rowOff>
    </xdr:to>
    <xdr:cxnSp macro="">
      <xdr:nvCxnSpPr>
        <xdr:cNvPr id="185" name="直線コネクタ 184"/>
        <xdr:cNvCxnSpPr/>
      </xdr:nvCxnSpPr>
      <xdr:spPr>
        <a:xfrm flipV="1">
          <a:off x="1130300" y="13288032"/>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100299</xdr:rowOff>
    </xdr:from>
    <xdr:to>
      <xdr:col>24</xdr:col>
      <xdr:colOff>114300</xdr:colOff>
      <xdr:row>76</xdr:row>
      <xdr:rowOff>30449</xdr:rowOff>
    </xdr:to>
    <xdr:sp macro="" textlink="">
      <xdr:nvSpPr>
        <xdr:cNvPr id="195" name="楕円 194"/>
        <xdr:cNvSpPr/>
      </xdr:nvSpPr>
      <xdr:spPr>
        <a:xfrm>
          <a:off x="4584700" y="129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123176</xdr:rowOff>
    </xdr:from>
    <xdr:ext cx="599010" cy="259045"/>
    <xdr:sp macro="" textlink="">
      <xdr:nvSpPr>
        <xdr:cNvPr id="196" name="民生費該当値テキスト"/>
        <xdr:cNvSpPr txBox="1"/>
      </xdr:nvSpPr>
      <xdr:spPr>
        <a:xfrm>
          <a:off x="4686300" y="1281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123640</xdr:rowOff>
    </xdr:from>
    <xdr:to>
      <xdr:col>20</xdr:col>
      <xdr:colOff>38100</xdr:colOff>
      <xdr:row>75</xdr:row>
      <xdr:rowOff>53790</xdr:rowOff>
    </xdr:to>
    <xdr:sp macro="" textlink="">
      <xdr:nvSpPr>
        <xdr:cNvPr id="197" name="楕円 196"/>
        <xdr:cNvSpPr/>
      </xdr:nvSpPr>
      <xdr:spPr>
        <a:xfrm>
          <a:off x="3746500" y="128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70317</xdr:rowOff>
    </xdr:from>
    <xdr:ext cx="599010" cy="259045"/>
    <xdr:sp macro="" textlink="">
      <xdr:nvSpPr>
        <xdr:cNvPr id="198" name="テキスト ボックス 197"/>
        <xdr:cNvSpPr txBox="1"/>
      </xdr:nvSpPr>
      <xdr:spPr>
        <a:xfrm>
          <a:off x="3497795" y="1258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147796</xdr:rowOff>
    </xdr:from>
    <xdr:to>
      <xdr:col>15</xdr:col>
      <xdr:colOff>101600</xdr:colOff>
      <xdr:row>77</xdr:row>
      <xdr:rowOff>77946</xdr:rowOff>
    </xdr:to>
    <xdr:sp macro="" textlink="">
      <xdr:nvSpPr>
        <xdr:cNvPr id="199" name="楕円 198"/>
        <xdr:cNvSpPr/>
      </xdr:nvSpPr>
      <xdr:spPr>
        <a:xfrm>
          <a:off x="2857500" y="131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94472</xdr:rowOff>
    </xdr:from>
    <xdr:ext cx="599010" cy="259045"/>
    <xdr:sp macro="" textlink="">
      <xdr:nvSpPr>
        <xdr:cNvPr id="200" name="テキスト ボックス 199"/>
        <xdr:cNvSpPr txBox="1"/>
      </xdr:nvSpPr>
      <xdr:spPr>
        <a:xfrm>
          <a:off x="2608795" y="1295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35582</xdr:rowOff>
    </xdr:from>
    <xdr:to>
      <xdr:col>10</xdr:col>
      <xdr:colOff>165100</xdr:colOff>
      <xdr:row>77</xdr:row>
      <xdr:rowOff>137182</xdr:rowOff>
    </xdr:to>
    <xdr:sp macro="" textlink="">
      <xdr:nvSpPr>
        <xdr:cNvPr id="201" name="楕円 200"/>
        <xdr:cNvSpPr/>
      </xdr:nvSpPr>
      <xdr:spPr>
        <a:xfrm>
          <a:off x="1968500" y="132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153709</xdr:rowOff>
    </xdr:from>
    <xdr:ext cx="599010" cy="259045"/>
    <xdr:sp macro="" textlink="">
      <xdr:nvSpPr>
        <xdr:cNvPr id="202" name="テキスト ボックス 201"/>
        <xdr:cNvSpPr txBox="1"/>
      </xdr:nvSpPr>
      <xdr:spPr>
        <a:xfrm>
          <a:off x="1719795" y="1301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52454</xdr:rowOff>
    </xdr:from>
    <xdr:to>
      <xdr:col>6</xdr:col>
      <xdr:colOff>38100</xdr:colOff>
      <xdr:row>77</xdr:row>
      <xdr:rowOff>154054</xdr:rowOff>
    </xdr:to>
    <xdr:sp macro="" textlink="">
      <xdr:nvSpPr>
        <xdr:cNvPr id="203" name="楕円 202"/>
        <xdr:cNvSpPr/>
      </xdr:nvSpPr>
      <xdr:spPr>
        <a:xfrm>
          <a:off x="1079500" y="132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170581</xdr:rowOff>
    </xdr:from>
    <xdr:ext cx="599010" cy="259045"/>
    <xdr:sp macro="" textlink="">
      <xdr:nvSpPr>
        <xdr:cNvPr id="204" name="テキスト ボックス 203"/>
        <xdr:cNvSpPr txBox="1"/>
      </xdr:nvSpPr>
      <xdr:spPr>
        <a:xfrm>
          <a:off x="830795" y="13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69470</xdr:rowOff>
    </xdr:from>
    <xdr:to>
      <xdr:col>24</xdr:col>
      <xdr:colOff>63500</xdr:colOff>
      <xdr:row>96</xdr:row>
      <xdr:rowOff>127519</xdr:rowOff>
    </xdr:to>
    <xdr:cxnSp macro="">
      <xdr:nvCxnSpPr>
        <xdr:cNvPr id="236" name="直線コネクタ 235"/>
        <xdr:cNvCxnSpPr/>
      </xdr:nvCxnSpPr>
      <xdr:spPr>
        <a:xfrm>
          <a:off x="3797300" y="16528670"/>
          <a:ext cx="838200" cy="5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69470</xdr:rowOff>
    </xdr:from>
    <xdr:to>
      <xdr:col>19</xdr:col>
      <xdr:colOff>177800</xdr:colOff>
      <xdr:row>97</xdr:row>
      <xdr:rowOff>81195</xdr:rowOff>
    </xdr:to>
    <xdr:cxnSp macro="">
      <xdr:nvCxnSpPr>
        <xdr:cNvPr id="239" name="直線コネクタ 238"/>
        <xdr:cNvCxnSpPr/>
      </xdr:nvCxnSpPr>
      <xdr:spPr>
        <a:xfrm flipV="1">
          <a:off x="2908300" y="16528670"/>
          <a:ext cx="889000" cy="18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81195</xdr:rowOff>
    </xdr:from>
    <xdr:to>
      <xdr:col>15</xdr:col>
      <xdr:colOff>50800</xdr:colOff>
      <xdr:row>97</xdr:row>
      <xdr:rowOff>99320</xdr:rowOff>
    </xdr:to>
    <xdr:cxnSp macro="">
      <xdr:nvCxnSpPr>
        <xdr:cNvPr id="242" name="直線コネクタ 241"/>
        <xdr:cNvCxnSpPr/>
      </xdr:nvCxnSpPr>
      <xdr:spPr>
        <a:xfrm flipV="1">
          <a:off x="2019300" y="1671184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85114</xdr:rowOff>
    </xdr:from>
    <xdr:to>
      <xdr:col>10</xdr:col>
      <xdr:colOff>114300</xdr:colOff>
      <xdr:row>97</xdr:row>
      <xdr:rowOff>99320</xdr:rowOff>
    </xdr:to>
    <xdr:cxnSp macro="">
      <xdr:nvCxnSpPr>
        <xdr:cNvPr id="245" name="直線コネクタ 244"/>
        <xdr:cNvCxnSpPr/>
      </xdr:nvCxnSpPr>
      <xdr:spPr>
        <a:xfrm>
          <a:off x="1130300" y="16715764"/>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76719</xdr:rowOff>
    </xdr:from>
    <xdr:to>
      <xdr:col>24</xdr:col>
      <xdr:colOff>114300</xdr:colOff>
      <xdr:row>97</xdr:row>
      <xdr:rowOff>6869</xdr:rowOff>
    </xdr:to>
    <xdr:sp macro="" textlink="">
      <xdr:nvSpPr>
        <xdr:cNvPr id="255" name="楕円 254"/>
        <xdr:cNvSpPr/>
      </xdr:nvSpPr>
      <xdr:spPr>
        <a:xfrm>
          <a:off x="4584700" y="16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99596</xdr:rowOff>
    </xdr:from>
    <xdr:ext cx="534377" cy="259045"/>
    <xdr:sp macro="" textlink="">
      <xdr:nvSpPr>
        <xdr:cNvPr id="256" name="衛生費該当値テキスト"/>
        <xdr:cNvSpPr txBox="1"/>
      </xdr:nvSpPr>
      <xdr:spPr>
        <a:xfrm>
          <a:off x="4686300" y="16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18670</xdr:rowOff>
    </xdr:from>
    <xdr:to>
      <xdr:col>20</xdr:col>
      <xdr:colOff>38100</xdr:colOff>
      <xdr:row>96</xdr:row>
      <xdr:rowOff>120270</xdr:rowOff>
    </xdr:to>
    <xdr:sp macro="" textlink="">
      <xdr:nvSpPr>
        <xdr:cNvPr id="257" name="楕円 256"/>
        <xdr:cNvSpPr/>
      </xdr:nvSpPr>
      <xdr:spPr>
        <a:xfrm>
          <a:off x="3746500" y="164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136797</xdr:rowOff>
    </xdr:from>
    <xdr:ext cx="534377" cy="259045"/>
    <xdr:sp macro="" textlink="">
      <xdr:nvSpPr>
        <xdr:cNvPr id="258" name="テキスト ボックス 257"/>
        <xdr:cNvSpPr txBox="1"/>
      </xdr:nvSpPr>
      <xdr:spPr>
        <a:xfrm>
          <a:off x="3530111" y="162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30395</xdr:rowOff>
    </xdr:from>
    <xdr:to>
      <xdr:col>15</xdr:col>
      <xdr:colOff>101600</xdr:colOff>
      <xdr:row>97</xdr:row>
      <xdr:rowOff>131995</xdr:rowOff>
    </xdr:to>
    <xdr:sp macro="" textlink="">
      <xdr:nvSpPr>
        <xdr:cNvPr id="259" name="楕円 258"/>
        <xdr:cNvSpPr/>
      </xdr:nvSpPr>
      <xdr:spPr>
        <a:xfrm>
          <a:off x="2857500" y="166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148522</xdr:rowOff>
    </xdr:from>
    <xdr:ext cx="534377" cy="259045"/>
    <xdr:sp macro="" textlink="">
      <xdr:nvSpPr>
        <xdr:cNvPr id="260" name="テキスト ボックス 259"/>
        <xdr:cNvSpPr txBox="1"/>
      </xdr:nvSpPr>
      <xdr:spPr>
        <a:xfrm>
          <a:off x="2641111" y="164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48520</xdr:rowOff>
    </xdr:from>
    <xdr:to>
      <xdr:col>10</xdr:col>
      <xdr:colOff>165100</xdr:colOff>
      <xdr:row>97</xdr:row>
      <xdr:rowOff>150120</xdr:rowOff>
    </xdr:to>
    <xdr:sp macro="" textlink="">
      <xdr:nvSpPr>
        <xdr:cNvPr id="261" name="楕円 260"/>
        <xdr:cNvSpPr/>
      </xdr:nvSpPr>
      <xdr:spPr>
        <a:xfrm>
          <a:off x="1968500" y="16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166647</xdr:rowOff>
    </xdr:from>
    <xdr:ext cx="534377" cy="259045"/>
    <xdr:sp macro="" textlink="">
      <xdr:nvSpPr>
        <xdr:cNvPr id="262" name="テキスト ボックス 261"/>
        <xdr:cNvSpPr txBox="1"/>
      </xdr:nvSpPr>
      <xdr:spPr>
        <a:xfrm>
          <a:off x="1752111" y="164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34314</xdr:rowOff>
    </xdr:from>
    <xdr:to>
      <xdr:col>6</xdr:col>
      <xdr:colOff>38100</xdr:colOff>
      <xdr:row>97</xdr:row>
      <xdr:rowOff>135914</xdr:rowOff>
    </xdr:to>
    <xdr:sp macro="" textlink="">
      <xdr:nvSpPr>
        <xdr:cNvPr id="263" name="楕円 262"/>
        <xdr:cNvSpPr/>
      </xdr:nvSpPr>
      <xdr:spPr>
        <a:xfrm>
          <a:off x="1079500" y="166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152441</xdr:rowOff>
    </xdr:from>
    <xdr:ext cx="534377" cy="259045"/>
    <xdr:sp macro="" textlink="">
      <xdr:nvSpPr>
        <xdr:cNvPr id="264" name="テキスト ボックス 263"/>
        <xdr:cNvSpPr txBox="1"/>
      </xdr:nvSpPr>
      <xdr:spPr>
        <a:xfrm>
          <a:off x="863111" y="164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39</xdr:row>
      <xdr:rowOff>9724</xdr:rowOff>
    </xdr:to>
    <xdr:cxnSp macro="">
      <xdr:nvCxnSpPr>
        <xdr:cNvPr id="295" name="直線コネクタ 294"/>
        <xdr:cNvCxnSpPr/>
      </xdr:nvCxnSpPr>
      <xdr:spPr>
        <a:xfrm flipV="1">
          <a:off x="9639300" y="6602222"/>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41076</xdr:rowOff>
    </xdr:from>
    <xdr:to>
      <xdr:col>50</xdr:col>
      <xdr:colOff>114300</xdr:colOff>
      <xdr:row>39</xdr:row>
      <xdr:rowOff>9724</xdr:rowOff>
    </xdr:to>
    <xdr:cxnSp macro="">
      <xdr:nvCxnSpPr>
        <xdr:cNvPr id="298" name="直線コネクタ 297"/>
        <xdr:cNvCxnSpPr/>
      </xdr:nvCxnSpPr>
      <xdr:spPr>
        <a:xfrm>
          <a:off x="8750300" y="6556176"/>
          <a:ext cx="889000" cy="1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41076</xdr:rowOff>
    </xdr:from>
    <xdr:to>
      <xdr:col>45</xdr:col>
      <xdr:colOff>177800</xdr:colOff>
      <xdr:row>38</xdr:row>
      <xdr:rowOff>105084</xdr:rowOff>
    </xdr:to>
    <xdr:cxnSp macro="">
      <xdr:nvCxnSpPr>
        <xdr:cNvPr id="301" name="直線コネクタ 300"/>
        <xdr:cNvCxnSpPr/>
      </xdr:nvCxnSpPr>
      <xdr:spPr>
        <a:xfrm flipV="1">
          <a:off x="7861300" y="65561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101818</xdr:rowOff>
    </xdr:from>
    <xdr:to>
      <xdr:col>41</xdr:col>
      <xdr:colOff>50800</xdr:colOff>
      <xdr:row>38</xdr:row>
      <xdr:rowOff>105084</xdr:rowOff>
    </xdr:to>
    <xdr:cxnSp macro="">
      <xdr:nvCxnSpPr>
        <xdr:cNvPr id="304" name="直線コネクタ 303"/>
        <xdr:cNvCxnSpPr/>
      </xdr:nvCxnSpPr>
      <xdr:spPr>
        <a:xfrm>
          <a:off x="6972300" y="661691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14" name="楕円 313"/>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59199</xdr:rowOff>
    </xdr:from>
    <xdr:ext cx="378565" cy="259045"/>
    <xdr:sp macro="" textlink="">
      <xdr:nvSpPr>
        <xdr:cNvPr id="315" name="労働費該当値テキスト"/>
        <xdr:cNvSpPr txBox="1"/>
      </xdr:nvSpPr>
      <xdr:spPr>
        <a:xfrm>
          <a:off x="10528300" y="640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130374</xdr:rowOff>
    </xdr:from>
    <xdr:to>
      <xdr:col>50</xdr:col>
      <xdr:colOff>165100</xdr:colOff>
      <xdr:row>39</xdr:row>
      <xdr:rowOff>60524</xdr:rowOff>
    </xdr:to>
    <xdr:sp macro="" textlink="">
      <xdr:nvSpPr>
        <xdr:cNvPr id="316" name="楕円 315"/>
        <xdr:cNvSpPr/>
      </xdr:nvSpPr>
      <xdr:spPr>
        <a:xfrm>
          <a:off x="9588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51651</xdr:rowOff>
    </xdr:from>
    <xdr:ext cx="378565" cy="259045"/>
    <xdr:sp macro="" textlink="">
      <xdr:nvSpPr>
        <xdr:cNvPr id="317" name="テキスト ボックス 316"/>
        <xdr:cNvSpPr txBox="1"/>
      </xdr:nvSpPr>
      <xdr:spPr>
        <a:xfrm>
          <a:off x="9450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161726</xdr:rowOff>
    </xdr:from>
    <xdr:to>
      <xdr:col>46</xdr:col>
      <xdr:colOff>38100</xdr:colOff>
      <xdr:row>38</xdr:row>
      <xdr:rowOff>91876</xdr:rowOff>
    </xdr:to>
    <xdr:sp macro="" textlink="">
      <xdr:nvSpPr>
        <xdr:cNvPr id="318" name="楕円 317"/>
        <xdr:cNvSpPr/>
      </xdr:nvSpPr>
      <xdr:spPr>
        <a:xfrm>
          <a:off x="8699500" y="65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108402</xdr:rowOff>
    </xdr:from>
    <xdr:ext cx="378565" cy="259045"/>
    <xdr:sp macro="" textlink="">
      <xdr:nvSpPr>
        <xdr:cNvPr id="319" name="テキスト ボックス 318"/>
        <xdr:cNvSpPr txBox="1"/>
      </xdr:nvSpPr>
      <xdr:spPr>
        <a:xfrm>
          <a:off x="8561017" y="628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54284</xdr:rowOff>
    </xdr:from>
    <xdr:to>
      <xdr:col>41</xdr:col>
      <xdr:colOff>101600</xdr:colOff>
      <xdr:row>38</xdr:row>
      <xdr:rowOff>155884</xdr:rowOff>
    </xdr:to>
    <xdr:sp macro="" textlink="">
      <xdr:nvSpPr>
        <xdr:cNvPr id="320" name="楕円 319"/>
        <xdr:cNvSpPr/>
      </xdr:nvSpPr>
      <xdr:spPr>
        <a:xfrm>
          <a:off x="7810500" y="6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961</xdr:rowOff>
    </xdr:from>
    <xdr:ext cx="378565" cy="259045"/>
    <xdr:sp macro="" textlink="">
      <xdr:nvSpPr>
        <xdr:cNvPr id="321" name="テキスト ボックス 320"/>
        <xdr:cNvSpPr txBox="1"/>
      </xdr:nvSpPr>
      <xdr:spPr>
        <a:xfrm>
          <a:off x="7672017" y="634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51018</xdr:rowOff>
    </xdr:from>
    <xdr:to>
      <xdr:col>36</xdr:col>
      <xdr:colOff>165100</xdr:colOff>
      <xdr:row>38</xdr:row>
      <xdr:rowOff>152618</xdr:rowOff>
    </xdr:to>
    <xdr:sp macro="" textlink="">
      <xdr:nvSpPr>
        <xdr:cNvPr id="322" name="楕円 321"/>
        <xdr:cNvSpPr/>
      </xdr:nvSpPr>
      <xdr:spPr>
        <a:xfrm>
          <a:off x="6921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169145</xdr:rowOff>
    </xdr:from>
    <xdr:ext cx="378565" cy="259045"/>
    <xdr:sp macro="" textlink="">
      <xdr:nvSpPr>
        <xdr:cNvPr id="323" name="テキスト ボックス 322"/>
        <xdr:cNvSpPr txBox="1"/>
      </xdr:nvSpPr>
      <xdr:spPr>
        <a:xfrm>
          <a:off x="6783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94715</xdr:rowOff>
    </xdr:from>
    <xdr:to>
      <xdr:col>55</xdr:col>
      <xdr:colOff>0</xdr:colOff>
      <xdr:row>53</xdr:row>
      <xdr:rowOff>87269</xdr:rowOff>
    </xdr:to>
    <xdr:cxnSp macro="">
      <xdr:nvCxnSpPr>
        <xdr:cNvPr id="354" name="直線コネクタ 353"/>
        <xdr:cNvCxnSpPr/>
      </xdr:nvCxnSpPr>
      <xdr:spPr>
        <a:xfrm>
          <a:off x="9639300" y="9010115"/>
          <a:ext cx="8382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94715</xdr:rowOff>
    </xdr:from>
    <xdr:to>
      <xdr:col>50</xdr:col>
      <xdr:colOff>114300</xdr:colOff>
      <xdr:row>53</xdr:row>
      <xdr:rowOff>107517</xdr:rowOff>
    </xdr:to>
    <xdr:cxnSp macro="">
      <xdr:nvCxnSpPr>
        <xdr:cNvPr id="357" name="直線コネクタ 356"/>
        <xdr:cNvCxnSpPr/>
      </xdr:nvCxnSpPr>
      <xdr:spPr>
        <a:xfrm flipV="1">
          <a:off x="8750300" y="9010115"/>
          <a:ext cx="8890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107517</xdr:rowOff>
    </xdr:from>
    <xdr:to>
      <xdr:col>45</xdr:col>
      <xdr:colOff>177800</xdr:colOff>
      <xdr:row>54</xdr:row>
      <xdr:rowOff>36275</xdr:rowOff>
    </xdr:to>
    <xdr:cxnSp macro="">
      <xdr:nvCxnSpPr>
        <xdr:cNvPr id="360" name="直線コネクタ 359"/>
        <xdr:cNvCxnSpPr/>
      </xdr:nvCxnSpPr>
      <xdr:spPr>
        <a:xfrm flipV="1">
          <a:off x="7861300" y="9194367"/>
          <a:ext cx="889000" cy="1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36275</xdr:rowOff>
    </xdr:from>
    <xdr:to>
      <xdr:col>41</xdr:col>
      <xdr:colOff>50800</xdr:colOff>
      <xdr:row>54</xdr:row>
      <xdr:rowOff>152273</xdr:rowOff>
    </xdr:to>
    <xdr:cxnSp macro="">
      <xdr:nvCxnSpPr>
        <xdr:cNvPr id="363" name="直線コネクタ 362"/>
        <xdr:cNvCxnSpPr/>
      </xdr:nvCxnSpPr>
      <xdr:spPr>
        <a:xfrm flipV="1">
          <a:off x="6972300" y="9294575"/>
          <a:ext cx="8890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36469</xdr:rowOff>
    </xdr:from>
    <xdr:to>
      <xdr:col>55</xdr:col>
      <xdr:colOff>50800</xdr:colOff>
      <xdr:row>53</xdr:row>
      <xdr:rowOff>138069</xdr:rowOff>
    </xdr:to>
    <xdr:sp macro="" textlink="">
      <xdr:nvSpPr>
        <xdr:cNvPr id="373" name="楕円 372"/>
        <xdr:cNvSpPr/>
      </xdr:nvSpPr>
      <xdr:spPr>
        <a:xfrm>
          <a:off x="10426700" y="91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59346</xdr:rowOff>
    </xdr:from>
    <xdr:ext cx="534377" cy="259045"/>
    <xdr:sp macro="" textlink="">
      <xdr:nvSpPr>
        <xdr:cNvPr id="374" name="農林水産業費該当値テキスト"/>
        <xdr:cNvSpPr txBox="1"/>
      </xdr:nvSpPr>
      <xdr:spPr>
        <a:xfrm>
          <a:off x="10528300" y="89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43915</xdr:rowOff>
    </xdr:from>
    <xdr:to>
      <xdr:col>50</xdr:col>
      <xdr:colOff>165100</xdr:colOff>
      <xdr:row>52</xdr:row>
      <xdr:rowOff>145515</xdr:rowOff>
    </xdr:to>
    <xdr:sp macro="" textlink="">
      <xdr:nvSpPr>
        <xdr:cNvPr id="375" name="楕円 374"/>
        <xdr:cNvSpPr/>
      </xdr:nvSpPr>
      <xdr:spPr>
        <a:xfrm>
          <a:off x="9588500" y="8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162042</xdr:rowOff>
    </xdr:from>
    <xdr:ext cx="534377" cy="259045"/>
    <xdr:sp macro="" textlink="">
      <xdr:nvSpPr>
        <xdr:cNvPr id="376" name="テキスト ボックス 375"/>
        <xdr:cNvSpPr txBox="1"/>
      </xdr:nvSpPr>
      <xdr:spPr>
        <a:xfrm>
          <a:off x="9372111" y="87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56717</xdr:rowOff>
    </xdr:from>
    <xdr:to>
      <xdr:col>46</xdr:col>
      <xdr:colOff>38100</xdr:colOff>
      <xdr:row>53</xdr:row>
      <xdr:rowOff>158317</xdr:rowOff>
    </xdr:to>
    <xdr:sp macro="" textlink="">
      <xdr:nvSpPr>
        <xdr:cNvPr id="377" name="楕円 376"/>
        <xdr:cNvSpPr/>
      </xdr:nvSpPr>
      <xdr:spPr>
        <a:xfrm>
          <a:off x="8699500" y="91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3394</xdr:rowOff>
    </xdr:from>
    <xdr:ext cx="534377" cy="259045"/>
    <xdr:sp macro="" textlink="">
      <xdr:nvSpPr>
        <xdr:cNvPr id="378" name="テキスト ボックス 377"/>
        <xdr:cNvSpPr txBox="1"/>
      </xdr:nvSpPr>
      <xdr:spPr>
        <a:xfrm>
          <a:off x="8483111" y="89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156925</xdr:rowOff>
    </xdr:from>
    <xdr:to>
      <xdr:col>41</xdr:col>
      <xdr:colOff>101600</xdr:colOff>
      <xdr:row>54</xdr:row>
      <xdr:rowOff>87075</xdr:rowOff>
    </xdr:to>
    <xdr:sp macro="" textlink="">
      <xdr:nvSpPr>
        <xdr:cNvPr id="379" name="楕円 378"/>
        <xdr:cNvSpPr/>
      </xdr:nvSpPr>
      <xdr:spPr>
        <a:xfrm>
          <a:off x="7810500" y="92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103602</xdr:rowOff>
    </xdr:from>
    <xdr:ext cx="534377" cy="259045"/>
    <xdr:sp macro="" textlink="">
      <xdr:nvSpPr>
        <xdr:cNvPr id="380" name="テキスト ボックス 379"/>
        <xdr:cNvSpPr txBox="1"/>
      </xdr:nvSpPr>
      <xdr:spPr>
        <a:xfrm>
          <a:off x="7594111" y="9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101473</xdr:rowOff>
    </xdr:from>
    <xdr:to>
      <xdr:col>36</xdr:col>
      <xdr:colOff>165100</xdr:colOff>
      <xdr:row>55</xdr:row>
      <xdr:rowOff>31623</xdr:rowOff>
    </xdr:to>
    <xdr:sp macro="" textlink="">
      <xdr:nvSpPr>
        <xdr:cNvPr id="381" name="楕円 380"/>
        <xdr:cNvSpPr/>
      </xdr:nvSpPr>
      <xdr:spPr>
        <a:xfrm>
          <a:off x="6921500" y="93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48150</xdr:rowOff>
    </xdr:from>
    <xdr:ext cx="534377" cy="259045"/>
    <xdr:sp macro="" textlink="">
      <xdr:nvSpPr>
        <xdr:cNvPr id="382" name="テキスト ボックス 381"/>
        <xdr:cNvSpPr txBox="1"/>
      </xdr:nvSpPr>
      <xdr:spPr>
        <a:xfrm>
          <a:off x="6705111" y="91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155969</xdr:rowOff>
    </xdr:from>
    <xdr:to>
      <xdr:col>55</xdr:col>
      <xdr:colOff>0</xdr:colOff>
      <xdr:row>72</xdr:row>
      <xdr:rowOff>38164</xdr:rowOff>
    </xdr:to>
    <xdr:cxnSp macro="">
      <xdr:nvCxnSpPr>
        <xdr:cNvPr id="411" name="直線コネクタ 410"/>
        <xdr:cNvCxnSpPr/>
      </xdr:nvCxnSpPr>
      <xdr:spPr>
        <a:xfrm flipV="1">
          <a:off x="9639300" y="11986019"/>
          <a:ext cx="838200" cy="3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158826</xdr:rowOff>
    </xdr:from>
    <xdr:to>
      <xdr:col>50</xdr:col>
      <xdr:colOff>114300</xdr:colOff>
      <xdr:row>72</xdr:row>
      <xdr:rowOff>38164</xdr:rowOff>
    </xdr:to>
    <xdr:cxnSp macro="">
      <xdr:nvCxnSpPr>
        <xdr:cNvPr id="414" name="直線コネクタ 413"/>
        <xdr:cNvCxnSpPr/>
      </xdr:nvCxnSpPr>
      <xdr:spPr>
        <a:xfrm>
          <a:off x="8750300" y="12160326"/>
          <a:ext cx="889000" cy="2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158826</xdr:rowOff>
    </xdr:from>
    <xdr:to>
      <xdr:col>45</xdr:col>
      <xdr:colOff>177800</xdr:colOff>
      <xdr:row>72</xdr:row>
      <xdr:rowOff>14618</xdr:rowOff>
    </xdr:to>
    <xdr:cxnSp macro="">
      <xdr:nvCxnSpPr>
        <xdr:cNvPr id="417" name="直線コネクタ 416"/>
        <xdr:cNvCxnSpPr/>
      </xdr:nvCxnSpPr>
      <xdr:spPr>
        <a:xfrm flipV="1">
          <a:off x="7861300" y="12160326"/>
          <a:ext cx="889000" cy="1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155283</xdr:rowOff>
    </xdr:from>
    <xdr:to>
      <xdr:col>41</xdr:col>
      <xdr:colOff>50800</xdr:colOff>
      <xdr:row>72</xdr:row>
      <xdr:rowOff>14618</xdr:rowOff>
    </xdr:to>
    <xdr:cxnSp macro="">
      <xdr:nvCxnSpPr>
        <xdr:cNvPr id="420" name="直線コネクタ 419"/>
        <xdr:cNvCxnSpPr/>
      </xdr:nvCxnSpPr>
      <xdr:spPr>
        <a:xfrm>
          <a:off x="6972300" y="1232823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105169</xdr:rowOff>
    </xdr:from>
    <xdr:to>
      <xdr:col>55</xdr:col>
      <xdr:colOff>50800</xdr:colOff>
      <xdr:row>70</xdr:row>
      <xdr:rowOff>35319</xdr:rowOff>
    </xdr:to>
    <xdr:sp macro="" textlink="">
      <xdr:nvSpPr>
        <xdr:cNvPr id="430" name="楕円 429"/>
        <xdr:cNvSpPr/>
      </xdr:nvSpPr>
      <xdr:spPr>
        <a:xfrm>
          <a:off x="10426700" y="119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58196</xdr:rowOff>
    </xdr:from>
    <xdr:ext cx="534377" cy="259045"/>
    <xdr:sp macro="" textlink="">
      <xdr:nvSpPr>
        <xdr:cNvPr id="431" name="商工費該当値テキスト"/>
        <xdr:cNvSpPr txBox="1"/>
      </xdr:nvSpPr>
      <xdr:spPr>
        <a:xfrm>
          <a:off x="10528300" y="118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158814</xdr:rowOff>
    </xdr:from>
    <xdr:to>
      <xdr:col>50</xdr:col>
      <xdr:colOff>165100</xdr:colOff>
      <xdr:row>72</xdr:row>
      <xdr:rowOff>88964</xdr:rowOff>
    </xdr:to>
    <xdr:sp macro="" textlink="">
      <xdr:nvSpPr>
        <xdr:cNvPr id="432" name="楕円 431"/>
        <xdr:cNvSpPr/>
      </xdr:nvSpPr>
      <xdr:spPr>
        <a:xfrm>
          <a:off x="9588500" y="123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105491</xdr:rowOff>
    </xdr:from>
    <xdr:ext cx="534377" cy="259045"/>
    <xdr:sp macro="" textlink="">
      <xdr:nvSpPr>
        <xdr:cNvPr id="433" name="テキスト ボックス 432"/>
        <xdr:cNvSpPr txBox="1"/>
      </xdr:nvSpPr>
      <xdr:spPr>
        <a:xfrm>
          <a:off x="9372111" y="121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108026</xdr:rowOff>
    </xdr:from>
    <xdr:to>
      <xdr:col>46</xdr:col>
      <xdr:colOff>38100</xdr:colOff>
      <xdr:row>71</xdr:row>
      <xdr:rowOff>38176</xdr:rowOff>
    </xdr:to>
    <xdr:sp macro="" textlink="">
      <xdr:nvSpPr>
        <xdr:cNvPr id="434" name="楕円 433"/>
        <xdr:cNvSpPr/>
      </xdr:nvSpPr>
      <xdr:spPr>
        <a:xfrm>
          <a:off x="8699500" y="121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54703</xdr:rowOff>
    </xdr:from>
    <xdr:ext cx="534377" cy="259045"/>
    <xdr:sp macro="" textlink="">
      <xdr:nvSpPr>
        <xdr:cNvPr id="435" name="テキスト ボックス 434"/>
        <xdr:cNvSpPr txBox="1"/>
      </xdr:nvSpPr>
      <xdr:spPr>
        <a:xfrm>
          <a:off x="8483111" y="118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135268</xdr:rowOff>
    </xdr:from>
    <xdr:to>
      <xdr:col>41</xdr:col>
      <xdr:colOff>101600</xdr:colOff>
      <xdr:row>72</xdr:row>
      <xdr:rowOff>65418</xdr:rowOff>
    </xdr:to>
    <xdr:sp macro="" textlink="">
      <xdr:nvSpPr>
        <xdr:cNvPr id="436" name="楕円 435"/>
        <xdr:cNvSpPr/>
      </xdr:nvSpPr>
      <xdr:spPr>
        <a:xfrm>
          <a:off x="7810500" y="123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81945</xdr:rowOff>
    </xdr:from>
    <xdr:ext cx="534377" cy="259045"/>
    <xdr:sp macro="" textlink="">
      <xdr:nvSpPr>
        <xdr:cNvPr id="437" name="テキスト ボックス 436"/>
        <xdr:cNvSpPr txBox="1"/>
      </xdr:nvSpPr>
      <xdr:spPr>
        <a:xfrm>
          <a:off x="7594111" y="1208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104483</xdr:rowOff>
    </xdr:from>
    <xdr:to>
      <xdr:col>36</xdr:col>
      <xdr:colOff>165100</xdr:colOff>
      <xdr:row>72</xdr:row>
      <xdr:rowOff>34633</xdr:rowOff>
    </xdr:to>
    <xdr:sp macro="" textlink="">
      <xdr:nvSpPr>
        <xdr:cNvPr id="438" name="楕円 437"/>
        <xdr:cNvSpPr/>
      </xdr:nvSpPr>
      <xdr:spPr>
        <a:xfrm>
          <a:off x="6921500" y="122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51160</xdr:rowOff>
    </xdr:from>
    <xdr:ext cx="534377" cy="259045"/>
    <xdr:sp macro="" textlink="">
      <xdr:nvSpPr>
        <xdr:cNvPr id="439" name="テキスト ボックス 438"/>
        <xdr:cNvSpPr txBox="1"/>
      </xdr:nvSpPr>
      <xdr:spPr>
        <a:xfrm>
          <a:off x="6705111" y="120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46975</xdr:rowOff>
    </xdr:from>
    <xdr:to>
      <xdr:col>55</xdr:col>
      <xdr:colOff>0</xdr:colOff>
      <xdr:row>93</xdr:row>
      <xdr:rowOff>72884</xdr:rowOff>
    </xdr:to>
    <xdr:cxnSp macro="">
      <xdr:nvCxnSpPr>
        <xdr:cNvPr id="470" name="直線コネクタ 469"/>
        <xdr:cNvCxnSpPr/>
      </xdr:nvCxnSpPr>
      <xdr:spPr>
        <a:xfrm>
          <a:off x="9639300" y="15991825"/>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46975</xdr:rowOff>
    </xdr:from>
    <xdr:to>
      <xdr:col>50</xdr:col>
      <xdr:colOff>114300</xdr:colOff>
      <xdr:row>94</xdr:row>
      <xdr:rowOff>86458</xdr:rowOff>
    </xdr:to>
    <xdr:cxnSp macro="">
      <xdr:nvCxnSpPr>
        <xdr:cNvPr id="473" name="直線コネクタ 472"/>
        <xdr:cNvCxnSpPr/>
      </xdr:nvCxnSpPr>
      <xdr:spPr>
        <a:xfrm flipV="1">
          <a:off x="8750300" y="15991825"/>
          <a:ext cx="889000" cy="2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86458</xdr:rowOff>
    </xdr:from>
    <xdr:to>
      <xdr:col>45</xdr:col>
      <xdr:colOff>177800</xdr:colOff>
      <xdr:row>95</xdr:row>
      <xdr:rowOff>11357</xdr:rowOff>
    </xdr:to>
    <xdr:cxnSp macro="">
      <xdr:nvCxnSpPr>
        <xdr:cNvPr id="476" name="直線コネクタ 475"/>
        <xdr:cNvCxnSpPr/>
      </xdr:nvCxnSpPr>
      <xdr:spPr>
        <a:xfrm flipV="1">
          <a:off x="7861300" y="16202758"/>
          <a:ext cx="889000" cy="9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11357</xdr:rowOff>
    </xdr:from>
    <xdr:to>
      <xdr:col>41</xdr:col>
      <xdr:colOff>50800</xdr:colOff>
      <xdr:row>95</xdr:row>
      <xdr:rowOff>62237</xdr:rowOff>
    </xdr:to>
    <xdr:cxnSp macro="">
      <xdr:nvCxnSpPr>
        <xdr:cNvPr id="479" name="直線コネクタ 478"/>
        <xdr:cNvCxnSpPr/>
      </xdr:nvCxnSpPr>
      <xdr:spPr>
        <a:xfrm flipV="1">
          <a:off x="6972300" y="16299107"/>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22084</xdr:rowOff>
    </xdr:from>
    <xdr:to>
      <xdr:col>55</xdr:col>
      <xdr:colOff>50800</xdr:colOff>
      <xdr:row>93</xdr:row>
      <xdr:rowOff>123684</xdr:rowOff>
    </xdr:to>
    <xdr:sp macro="" textlink="">
      <xdr:nvSpPr>
        <xdr:cNvPr id="489" name="楕円 488"/>
        <xdr:cNvSpPr/>
      </xdr:nvSpPr>
      <xdr:spPr>
        <a:xfrm>
          <a:off x="10426700" y="15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44961</xdr:rowOff>
    </xdr:from>
    <xdr:ext cx="534377" cy="259045"/>
    <xdr:sp macro="" textlink="">
      <xdr:nvSpPr>
        <xdr:cNvPr id="490" name="土木費該当値テキスト"/>
        <xdr:cNvSpPr txBox="1"/>
      </xdr:nvSpPr>
      <xdr:spPr>
        <a:xfrm>
          <a:off x="10528300" y="158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167625</xdr:rowOff>
    </xdr:from>
    <xdr:to>
      <xdr:col>50</xdr:col>
      <xdr:colOff>165100</xdr:colOff>
      <xdr:row>93</xdr:row>
      <xdr:rowOff>97775</xdr:rowOff>
    </xdr:to>
    <xdr:sp macro="" textlink="">
      <xdr:nvSpPr>
        <xdr:cNvPr id="491" name="楕円 490"/>
        <xdr:cNvSpPr/>
      </xdr:nvSpPr>
      <xdr:spPr>
        <a:xfrm>
          <a:off x="9588500" y="159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114302</xdr:rowOff>
    </xdr:from>
    <xdr:ext cx="534377" cy="259045"/>
    <xdr:sp macro="" textlink="">
      <xdr:nvSpPr>
        <xdr:cNvPr id="492" name="テキスト ボックス 491"/>
        <xdr:cNvSpPr txBox="1"/>
      </xdr:nvSpPr>
      <xdr:spPr>
        <a:xfrm>
          <a:off x="9372111" y="157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35658</xdr:rowOff>
    </xdr:from>
    <xdr:to>
      <xdr:col>46</xdr:col>
      <xdr:colOff>38100</xdr:colOff>
      <xdr:row>94</xdr:row>
      <xdr:rowOff>137258</xdr:rowOff>
    </xdr:to>
    <xdr:sp macro="" textlink="">
      <xdr:nvSpPr>
        <xdr:cNvPr id="493" name="楕円 492"/>
        <xdr:cNvSpPr/>
      </xdr:nvSpPr>
      <xdr:spPr>
        <a:xfrm>
          <a:off x="8699500" y="161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153785</xdr:rowOff>
    </xdr:from>
    <xdr:ext cx="534377" cy="259045"/>
    <xdr:sp macro="" textlink="">
      <xdr:nvSpPr>
        <xdr:cNvPr id="494" name="テキスト ボックス 493"/>
        <xdr:cNvSpPr txBox="1"/>
      </xdr:nvSpPr>
      <xdr:spPr>
        <a:xfrm>
          <a:off x="8483111" y="159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132007</xdr:rowOff>
    </xdr:from>
    <xdr:to>
      <xdr:col>41</xdr:col>
      <xdr:colOff>101600</xdr:colOff>
      <xdr:row>95</xdr:row>
      <xdr:rowOff>62157</xdr:rowOff>
    </xdr:to>
    <xdr:sp macro="" textlink="">
      <xdr:nvSpPr>
        <xdr:cNvPr id="495" name="楕円 494"/>
        <xdr:cNvSpPr/>
      </xdr:nvSpPr>
      <xdr:spPr>
        <a:xfrm>
          <a:off x="7810500" y="162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78684</xdr:rowOff>
    </xdr:from>
    <xdr:ext cx="534377" cy="259045"/>
    <xdr:sp macro="" textlink="">
      <xdr:nvSpPr>
        <xdr:cNvPr id="496" name="テキスト ボックス 495"/>
        <xdr:cNvSpPr txBox="1"/>
      </xdr:nvSpPr>
      <xdr:spPr>
        <a:xfrm>
          <a:off x="7594111" y="1602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11437</xdr:rowOff>
    </xdr:from>
    <xdr:to>
      <xdr:col>36</xdr:col>
      <xdr:colOff>165100</xdr:colOff>
      <xdr:row>95</xdr:row>
      <xdr:rowOff>113037</xdr:rowOff>
    </xdr:to>
    <xdr:sp macro="" textlink="">
      <xdr:nvSpPr>
        <xdr:cNvPr id="497" name="楕円 496"/>
        <xdr:cNvSpPr/>
      </xdr:nvSpPr>
      <xdr:spPr>
        <a:xfrm>
          <a:off x="69215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129564</xdr:rowOff>
    </xdr:from>
    <xdr:ext cx="534377" cy="259045"/>
    <xdr:sp macro="" textlink="">
      <xdr:nvSpPr>
        <xdr:cNvPr id="498" name="テキスト ボックス 497"/>
        <xdr:cNvSpPr txBox="1"/>
      </xdr:nvSpPr>
      <xdr:spPr>
        <a:xfrm>
          <a:off x="6705111" y="160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70929</xdr:rowOff>
    </xdr:from>
    <xdr:to>
      <xdr:col>85</xdr:col>
      <xdr:colOff>127000</xdr:colOff>
      <xdr:row>36</xdr:row>
      <xdr:rowOff>19457</xdr:rowOff>
    </xdr:to>
    <xdr:cxnSp macro="">
      <xdr:nvCxnSpPr>
        <xdr:cNvPr id="528" name="直線コネクタ 527"/>
        <xdr:cNvCxnSpPr/>
      </xdr:nvCxnSpPr>
      <xdr:spPr>
        <a:xfrm flipV="1">
          <a:off x="15481300" y="6071679"/>
          <a:ext cx="838200" cy="1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160922</xdr:rowOff>
    </xdr:from>
    <xdr:to>
      <xdr:col>81</xdr:col>
      <xdr:colOff>50800</xdr:colOff>
      <xdr:row>36</xdr:row>
      <xdr:rowOff>19457</xdr:rowOff>
    </xdr:to>
    <xdr:cxnSp macro="">
      <xdr:nvCxnSpPr>
        <xdr:cNvPr id="531" name="直線コネクタ 530"/>
        <xdr:cNvCxnSpPr/>
      </xdr:nvCxnSpPr>
      <xdr:spPr>
        <a:xfrm>
          <a:off x="14592300" y="616167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160922</xdr:rowOff>
    </xdr:from>
    <xdr:to>
      <xdr:col>76</xdr:col>
      <xdr:colOff>114300</xdr:colOff>
      <xdr:row>36</xdr:row>
      <xdr:rowOff>41402</xdr:rowOff>
    </xdr:to>
    <xdr:cxnSp macro="">
      <xdr:nvCxnSpPr>
        <xdr:cNvPr id="534" name="直線コネクタ 533"/>
        <xdr:cNvCxnSpPr/>
      </xdr:nvCxnSpPr>
      <xdr:spPr>
        <a:xfrm flipV="1">
          <a:off x="13703300" y="6161672"/>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41402</xdr:rowOff>
    </xdr:from>
    <xdr:to>
      <xdr:col>71</xdr:col>
      <xdr:colOff>177800</xdr:colOff>
      <xdr:row>36</xdr:row>
      <xdr:rowOff>111887</xdr:rowOff>
    </xdr:to>
    <xdr:cxnSp macro="">
      <xdr:nvCxnSpPr>
        <xdr:cNvPr id="537" name="直線コネクタ 536"/>
        <xdr:cNvCxnSpPr/>
      </xdr:nvCxnSpPr>
      <xdr:spPr>
        <a:xfrm flipV="1">
          <a:off x="12814300" y="6213602"/>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20129</xdr:rowOff>
    </xdr:from>
    <xdr:to>
      <xdr:col>85</xdr:col>
      <xdr:colOff>177800</xdr:colOff>
      <xdr:row>35</xdr:row>
      <xdr:rowOff>121729</xdr:rowOff>
    </xdr:to>
    <xdr:sp macro="" textlink="">
      <xdr:nvSpPr>
        <xdr:cNvPr id="547" name="楕円 546"/>
        <xdr:cNvSpPr/>
      </xdr:nvSpPr>
      <xdr:spPr>
        <a:xfrm>
          <a:off x="16268700" y="60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43006</xdr:rowOff>
    </xdr:from>
    <xdr:ext cx="534377" cy="259045"/>
    <xdr:sp macro="" textlink="">
      <xdr:nvSpPr>
        <xdr:cNvPr id="548" name="消防費該当値テキスト"/>
        <xdr:cNvSpPr txBox="1"/>
      </xdr:nvSpPr>
      <xdr:spPr>
        <a:xfrm>
          <a:off x="16370300" y="58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140107</xdr:rowOff>
    </xdr:from>
    <xdr:to>
      <xdr:col>81</xdr:col>
      <xdr:colOff>101600</xdr:colOff>
      <xdr:row>36</xdr:row>
      <xdr:rowOff>70257</xdr:rowOff>
    </xdr:to>
    <xdr:sp macro="" textlink="">
      <xdr:nvSpPr>
        <xdr:cNvPr id="549" name="楕円 548"/>
        <xdr:cNvSpPr/>
      </xdr:nvSpPr>
      <xdr:spPr>
        <a:xfrm>
          <a:off x="154305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86784</xdr:rowOff>
    </xdr:from>
    <xdr:ext cx="534377" cy="259045"/>
    <xdr:sp macro="" textlink="">
      <xdr:nvSpPr>
        <xdr:cNvPr id="550" name="テキスト ボックス 549"/>
        <xdr:cNvSpPr txBox="1"/>
      </xdr:nvSpPr>
      <xdr:spPr>
        <a:xfrm>
          <a:off x="15214111" y="59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110122</xdr:rowOff>
    </xdr:from>
    <xdr:to>
      <xdr:col>76</xdr:col>
      <xdr:colOff>165100</xdr:colOff>
      <xdr:row>36</xdr:row>
      <xdr:rowOff>40272</xdr:rowOff>
    </xdr:to>
    <xdr:sp macro="" textlink="">
      <xdr:nvSpPr>
        <xdr:cNvPr id="551" name="楕円 550"/>
        <xdr:cNvSpPr/>
      </xdr:nvSpPr>
      <xdr:spPr>
        <a:xfrm>
          <a:off x="14541500" y="61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56799</xdr:rowOff>
    </xdr:from>
    <xdr:ext cx="534377" cy="259045"/>
    <xdr:sp macro="" textlink="">
      <xdr:nvSpPr>
        <xdr:cNvPr id="552" name="テキスト ボックス 551"/>
        <xdr:cNvSpPr txBox="1"/>
      </xdr:nvSpPr>
      <xdr:spPr>
        <a:xfrm>
          <a:off x="14325111" y="58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162052</xdr:rowOff>
    </xdr:from>
    <xdr:to>
      <xdr:col>72</xdr:col>
      <xdr:colOff>38100</xdr:colOff>
      <xdr:row>36</xdr:row>
      <xdr:rowOff>92202</xdr:rowOff>
    </xdr:to>
    <xdr:sp macro="" textlink="">
      <xdr:nvSpPr>
        <xdr:cNvPr id="553" name="楕円 552"/>
        <xdr:cNvSpPr/>
      </xdr:nvSpPr>
      <xdr:spPr>
        <a:xfrm>
          <a:off x="13652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54" name="テキスト ボックス 553"/>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61087</xdr:rowOff>
    </xdr:from>
    <xdr:to>
      <xdr:col>67</xdr:col>
      <xdr:colOff>101600</xdr:colOff>
      <xdr:row>36</xdr:row>
      <xdr:rowOff>162687</xdr:rowOff>
    </xdr:to>
    <xdr:sp macro="" textlink="">
      <xdr:nvSpPr>
        <xdr:cNvPr id="555" name="楕円 554"/>
        <xdr:cNvSpPr/>
      </xdr:nvSpPr>
      <xdr:spPr>
        <a:xfrm>
          <a:off x="12763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7764</xdr:rowOff>
    </xdr:from>
    <xdr:ext cx="534377" cy="259045"/>
    <xdr:sp macro="" textlink="">
      <xdr:nvSpPr>
        <xdr:cNvPr id="556" name="テキスト ボックス 555"/>
        <xdr:cNvSpPr txBox="1"/>
      </xdr:nvSpPr>
      <xdr:spPr>
        <a:xfrm>
          <a:off x="12547111" y="60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57290</xdr:rowOff>
    </xdr:from>
    <xdr:to>
      <xdr:col>85</xdr:col>
      <xdr:colOff>127000</xdr:colOff>
      <xdr:row>55</xdr:row>
      <xdr:rowOff>111566</xdr:rowOff>
    </xdr:to>
    <xdr:cxnSp macro="">
      <xdr:nvCxnSpPr>
        <xdr:cNvPr id="588" name="直線コネクタ 587"/>
        <xdr:cNvCxnSpPr/>
      </xdr:nvCxnSpPr>
      <xdr:spPr>
        <a:xfrm flipV="1">
          <a:off x="15481300" y="9144140"/>
          <a:ext cx="838200" cy="39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111958</xdr:rowOff>
    </xdr:from>
    <xdr:to>
      <xdr:col>81</xdr:col>
      <xdr:colOff>50800</xdr:colOff>
      <xdr:row>55</xdr:row>
      <xdr:rowOff>111566</xdr:rowOff>
    </xdr:to>
    <xdr:cxnSp macro="">
      <xdr:nvCxnSpPr>
        <xdr:cNvPr id="591" name="直線コネクタ 590"/>
        <xdr:cNvCxnSpPr/>
      </xdr:nvCxnSpPr>
      <xdr:spPr>
        <a:xfrm>
          <a:off x="14592300" y="9198808"/>
          <a:ext cx="889000" cy="34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111958</xdr:rowOff>
    </xdr:from>
    <xdr:to>
      <xdr:col>76</xdr:col>
      <xdr:colOff>114300</xdr:colOff>
      <xdr:row>55</xdr:row>
      <xdr:rowOff>77080</xdr:rowOff>
    </xdr:to>
    <xdr:cxnSp macro="">
      <xdr:nvCxnSpPr>
        <xdr:cNvPr id="594" name="直線コネクタ 593"/>
        <xdr:cNvCxnSpPr/>
      </xdr:nvCxnSpPr>
      <xdr:spPr>
        <a:xfrm flipV="1">
          <a:off x="13703300" y="9198808"/>
          <a:ext cx="889000" cy="30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77080</xdr:rowOff>
    </xdr:from>
    <xdr:to>
      <xdr:col>71</xdr:col>
      <xdr:colOff>177800</xdr:colOff>
      <xdr:row>55</xdr:row>
      <xdr:rowOff>167556</xdr:rowOff>
    </xdr:to>
    <xdr:cxnSp macro="">
      <xdr:nvCxnSpPr>
        <xdr:cNvPr id="597" name="直線コネクタ 596"/>
        <xdr:cNvCxnSpPr/>
      </xdr:nvCxnSpPr>
      <xdr:spPr>
        <a:xfrm flipV="1">
          <a:off x="12814300" y="9506830"/>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6490</xdr:rowOff>
    </xdr:from>
    <xdr:to>
      <xdr:col>85</xdr:col>
      <xdr:colOff>177800</xdr:colOff>
      <xdr:row>53</xdr:row>
      <xdr:rowOff>108090</xdr:rowOff>
    </xdr:to>
    <xdr:sp macro="" textlink="">
      <xdr:nvSpPr>
        <xdr:cNvPr id="607" name="楕円 606"/>
        <xdr:cNvSpPr/>
      </xdr:nvSpPr>
      <xdr:spPr>
        <a:xfrm>
          <a:off x="16268700" y="90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29367</xdr:rowOff>
    </xdr:from>
    <xdr:ext cx="534377" cy="259045"/>
    <xdr:sp macro="" textlink="">
      <xdr:nvSpPr>
        <xdr:cNvPr id="608" name="教育費該当値テキスト"/>
        <xdr:cNvSpPr txBox="1"/>
      </xdr:nvSpPr>
      <xdr:spPr>
        <a:xfrm>
          <a:off x="16370300" y="8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60766</xdr:rowOff>
    </xdr:from>
    <xdr:to>
      <xdr:col>81</xdr:col>
      <xdr:colOff>101600</xdr:colOff>
      <xdr:row>55</xdr:row>
      <xdr:rowOff>162366</xdr:rowOff>
    </xdr:to>
    <xdr:sp macro="" textlink="">
      <xdr:nvSpPr>
        <xdr:cNvPr id="609" name="楕円 608"/>
        <xdr:cNvSpPr/>
      </xdr:nvSpPr>
      <xdr:spPr>
        <a:xfrm>
          <a:off x="15430500" y="9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7443</xdr:rowOff>
    </xdr:from>
    <xdr:ext cx="534377" cy="259045"/>
    <xdr:sp macro="" textlink="">
      <xdr:nvSpPr>
        <xdr:cNvPr id="610" name="テキスト ボックス 609"/>
        <xdr:cNvSpPr txBox="1"/>
      </xdr:nvSpPr>
      <xdr:spPr>
        <a:xfrm>
          <a:off x="15214111" y="92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61158</xdr:rowOff>
    </xdr:from>
    <xdr:to>
      <xdr:col>76</xdr:col>
      <xdr:colOff>165100</xdr:colOff>
      <xdr:row>53</xdr:row>
      <xdr:rowOff>162758</xdr:rowOff>
    </xdr:to>
    <xdr:sp macro="" textlink="">
      <xdr:nvSpPr>
        <xdr:cNvPr id="611" name="楕円 610"/>
        <xdr:cNvSpPr/>
      </xdr:nvSpPr>
      <xdr:spPr>
        <a:xfrm>
          <a:off x="14541500" y="914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7835</xdr:rowOff>
    </xdr:from>
    <xdr:ext cx="534377" cy="259045"/>
    <xdr:sp macro="" textlink="">
      <xdr:nvSpPr>
        <xdr:cNvPr id="612" name="テキスト ボックス 611"/>
        <xdr:cNvSpPr txBox="1"/>
      </xdr:nvSpPr>
      <xdr:spPr>
        <a:xfrm>
          <a:off x="14325111" y="892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26280</xdr:rowOff>
    </xdr:from>
    <xdr:to>
      <xdr:col>72</xdr:col>
      <xdr:colOff>38100</xdr:colOff>
      <xdr:row>55</xdr:row>
      <xdr:rowOff>127880</xdr:rowOff>
    </xdr:to>
    <xdr:sp macro="" textlink="">
      <xdr:nvSpPr>
        <xdr:cNvPr id="613" name="楕円 612"/>
        <xdr:cNvSpPr/>
      </xdr:nvSpPr>
      <xdr:spPr>
        <a:xfrm>
          <a:off x="13652500" y="94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144407</xdr:rowOff>
    </xdr:from>
    <xdr:ext cx="534377" cy="259045"/>
    <xdr:sp macro="" textlink="">
      <xdr:nvSpPr>
        <xdr:cNvPr id="614" name="テキスト ボックス 613"/>
        <xdr:cNvSpPr txBox="1"/>
      </xdr:nvSpPr>
      <xdr:spPr>
        <a:xfrm>
          <a:off x="13436111" y="92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116756</xdr:rowOff>
    </xdr:from>
    <xdr:to>
      <xdr:col>67</xdr:col>
      <xdr:colOff>101600</xdr:colOff>
      <xdr:row>56</xdr:row>
      <xdr:rowOff>46906</xdr:rowOff>
    </xdr:to>
    <xdr:sp macro="" textlink="">
      <xdr:nvSpPr>
        <xdr:cNvPr id="615" name="楕円 614"/>
        <xdr:cNvSpPr/>
      </xdr:nvSpPr>
      <xdr:spPr>
        <a:xfrm>
          <a:off x="12763500" y="95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63433</xdr:rowOff>
    </xdr:from>
    <xdr:ext cx="534377" cy="259045"/>
    <xdr:sp macro="" textlink="">
      <xdr:nvSpPr>
        <xdr:cNvPr id="616" name="テキスト ボックス 615"/>
        <xdr:cNvSpPr txBox="1"/>
      </xdr:nvSpPr>
      <xdr:spPr>
        <a:xfrm>
          <a:off x="12547111" y="93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83612</xdr:rowOff>
    </xdr:from>
    <xdr:to>
      <xdr:col>85</xdr:col>
      <xdr:colOff>127000</xdr:colOff>
      <xdr:row>79</xdr:row>
      <xdr:rowOff>84869</xdr:rowOff>
    </xdr:to>
    <xdr:cxnSp macro="">
      <xdr:nvCxnSpPr>
        <xdr:cNvPr id="647" name="直線コネクタ 646"/>
        <xdr:cNvCxnSpPr/>
      </xdr:nvCxnSpPr>
      <xdr:spPr>
        <a:xfrm flipV="1">
          <a:off x="15481300" y="1362816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84869</xdr:rowOff>
    </xdr:from>
    <xdr:to>
      <xdr:col>81</xdr:col>
      <xdr:colOff>50800</xdr:colOff>
      <xdr:row>79</xdr:row>
      <xdr:rowOff>98879</xdr:rowOff>
    </xdr:to>
    <xdr:cxnSp macro="">
      <xdr:nvCxnSpPr>
        <xdr:cNvPr id="650" name="直線コネクタ 649"/>
        <xdr:cNvCxnSpPr/>
      </xdr:nvCxnSpPr>
      <xdr:spPr>
        <a:xfrm flipV="1">
          <a:off x="14592300" y="1362941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65748</xdr:rowOff>
    </xdr:from>
    <xdr:to>
      <xdr:col>71</xdr:col>
      <xdr:colOff>177800</xdr:colOff>
      <xdr:row>79</xdr:row>
      <xdr:rowOff>98879</xdr:rowOff>
    </xdr:to>
    <xdr:cxnSp macro="">
      <xdr:nvCxnSpPr>
        <xdr:cNvPr id="656" name="直線コネクタ 655"/>
        <xdr:cNvCxnSpPr/>
      </xdr:nvCxnSpPr>
      <xdr:spPr>
        <a:xfrm>
          <a:off x="12814300" y="13610298"/>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32812</xdr:rowOff>
    </xdr:from>
    <xdr:to>
      <xdr:col>85</xdr:col>
      <xdr:colOff>177800</xdr:colOff>
      <xdr:row>79</xdr:row>
      <xdr:rowOff>134412</xdr:rowOff>
    </xdr:to>
    <xdr:sp macro="" textlink="">
      <xdr:nvSpPr>
        <xdr:cNvPr id="666" name="楕円 665"/>
        <xdr:cNvSpPr/>
      </xdr:nvSpPr>
      <xdr:spPr>
        <a:xfrm>
          <a:off x="16268700" y="135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169447</xdr:rowOff>
    </xdr:from>
    <xdr:ext cx="378565" cy="259045"/>
    <xdr:sp macro="" textlink="">
      <xdr:nvSpPr>
        <xdr:cNvPr id="667" name="災害復旧費該当値テキスト"/>
        <xdr:cNvSpPr txBox="1"/>
      </xdr:nvSpPr>
      <xdr:spPr>
        <a:xfrm>
          <a:off x="16370300" y="1354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34069</xdr:rowOff>
    </xdr:from>
    <xdr:to>
      <xdr:col>81</xdr:col>
      <xdr:colOff>101600</xdr:colOff>
      <xdr:row>79</xdr:row>
      <xdr:rowOff>135669</xdr:rowOff>
    </xdr:to>
    <xdr:sp macro="" textlink="">
      <xdr:nvSpPr>
        <xdr:cNvPr id="668" name="楕円 667"/>
        <xdr:cNvSpPr/>
      </xdr:nvSpPr>
      <xdr:spPr>
        <a:xfrm>
          <a:off x="15430500" y="13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126796</xdr:rowOff>
    </xdr:from>
    <xdr:ext cx="378565" cy="259045"/>
    <xdr:sp macro="" textlink="">
      <xdr:nvSpPr>
        <xdr:cNvPr id="669" name="テキスト ボックス 668"/>
        <xdr:cNvSpPr txBox="1"/>
      </xdr:nvSpPr>
      <xdr:spPr>
        <a:xfrm>
          <a:off x="15292017" y="1367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14948</xdr:rowOff>
    </xdr:from>
    <xdr:to>
      <xdr:col>67</xdr:col>
      <xdr:colOff>101600</xdr:colOff>
      <xdr:row>79</xdr:row>
      <xdr:rowOff>116548</xdr:rowOff>
    </xdr:to>
    <xdr:sp macro="" textlink="">
      <xdr:nvSpPr>
        <xdr:cNvPr id="674" name="楕円 673"/>
        <xdr:cNvSpPr/>
      </xdr:nvSpPr>
      <xdr:spPr>
        <a:xfrm>
          <a:off x="12763500" y="135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133075</xdr:rowOff>
    </xdr:from>
    <xdr:ext cx="469744" cy="259045"/>
    <xdr:sp macro="" textlink="">
      <xdr:nvSpPr>
        <xdr:cNvPr id="675" name="テキスト ボックス 674"/>
        <xdr:cNvSpPr txBox="1"/>
      </xdr:nvSpPr>
      <xdr:spPr>
        <a:xfrm>
          <a:off x="12579428" y="133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93180</xdr:rowOff>
    </xdr:from>
    <xdr:to>
      <xdr:col>85</xdr:col>
      <xdr:colOff>127000</xdr:colOff>
      <xdr:row>92</xdr:row>
      <xdr:rowOff>154527</xdr:rowOff>
    </xdr:to>
    <xdr:cxnSp macro="">
      <xdr:nvCxnSpPr>
        <xdr:cNvPr id="706" name="直線コネクタ 705"/>
        <xdr:cNvCxnSpPr/>
      </xdr:nvCxnSpPr>
      <xdr:spPr>
        <a:xfrm flipV="1">
          <a:off x="15481300" y="15866580"/>
          <a:ext cx="8382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139340</xdr:rowOff>
    </xdr:from>
    <xdr:to>
      <xdr:col>81</xdr:col>
      <xdr:colOff>50800</xdr:colOff>
      <xdr:row>92</xdr:row>
      <xdr:rowOff>154527</xdr:rowOff>
    </xdr:to>
    <xdr:cxnSp macro="">
      <xdr:nvCxnSpPr>
        <xdr:cNvPr id="709" name="直線コネクタ 708"/>
        <xdr:cNvCxnSpPr/>
      </xdr:nvCxnSpPr>
      <xdr:spPr>
        <a:xfrm>
          <a:off x="14592300" y="15912740"/>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139340</xdr:rowOff>
    </xdr:from>
    <xdr:to>
      <xdr:col>76</xdr:col>
      <xdr:colOff>114300</xdr:colOff>
      <xdr:row>93</xdr:row>
      <xdr:rowOff>41108</xdr:rowOff>
    </xdr:to>
    <xdr:cxnSp macro="">
      <xdr:nvCxnSpPr>
        <xdr:cNvPr id="712" name="直線コネクタ 711"/>
        <xdr:cNvCxnSpPr/>
      </xdr:nvCxnSpPr>
      <xdr:spPr>
        <a:xfrm flipV="1">
          <a:off x="13703300" y="15912740"/>
          <a:ext cx="8890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165956</xdr:rowOff>
    </xdr:from>
    <xdr:to>
      <xdr:col>71</xdr:col>
      <xdr:colOff>177800</xdr:colOff>
      <xdr:row>93</xdr:row>
      <xdr:rowOff>41108</xdr:rowOff>
    </xdr:to>
    <xdr:cxnSp macro="">
      <xdr:nvCxnSpPr>
        <xdr:cNvPr id="715" name="直線コネクタ 714"/>
        <xdr:cNvCxnSpPr/>
      </xdr:nvCxnSpPr>
      <xdr:spPr>
        <a:xfrm>
          <a:off x="12814300" y="15939356"/>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42380</xdr:rowOff>
    </xdr:from>
    <xdr:to>
      <xdr:col>85</xdr:col>
      <xdr:colOff>177800</xdr:colOff>
      <xdr:row>92</xdr:row>
      <xdr:rowOff>143980</xdr:rowOff>
    </xdr:to>
    <xdr:sp macro="" textlink="">
      <xdr:nvSpPr>
        <xdr:cNvPr id="725" name="楕円 724"/>
        <xdr:cNvSpPr/>
      </xdr:nvSpPr>
      <xdr:spPr>
        <a:xfrm>
          <a:off x="16268700" y="158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65257</xdr:rowOff>
    </xdr:from>
    <xdr:ext cx="534377" cy="259045"/>
    <xdr:sp macro="" textlink="">
      <xdr:nvSpPr>
        <xdr:cNvPr id="726" name="公債費該当値テキスト"/>
        <xdr:cNvSpPr txBox="1"/>
      </xdr:nvSpPr>
      <xdr:spPr>
        <a:xfrm>
          <a:off x="16370300" y="15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103727</xdr:rowOff>
    </xdr:from>
    <xdr:to>
      <xdr:col>81</xdr:col>
      <xdr:colOff>101600</xdr:colOff>
      <xdr:row>93</xdr:row>
      <xdr:rowOff>33877</xdr:rowOff>
    </xdr:to>
    <xdr:sp macro="" textlink="">
      <xdr:nvSpPr>
        <xdr:cNvPr id="727" name="楕円 726"/>
        <xdr:cNvSpPr/>
      </xdr:nvSpPr>
      <xdr:spPr>
        <a:xfrm>
          <a:off x="15430500" y="15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50404</xdr:rowOff>
    </xdr:from>
    <xdr:ext cx="534377" cy="259045"/>
    <xdr:sp macro="" textlink="">
      <xdr:nvSpPr>
        <xdr:cNvPr id="728" name="テキスト ボックス 727"/>
        <xdr:cNvSpPr txBox="1"/>
      </xdr:nvSpPr>
      <xdr:spPr>
        <a:xfrm>
          <a:off x="15214111" y="15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88540</xdr:rowOff>
    </xdr:from>
    <xdr:to>
      <xdr:col>76</xdr:col>
      <xdr:colOff>165100</xdr:colOff>
      <xdr:row>93</xdr:row>
      <xdr:rowOff>18690</xdr:rowOff>
    </xdr:to>
    <xdr:sp macro="" textlink="">
      <xdr:nvSpPr>
        <xdr:cNvPr id="729" name="楕円 728"/>
        <xdr:cNvSpPr/>
      </xdr:nvSpPr>
      <xdr:spPr>
        <a:xfrm>
          <a:off x="14541500" y="158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35217</xdr:rowOff>
    </xdr:from>
    <xdr:ext cx="534377" cy="259045"/>
    <xdr:sp macro="" textlink="">
      <xdr:nvSpPr>
        <xdr:cNvPr id="730" name="テキスト ボックス 729"/>
        <xdr:cNvSpPr txBox="1"/>
      </xdr:nvSpPr>
      <xdr:spPr>
        <a:xfrm>
          <a:off x="14325111" y="156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161758</xdr:rowOff>
    </xdr:from>
    <xdr:to>
      <xdr:col>72</xdr:col>
      <xdr:colOff>38100</xdr:colOff>
      <xdr:row>93</xdr:row>
      <xdr:rowOff>91908</xdr:rowOff>
    </xdr:to>
    <xdr:sp macro="" textlink="">
      <xdr:nvSpPr>
        <xdr:cNvPr id="731" name="楕円 730"/>
        <xdr:cNvSpPr/>
      </xdr:nvSpPr>
      <xdr:spPr>
        <a:xfrm>
          <a:off x="13652500" y="159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108435</xdr:rowOff>
    </xdr:from>
    <xdr:ext cx="534377" cy="259045"/>
    <xdr:sp macro="" textlink="">
      <xdr:nvSpPr>
        <xdr:cNvPr id="732" name="テキスト ボックス 731"/>
        <xdr:cNvSpPr txBox="1"/>
      </xdr:nvSpPr>
      <xdr:spPr>
        <a:xfrm>
          <a:off x="13436111" y="157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115156</xdr:rowOff>
    </xdr:from>
    <xdr:to>
      <xdr:col>67</xdr:col>
      <xdr:colOff>101600</xdr:colOff>
      <xdr:row>93</xdr:row>
      <xdr:rowOff>45306</xdr:rowOff>
    </xdr:to>
    <xdr:sp macro="" textlink="">
      <xdr:nvSpPr>
        <xdr:cNvPr id="733" name="楕円 732"/>
        <xdr:cNvSpPr/>
      </xdr:nvSpPr>
      <xdr:spPr>
        <a:xfrm>
          <a:off x="12763500" y="158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61833</xdr:rowOff>
    </xdr:from>
    <xdr:ext cx="534377" cy="259045"/>
    <xdr:sp macro="" textlink="">
      <xdr:nvSpPr>
        <xdr:cNvPr id="734" name="テキスト ボックス 733"/>
        <xdr:cNvSpPr txBox="1"/>
      </xdr:nvSpPr>
      <xdr:spPr>
        <a:xfrm>
          <a:off x="12547111" y="156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農林業費については、農業者に対する補助金等の増加により、類似団体平均を大きく上回った状況となっている。</a:t>
          </a:r>
        </a:p>
        <a:p>
          <a:r>
            <a:rPr kumimoji="1" lang="ja-JP" altLang="en-US" sz="1300">
              <a:latin typeface="ＭＳ Ｐゴシック" panose="020B0600070205080204" pitchFamily="50" charset="-128"/>
              <a:ea typeface="ＭＳ Ｐゴシック" panose="020B0600070205080204" pitchFamily="50" charset="-128"/>
            </a:rPr>
            <a:t>　また、商工費については企業開発促進等に係る補助金の増加、教育費については小中学校長寿命化等に係る経費の増加により、類似団体平均を大きく上回った状況となっている。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も、依然として類似団体平均を上回る状況が続いており、今後も大型事業に係る増加が見込まれることから、新規発行債を抑制するとともに、必要に応じて地方債の繰上償還を行うなど公債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令和４年度は、地方交付税等の財源の減少等により取り崩しが増加したことから基金残高が減少し、財政調整基金残高の標準財政規模に占める割合は、前年度比</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今後も大型事業が多く見込まれることから、新規発行債を抑制するとともに、必要に応じて地方債の繰上償還を行うなど公債費の削減に努める。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令和４年度において、黒字額の標準財政規模に占める割合は、一般会計では財源の活用などにより前年比</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％の増となり、その他の会計については、概ね前年度と同程度の水準を維持している。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今後についても、財源の確保や事務事業の見直し等により健全な財政運営に努める。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元利償還金が大部分を占めている。元利償還金は借入金額の抑制や繰上償還等により減少傾向にあったが、令和２年度から新庁舎建設等の元金償還が始まったことで増加に転じている。今後についても、大型事業が見込まれることから、借入金額の抑制や繰上償還等により改善に努める。公営企業債の元利償還金に対する繰入金は、下水道事業や簡易水道事業等に係る繰入額が増加しているため、全体的には緩やかな増加傾向となっている。</a:t>
          </a:r>
        </a:p>
        <a:p>
          <a:r>
            <a:rPr kumimoji="1" lang="ja-JP" altLang="en-US" sz="1300">
              <a:latin typeface="ＭＳ ゴシック" pitchFamily="49" charset="-128"/>
              <a:ea typeface="ＭＳ ゴシック" pitchFamily="49" charset="-128"/>
            </a:rPr>
            <a:t>　また、算入公債費等については、依然として高い水準で推移している状況にあるが、交付税措置の大きい合併特例債や過疎対策事業債等によるものである。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実質公債費比率の算定に用いる満期一括償還地方債に係る減債基金の残高及び積立については該当なし。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将来負担比率の分子で最も数値が大きいものが地方債残高である。平成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新庁舎建設事業債の借入等により大幅に増加しているが、新規発行債の抑制や繰上償還の実施により、数値は徐々に改善されており、今後についても、新規発行債の抑制や繰上償還など地方債残高の削減に努めていく。</a:t>
          </a:r>
        </a:p>
        <a:p>
          <a:r>
            <a:rPr kumimoji="1" lang="ja-JP" altLang="en-US" sz="1400">
              <a:latin typeface="ＭＳ ゴシック" pitchFamily="49" charset="-128"/>
              <a:ea typeface="ＭＳ ゴシック" pitchFamily="49" charset="-128"/>
            </a:rPr>
            <a:t>　また、公営企業債等繰入見込額についても、依然として高い状況にあることから、今後も公営企業に対する繰出金を抑えるべく、事業の精査等に努めていく。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北海道幕別町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主に財政調整基金における取り崩しの増により、令和４年度末残高は、基金全体で前年度比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百万円の減となっている。財政調整基金については、地方交付税等の財源の減少により財源不足額が大きくなったことから、取崩額が増加し、前年度比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百万円の減となった。また、減債基金についても、地方債元金の償還に向けた取崩額が増加したことから、前年度比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百万円の減となった。その他特定目的基金についても、ふるさと寄付に係る取崩額が積立額を上回ったことを主な要因として、全体で前年度比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である社会保障費をはじめとした扶助費の増や大型事業に係る地方債の償還に伴う公債費の増、各種公共施設の老朽化に伴う物件費や維持補修費の増嵩により財政の硬直化が進行していることに加え、歳入面においても町税や地方交付税の減少など、今後もより一層の財源不足が懸念されることから、基金の積み立てや取り崩しは慎重に行わなければならず、一方で基金の有効活用についても検討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町の一体的かつ均衡ある発展を図りつつ、町民と協働で活力ある個性的なまちづくりを行うことを目的に設置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○新型コロナウイルス感染症関連無利子融資円滑化基金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令和２年度新設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新型コロナウイルス感染症関連融資に対し、幕別町が行う利子補給の資金に充てるため設置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令和元年度新設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町における森林整備及びその促進に必要な事業に要する経費の財源に充てるため設置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基金は主にふるさと寄付での寄付金を積み立てており、積立分については子育て対策や農業振興など、まちづくりを推進するために必要な事業に充当している。積立額が充当額を下回ったことから、令和４年度末残高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新型コロナウイルス感染症関連無利子融資円滑化基金は、基金利子分の積み立てのみであり、大きな増減はない。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令和元年度に創設された、国から町に譲与される森林環境譲与税を積み立て、令和２年度以降は積立分を森林整備及びその促進に必要な事業に充当している。譲与税の積立額が充当額を上回っ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基金は、主にふるさと寄付での寄付金を積み立てており、基金の活用目的である町の一体的かつ均衡ある発展を図りつつ、町民と協働で活力あるまちづくりを行うため、寄付者の意向に最大限に配慮しつつ計画的に活用していく。また、同基金は合併特例債を活用して造成した分（令和４年度末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百万円）も含まれており、今後のまちづくりの推進のため、取り崩しの時期や額について慎重に検討していく。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新型コロナウイルス感染症関連無利子融資円滑化基金は令和５年度以降、順次必要額の取り崩しを行っていく。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森林環境譲与税基金は森林環境譲与税を積み立て、森林環境譲与税の趣旨にのっとり森林整備及びその促進に必要な事業に充当していく。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や社会保障関係経費の増、公共施設等の老朽化対策等に係る経費の増などに伴う当初予算編成時の財源不足等に対応するため、毎年取り崩しを実施しており、令和４年度については、財源不足額が大きくなったことから取り崩しを実施したため、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等に対応するため、毎年取り崩しを実施している状況であるが、経済事情の影響等による財源不足の補填財源や災害発生時の備えとして、今後も計画的な積み立てを実施していく必要が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減債基金については、公債費の償還に充当するため、例年取り崩しを実施している状況であるが、令和４年度についても取り崩しを実施したことから、年度末残高は前年度比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公債費の償還に充当するため例年取り崩しを実施している状況であるが、これまでに実施した大型建設事業に係る公債費の償還が控えていることから、今後も計画的に積み立てを実施していく必要がある。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25,897
25,698
477.64
19,484,047
18,684,132
780,131
10,028,411
17,857,312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類似団体平均の有形固定資産減価償却率と比較して、概ね同水準となっている。</a:t>
          </a:r>
          <a:endParaRPr lang="ja-JP" altLang="ja-JP">
            <a:effectLst/>
          </a:endParaRPr>
        </a:p>
        <a:p>
          <a:r>
            <a:rPr kumimoji="1" lang="ja-JP" altLang="ja-JP" sz="1100" baseline="0">
              <a:solidFill>
                <a:schemeClr val="dk1"/>
              </a:solidFill>
              <a:effectLst/>
              <a:latin typeface="+mn-lt"/>
              <a:ea typeface="+mn-ea"/>
              <a:cs typeface="+mn-cs"/>
            </a:rPr>
            <a:t>　町有施設の多くは昭和</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年代以降に整備されており、老朽化が進行しているため、幕別町公共施設等総合管理計画を策定し、中長期的な視点から計画的かつ適切な施設の維持・管理に努めている。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81" name="楕円 80"/>
        <xdr:cNvSpPr/>
      </xdr:nvSpPr>
      <xdr:spPr>
        <a:xfrm>
          <a:off x="4711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82" name="有形固定資産減価償却率該当値テキスト"/>
        <xdr:cNvSpPr txBox="1"/>
      </xdr:nvSpPr>
      <xdr:spPr>
        <a:xfrm>
          <a:off x="4813300" y="618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169122</xdr:rowOff>
    </xdr:to>
    <xdr:cxnSp macro="">
      <xdr:nvCxnSpPr>
        <xdr:cNvPr id="84" name="直線コネクタ 83"/>
        <xdr:cNvCxnSpPr/>
      </xdr:nvCxnSpPr>
      <xdr:spPr>
        <a:xfrm>
          <a:off x="4051300" y="620522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118745</xdr:rowOff>
    </xdr:to>
    <xdr:cxnSp macro="">
      <xdr:nvCxnSpPr>
        <xdr:cNvPr id="86" name="直線コネクタ 85"/>
        <xdr:cNvCxnSpPr/>
      </xdr:nvCxnSpPr>
      <xdr:spPr>
        <a:xfrm>
          <a:off x="3289300" y="61476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7" name="楕円 86"/>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61172</xdr:rowOff>
    </xdr:to>
    <xdr:cxnSp macro="">
      <xdr:nvCxnSpPr>
        <xdr:cNvPr id="88" name="直線コネクタ 87"/>
        <xdr:cNvCxnSpPr/>
      </xdr:nvCxnSpPr>
      <xdr:spPr>
        <a:xfrm>
          <a:off x="2527300" y="609727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楕円 88"/>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10795</xdr:rowOff>
    </xdr:to>
    <xdr:cxnSp macro="">
      <xdr:nvCxnSpPr>
        <xdr:cNvPr id="90" name="直線コネクタ 89"/>
        <xdr:cNvCxnSpPr/>
      </xdr:nvCxnSpPr>
      <xdr:spPr>
        <a:xfrm>
          <a:off x="1765300" y="603250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5"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6"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7"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類似団体平均の債務償還比率と比較して、概ね同水準となっている。</a:t>
          </a:r>
          <a:endParaRPr lang="ja-JP" altLang="ja-JP">
            <a:effectLst/>
          </a:endParaRPr>
        </a:p>
        <a:p>
          <a:r>
            <a:rPr kumimoji="1" lang="ja-JP" altLang="ja-JP" sz="1100">
              <a:solidFill>
                <a:schemeClr val="dk1"/>
              </a:solidFill>
              <a:effectLst/>
              <a:latin typeface="+mn-lt"/>
              <a:ea typeface="+mn-ea"/>
              <a:cs typeface="+mn-cs"/>
            </a:rPr>
            <a:t>　これまで繰上償還の実施や新発債の抑制などを推進しており、今後についても、将来を見据えた健全な財政運営を行い、債務償還比率の減少に努める。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18217</xdr:rowOff>
    </xdr:from>
    <xdr:to>
      <xdr:col>76</xdr:col>
      <xdr:colOff>73025</xdr:colOff>
      <xdr:row>30</xdr:row>
      <xdr:rowOff>119817</xdr:rowOff>
    </xdr:to>
    <xdr:sp macro="" textlink="">
      <xdr:nvSpPr>
        <xdr:cNvPr id="143" name="楕円 142"/>
        <xdr:cNvSpPr/>
      </xdr:nvSpPr>
      <xdr:spPr>
        <a:xfrm>
          <a:off x="14744700" y="59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168094</xdr:rowOff>
    </xdr:from>
    <xdr:ext cx="469744" cy="259045"/>
    <xdr:sp macro="" textlink="">
      <xdr:nvSpPr>
        <xdr:cNvPr id="144" name="債務償還比率該当値テキスト"/>
        <xdr:cNvSpPr txBox="1"/>
      </xdr:nvSpPr>
      <xdr:spPr>
        <a:xfrm>
          <a:off x="14846300" y="59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138211</xdr:rowOff>
    </xdr:from>
    <xdr:to>
      <xdr:col>72</xdr:col>
      <xdr:colOff>123825</xdr:colOff>
      <xdr:row>30</xdr:row>
      <xdr:rowOff>68361</xdr:rowOff>
    </xdr:to>
    <xdr:sp macro="" textlink="">
      <xdr:nvSpPr>
        <xdr:cNvPr id="145" name="楕円 144"/>
        <xdr:cNvSpPr/>
      </xdr:nvSpPr>
      <xdr:spPr>
        <a:xfrm>
          <a:off x="14033500" y="58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17561</xdr:rowOff>
    </xdr:from>
    <xdr:to>
      <xdr:col>76</xdr:col>
      <xdr:colOff>22225</xdr:colOff>
      <xdr:row>30</xdr:row>
      <xdr:rowOff>69017</xdr:rowOff>
    </xdr:to>
    <xdr:cxnSp macro="">
      <xdr:nvCxnSpPr>
        <xdr:cNvPr id="146" name="直線コネクタ 145"/>
        <xdr:cNvCxnSpPr/>
      </xdr:nvCxnSpPr>
      <xdr:spPr>
        <a:xfrm>
          <a:off x="14084300" y="5932586"/>
          <a:ext cx="7112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72912</xdr:rowOff>
    </xdr:from>
    <xdr:to>
      <xdr:col>68</xdr:col>
      <xdr:colOff>123825</xdr:colOff>
      <xdr:row>31</xdr:row>
      <xdr:rowOff>3062</xdr:rowOff>
    </xdr:to>
    <xdr:sp macro="" textlink="">
      <xdr:nvSpPr>
        <xdr:cNvPr id="147" name="楕円 146"/>
        <xdr:cNvSpPr/>
      </xdr:nvSpPr>
      <xdr:spPr>
        <a:xfrm>
          <a:off x="13271500" y="59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17561</xdr:rowOff>
    </xdr:from>
    <xdr:to>
      <xdr:col>72</xdr:col>
      <xdr:colOff>73025</xdr:colOff>
      <xdr:row>30</xdr:row>
      <xdr:rowOff>123712</xdr:rowOff>
    </xdr:to>
    <xdr:cxnSp macro="">
      <xdr:nvCxnSpPr>
        <xdr:cNvPr id="148" name="直線コネクタ 147"/>
        <xdr:cNvCxnSpPr/>
      </xdr:nvCxnSpPr>
      <xdr:spPr>
        <a:xfrm flipV="1">
          <a:off x="13322300" y="5932586"/>
          <a:ext cx="762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163470</xdr:rowOff>
    </xdr:from>
    <xdr:to>
      <xdr:col>64</xdr:col>
      <xdr:colOff>123825</xdr:colOff>
      <xdr:row>31</xdr:row>
      <xdr:rowOff>93620</xdr:rowOff>
    </xdr:to>
    <xdr:sp macro="" textlink="">
      <xdr:nvSpPr>
        <xdr:cNvPr id="149" name="楕円 148"/>
        <xdr:cNvSpPr/>
      </xdr:nvSpPr>
      <xdr:spPr>
        <a:xfrm>
          <a:off x="12509500" y="60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123712</xdr:rowOff>
    </xdr:from>
    <xdr:to>
      <xdr:col>68</xdr:col>
      <xdr:colOff>73025</xdr:colOff>
      <xdr:row>31</xdr:row>
      <xdr:rowOff>42820</xdr:rowOff>
    </xdr:to>
    <xdr:cxnSp macro="">
      <xdr:nvCxnSpPr>
        <xdr:cNvPr id="150" name="直線コネクタ 149"/>
        <xdr:cNvCxnSpPr/>
      </xdr:nvCxnSpPr>
      <xdr:spPr>
        <a:xfrm flipV="1">
          <a:off x="12560300" y="6038737"/>
          <a:ext cx="762000" cy="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7733</xdr:rowOff>
    </xdr:from>
    <xdr:to>
      <xdr:col>60</xdr:col>
      <xdr:colOff>123825</xdr:colOff>
      <xdr:row>31</xdr:row>
      <xdr:rowOff>109333</xdr:rowOff>
    </xdr:to>
    <xdr:sp macro="" textlink="">
      <xdr:nvSpPr>
        <xdr:cNvPr id="151" name="楕円 150"/>
        <xdr:cNvSpPr/>
      </xdr:nvSpPr>
      <xdr:spPr>
        <a:xfrm>
          <a:off x="11747500" y="6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42820</xdr:rowOff>
    </xdr:from>
    <xdr:to>
      <xdr:col>64</xdr:col>
      <xdr:colOff>73025</xdr:colOff>
      <xdr:row>31</xdr:row>
      <xdr:rowOff>58533</xdr:rowOff>
    </xdr:to>
    <xdr:cxnSp macro="">
      <xdr:nvCxnSpPr>
        <xdr:cNvPr id="152" name="直線コネクタ 151"/>
        <xdr:cNvCxnSpPr/>
      </xdr:nvCxnSpPr>
      <xdr:spPr>
        <a:xfrm flipV="1">
          <a:off x="11798300" y="6129295"/>
          <a:ext cx="762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59488</xdr:rowOff>
    </xdr:from>
    <xdr:ext cx="469744" cy="259045"/>
    <xdr:sp macro="" textlink="">
      <xdr:nvSpPr>
        <xdr:cNvPr id="157" name="n_1mainValue債務償還比率"/>
        <xdr:cNvSpPr txBox="1"/>
      </xdr:nvSpPr>
      <xdr:spPr>
        <a:xfrm>
          <a:off x="13836727" y="59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165639</xdr:rowOff>
    </xdr:from>
    <xdr:ext cx="469744" cy="259045"/>
    <xdr:sp macro="" textlink="">
      <xdr:nvSpPr>
        <xdr:cNvPr id="158" name="n_2mainValue債務償還比率"/>
        <xdr:cNvSpPr txBox="1"/>
      </xdr:nvSpPr>
      <xdr:spPr>
        <a:xfrm>
          <a:off x="13087427" y="608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84747</xdr:rowOff>
    </xdr:from>
    <xdr:ext cx="469744" cy="259045"/>
    <xdr:sp macro="" textlink="">
      <xdr:nvSpPr>
        <xdr:cNvPr id="159" name="n_3mainValue債務償還比率"/>
        <xdr:cNvSpPr txBox="1"/>
      </xdr:nvSpPr>
      <xdr:spPr>
        <a:xfrm>
          <a:off x="12325427" y="617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100460</xdr:rowOff>
    </xdr:from>
    <xdr:ext cx="469744" cy="259045"/>
    <xdr:sp macro="" textlink="">
      <xdr:nvSpPr>
        <xdr:cNvPr id="160" name="n_4mainValue債務償還比率"/>
        <xdr:cNvSpPr txBox="1"/>
      </xdr:nvSpPr>
      <xdr:spPr>
        <a:xfrm>
          <a:off x="11563427" y="61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25,897
25,698
477.64
19,484,047
18,684,132
780,131
10,028,411
17,857,312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123825</xdr:rowOff>
    </xdr:to>
    <xdr:cxnSp macro="">
      <xdr:nvCxnSpPr>
        <xdr:cNvPr id="76" name="直線コネクタ 75"/>
        <xdr:cNvCxnSpPr/>
      </xdr:nvCxnSpPr>
      <xdr:spPr>
        <a:xfrm flipV="1">
          <a:off x="3797300" y="65951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123825</xdr:rowOff>
    </xdr:to>
    <xdr:cxnSp macro="">
      <xdr:nvCxnSpPr>
        <xdr:cNvPr id="78" name="直線コネクタ 77"/>
        <xdr:cNvCxnSpPr/>
      </xdr:nvCxnSpPr>
      <xdr:spPr>
        <a:xfrm>
          <a:off x="2908300" y="660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85725</xdr:rowOff>
    </xdr:to>
    <xdr:cxnSp macro="">
      <xdr:nvCxnSpPr>
        <xdr:cNvPr id="80" name="直線コネクタ 79"/>
        <xdr:cNvCxnSpPr/>
      </xdr:nvCxnSpPr>
      <xdr:spPr>
        <a:xfrm>
          <a:off x="2019300" y="65227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7620</xdr:rowOff>
    </xdr:to>
    <xdr:cxnSp macro="">
      <xdr:nvCxnSpPr>
        <xdr:cNvPr id="82" name="直線コネクタ 81"/>
        <xdr:cNvCxnSpPr/>
      </xdr:nvCxnSpPr>
      <xdr:spPr>
        <a:xfrm>
          <a:off x="1130300" y="648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9" name="n_3main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90" name="n_4mainValue【道路】&#10;有形固定資産減価償却率"/>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60757</xdr:rowOff>
    </xdr:from>
    <xdr:to>
      <xdr:col>55</xdr:col>
      <xdr:colOff>50800</xdr:colOff>
      <xdr:row>34</xdr:row>
      <xdr:rowOff>162357</xdr:rowOff>
    </xdr:to>
    <xdr:sp macro="" textlink="">
      <xdr:nvSpPr>
        <xdr:cNvPr id="130" name="楕円 129"/>
        <xdr:cNvSpPr/>
      </xdr:nvSpPr>
      <xdr:spPr>
        <a:xfrm>
          <a:off x="10426700" y="58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13784</xdr:rowOff>
    </xdr:from>
    <xdr:ext cx="534377" cy="259045"/>
    <xdr:sp macro="" textlink="">
      <xdr:nvSpPr>
        <xdr:cNvPr id="131" name="【道路】&#10;一人当たり延長該当値テキスト"/>
        <xdr:cNvSpPr txBox="1"/>
      </xdr:nvSpPr>
      <xdr:spPr>
        <a:xfrm>
          <a:off x="10515600" y="58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79349</xdr:rowOff>
    </xdr:from>
    <xdr:to>
      <xdr:col>50</xdr:col>
      <xdr:colOff>165100</xdr:colOff>
      <xdr:row>35</xdr:row>
      <xdr:rowOff>9499</xdr:rowOff>
    </xdr:to>
    <xdr:sp macro="" textlink="">
      <xdr:nvSpPr>
        <xdr:cNvPr id="132" name="楕円 131"/>
        <xdr:cNvSpPr/>
      </xdr:nvSpPr>
      <xdr:spPr>
        <a:xfrm>
          <a:off x="9588500" y="59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111557</xdr:rowOff>
    </xdr:from>
    <xdr:to>
      <xdr:col>55</xdr:col>
      <xdr:colOff>0</xdr:colOff>
      <xdr:row>34</xdr:row>
      <xdr:rowOff>130149</xdr:rowOff>
    </xdr:to>
    <xdr:cxnSp macro="">
      <xdr:nvCxnSpPr>
        <xdr:cNvPr id="133" name="直線コネクタ 132"/>
        <xdr:cNvCxnSpPr/>
      </xdr:nvCxnSpPr>
      <xdr:spPr>
        <a:xfrm flipV="1">
          <a:off x="9639300" y="5940857"/>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87275</xdr:rowOff>
    </xdr:from>
    <xdr:to>
      <xdr:col>46</xdr:col>
      <xdr:colOff>38100</xdr:colOff>
      <xdr:row>35</xdr:row>
      <xdr:rowOff>17425</xdr:rowOff>
    </xdr:to>
    <xdr:sp macro="" textlink="">
      <xdr:nvSpPr>
        <xdr:cNvPr id="134" name="楕円 133"/>
        <xdr:cNvSpPr/>
      </xdr:nvSpPr>
      <xdr:spPr>
        <a:xfrm>
          <a:off x="8699500" y="59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130149</xdr:rowOff>
    </xdr:from>
    <xdr:to>
      <xdr:col>50</xdr:col>
      <xdr:colOff>114300</xdr:colOff>
      <xdr:row>34</xdr:row>
      <xdr:rowOff>138075</xdr:rowOff>
    </xdr:to>
    <xdr:cxnSp macro="">
      <xdr:nvCxnSpPr>
        <xdr:cNvPr id="135" name="直線コネクタ 134"/>
        <xdr:cNvCxnSpPr/>
      </xdr:nvCxnSpPr>
      <xdr:spPr>
        <a:xfrm flipV="1">
          <a:off x="8750300" y="5959449"/>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96380</xdr:rowOff>
    </xdr:from>
    <xdr:to>
      <xdr:col>41</xdr:col>
      <xdr:colOff>101600</xdr:colOff>
      <xdr:row>35</xdr:row>
      <xdr:rowOff>26530</xdr:rowOff>
    </xdr:to>
    <xdr:sp macro="" textlink="">
      <xdr:nvSpPr>
        <xdr:cNvPr id="136" name="楕円 135"/>
        <xdr:cNvSpPr/>
      </xdr:nvSpPr>
      <xdr:spPr>
        <a:xfrm>
          <a:off x="7810500" y="59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138075</xdr:rowOff>
    </xdr:from>
    <xdr:to>
      <xdr:col>45</xdr:col>
      <xdr:colOff>177800</xdr:colOff>
      <xdr:row>34</xdr:row>
      <xdr:rowOff>147180</xdr:rowOff>
    </xdr:to>
    <xdr:cxnSp macro="">
      <xdr:nvCxnSpPr>
        <xdr:cNvPr id="137" name="直線コネクタ 136"/>
        <xdr:cNvCxnSpPr/>
      </xdr:nvCxnSpPr>
      <xdr:spPr>
        <a:xfrm flipV="1">
          <a:off x="7861300" y="5967375"/>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106667</xdr:rowOff>
    </xdr:from>
    <xdr:to>
      <xdr:col>36</xdr:col>
      <xdr:colOff>165100</xdr:colOff>
      <xdr:row>35</xdr:row>
      <xdr:rowOff>36817</xdr:rowOff>
    </xdr:to>
    <xdr:sp macro="" textlink="">
      <xdr:nvSpPr>
        <xdr:cNvPr id="138" name="楕円 137"/>
        <xdr:cNvSpPr/>
      </xdr:nvSpPr>
      <xdr:spPr>
        <a:xfrm>
          <a:off x="6921500" y="59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147180</xdr:rowOff>
    </xdr:from>
    <xdr:to>
      <xdr:col>41</xdr:col>
      <xdr:colOff>50800</xdr:colOff>
      <xdr:row>34</xdr:row>
      <xdr:rowOff>157467</xdr:rowOff>
    </xdr:to>
    <xdr:cxnSp macro="">
      <xdr:nvCxnSpPr>
        <xdr:cNvPr id="139" name="直線コネクタ 138"/>
        <xdr:cNvCxnSpPr/>
      </xdr:nvCxnSpPr>
      <xdr:spPr>
        <a:xfrm flipV="1">
          <a:off x="6972300" y="597648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26026</xdr:rowOff>
    </xdr:from>
    <xdr:ext cx="534377" cy="259045"/>
    <xdr:sp macro="" textlink="">
      <xdr:nvSpPr>
        <xdr:cNvPr id="144" name="n_1mainValue【道路】&#10;一人当たり延長"/>
        <xdr:cNvSpPr txBox="1"/>
      </xdr:nvSpPr>
      <xdr:spPr>
        <a:xfrm>
          <a:off x="9359411" y="56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33952</xdr:rowOff>
    </xdr:from>
    <xdr:ext cx="534377" cy="259045"/>
    <xdr:sp macro="" textlink="">
      <xdr:nvSpPr>
        <xdr:cNvPr id="145" name="n_2mainValue【道路】&#10;一人当たり延長"/>
        <xdr:cNvSpPr txBox="1"/>
      </xdr:nvSpPr>
      <xdr:spPr>
        <a:xfrm>
          <a:off x="8483111" y="56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43057</xdr:rowOff>
    </xdr:from>
    <xdr:ext cx="534377" cy="259045"/>
    <xdr:sp macro="" textlink="">
      <xdr:nvSpPr>
        <xdr:cNvPr id="146" name="n_3mainValue【道路】&#10;一人当たり延長"/>
        <xdr:cNvSpPr txBox="1"/>
      </xdr:nvSpPr>
      <xdr:spPr>
        <a:xfrm>
          <a:off x="7594111" y="57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53344</xdr:rowOff>
    </xdr:from>
    <xdr:ext cx="534377" cy="259045"/>
    <xdr:sp macro="" textlink="">
      <xdr:nvSpPr>
        <xdr:cNvPr id="147" name="n_4mainValue【道路】&#10;一人当たり延長"/>
        <xdr:cNvSpPr txBox="1"/>
      </xdr:nvSpPr>
      <xdr:spPr>
        <a:xfrm>
          <a:off x="6705111" y="57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89" name="楕円 188"/>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90" name="【橋りょう・トンネル】&#10;有形固定資産減価償却率該当値テキスト"/>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91" name="楕円 190"/>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120831</xdr:rowOff>
    </xdr:to>
    <xdr:cxnSp macro="">
      <xdr:nvCxnSpPr>
        <xdr:cNvPr id="192" name="直線コネクタ 191"/>
        <xdr:cNvCxnSpPr/>
      </xdr:nvCxnSpPr>
      <xdr:spPr>
        <a:xfrm flipV="1">
          <a:off x="3797300" y="100339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42273</xdr:rowOff>
    </xdr:from>
    <xdr:to>
      <xdr:col>15</xdr:col>
      <xdr:colOff>101600</xdr:colOff>
      <xdr:row>58</xdr:row>
      <xdr:rowOff>143873</xdr:rowOff>
    </xdr:to>
    <xdr:sp macro="" textlink="">
      <xdr:nvSpPr>
        <xdr:cNvPr id="193" name="楕円 192"/>
        <xdr:cNvSpPr/>
      </xdr:nvSpPr>
      <xdr:spPr>
        <a:xfrm>
          <a:off x="2857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120831</xdr:rowOff>
    </xdr:to>
    <xdr:cxnSp macro="">
      <xdr:nvCxnSpPr>
        <xdr:cNvPr id="194" name="直線コネクタ 193"/>
        <xdr:cNvCxnSpPr/>
      </xdr:nvCxnSpPr>
      <xdr:spPr>
        <a:xfrm>
          <a:off x="2908300" y="100371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5" name="楕円 194"/>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93073</xdr:rowOff>
    </xdr:to>
    <xdr:cxnSp macro="">
      <xdr:nvCxnSpPr>
        <xdr:cNvPr id="196" name="直線コネクタ 195"/>
        <xdr:cNvCxnSpPr/>
      </xdr:nvCxnSpPr>
      <xdr:spPr>
        <a:xfrm>
          <a:off x="2019300" y="99898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138612</xdr:rowOff>
    </xdr:from>
    <xdr:to>
      <xdr:col>6</xdr:col>
      <xdr:colOff>38100</xdr:colOff>
      <xdr:row>58</xdr:row>
      <xdr:rowOff>68762</xdr:rowOff>
    </xdr:to>
    <xdr:sp macro="" textlink="">
      <xdr:nvSpPr>
        <xdr:cNvPr id="197" name="楕円 196"/>
        <xdr:cNvSpPr/>
      </xdr:nvSpPr>
      <xdr:spPr>
        <a:xfrm>
          <a:off x="1079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17962</xdr:rowOff>
    </xdr:from>
    <xdr:to>
      <xdr:col>10</xdr:col>
      <xdr:colOff>114300</xdr:colOff>
      <xdr:row>58</xdr:row>
      <xdr:rowOff>45720</xdr:rowOff>
    </xdr:to>
    <xdr:cxnSp macro="">
      <xdr:nvCxnSpPr>
        <xdr:cNvPr id="198" name="直線コネクタ 197"/>
        <xdr:cNvCxnSpPr/>
      </xdr:nvCxnSpPr>
      <xdr:spPr>
        <a:xfrm>
          <a:off x="1130300" y="99620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203" name="n_1main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160400</xdr:rowOff>
    </xdr:from>
    <xdr:ext cx="405111" cy="259045"/>
    <xdr:sp macro="" textlink="">
      <xdr:nvSpPr>
        <xdr:cNvPr id="204" name="n_2mainValue【橋りょう・トンネル】&#10;有形固定資産減価償却率"/>
        <xdr:cNvSpPr txBox="1"/>
      </xdr:nvSpPr>
      <xdr:spPr>
        <a:xfrm>
          <a:off x="2705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5" name="n_3main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85289</xdr:rowOff>
    </xdr:from>
    <xdr:ext cx="405111" cy="259045"/>
    <xdr:sp macro="" textlink="">
      <xdr:nvSpPr>
        <xdr:cNvPr id="206" name="n_4mainValue【橋りょう・トンネル】&#10;有形固定資産減価償却率"/>
        <xdr:cNvSpPr txBox="1"/>
      </xdr:nvSpPr>
      <xdr:spPr>
        <a:xfrm>
          <a:off x="92774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22559</xdr:rowOff>
    </xdr:from>
    <xdr:to>
      <xdr:col>55</xdr:col>
      <xdr:colOff>50800</xdr:colOff>
      <xdr:row>62</xdr:row>
      <xdr:rowOff>124159</xdr:rowOff>
    </xdr:to>
    <xdr:sp macro="" textlink="">
      <xdr:nvSpPr>
        <xdr:cNvPr id="246" name="楕円 245"/>
        <xdr:cNvSpPr/>
      </xdr:nvSpPr>
      <xdr:spPr>
        <a:xfrm>
          <a:off x="10426700" y="10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45436</xdr:rowOff>
    </xdr:from>
    <xdr:ext cx="599010" cy="259045"/>
    <xdr:sp macro="" textlink="">
      <xdr:nvSpPr>
        <xdr:cNvPr id="247" name="【橋りょう・トンネル】&#10;一人当たり有形固定資産（償却資産）額該当値テキスト"/>
        <xdr:cNvSpPr txBox="1"/>
      </xdr:nvSpPr>
      <xdr:spPr>
        <a:xfrm>
          <a:off x="10515600" y="105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29473</xdr:rowOff>
    </xdr:from>
    <xdr:to>
      <xdr:col>50</xdr:col>
      <xdr:colOff>165100</xdr:colOff>
      <xdr:row>62</xdr:row>
      <xdr:rowOff>131073</xdr:rowOff>
    </xdr:to>
    <xdr:sp macro="" textlink="">
      <xdr:nvSpPr>
        <xdr:cNvPr id="248" name="楕円 247"/>
        <xdr:cNvSpPr/>
      </xdr:nvSpPr>
      <xdr:spPr>
        <a:xfrm>
          <a:off x="9588500" y="106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73359</xdr:rowOff>
    </xdr:from>
    <xdr:to>
      <xdr:col>55</xdr:col>
      <xdr:colOff>0</xdr:colOff>
      <xdr:row>62</xdr:row>
      <xdr:rowOff>80273</xdr:rowOff>
    </xdr:to>
    <xdr:cxnSp macro="">
      <xdr:nvCxnSpPr>
        <xdr:cNvPr id="249" name="直線コネクタ 248"/>
        <xdr:cNvCxnSpPr/>
      </xdr:nvCxnSpPr>
      <xdr:spPr>
        <a:xfrm flipV="1">
          <a:off x="9639300" y="10703259"/>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32222</xdr:rowOff>
    </xdr:from>
    <xdr:to>
      <xdr:col>46</xdr:col>
      <xdr:colOff>38100</xdr:colOff>
      <xdr:row>62</xdr:row>
      <xdr:rowOff>133822</xdr:rowOff>
    </xdr:to>
    <xdr:sp macro="" textlink="">
      <xdr:nvSpPr>
        <xdr:cNvPr id="250" name="楕円 249"/>
        <xdr:cNvSpPr/>
      </xdr:nvSpPr>
      <xdr:spPr>
        <a:xfrm>
          <a:off x="8699500" y="106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80273</xdr:rowOff>
    </xdr:from>
    <xdr:to>
      <xdr:col>50</xdr:col>
      <xdr:colOff>114300</xdr:colOff>
      <xdr:row>62</xdr:row>
      <xdr:rowOff>83022</xdr:rowOff>
    </xdr:to>
    <xdr:cxnSp macro="">
      <xdr:nvCxnSpPr>
        <xdr:cNvPr id="251" name="直線コネクタ 250"/>
        <xdr:cNvCxnSpPr/>
      </xdr:nvCxnSpPr>
      <xdr:spPr>
        <a:xfrm flipV="1">
          <a:off x="8750300" y="10710173"/>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39253</xdr:rowOff>
    </xdr:from>
    <xdr:to>
      <xdr:col>41</xdr:col>
      <xdr:colOff>101600</xdr:colOff>
      <xdr:row>62</xdr:row>
      <xdr:rowOff>140853</xdr:rowOff>
    </xdr:to>
    <xdr:sp macro="" textlink="">
      <xdr:nvSpPr>
        <xdr:cNvPr id="252" name="楕円 251"/>
        <xdr:cNvSpPr/>
      </xdr:nvSpPr>
      <xdr:spPr>
        <a:xfrm>
          <a:off x="7810500" y="106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83022</xdr:rowOff>
    </xdr:from>
    <xdr:to>
      <xdr:col>45</xdr:col>
      <xdr:colOff>177800</xdr:colOff>
      <xdr:row>62</xdr:row>
      <xdr:rowOff>90053</xdr:rowOff>
    </xdr:to>
    <xdr:cxnSp macro="">
      <xdr:nvCxnSpPr>
        <xdr:cNvPr id="253" name="直線コネクタ 252"/>
        <xdr:cNvCxnSpPr/>
      </xdr:nvCxnSpPr>
      <xdr:spPr>
        <a:xfrm flipV="1">
          <a:off x="7861300" y="10712922"/>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41802</xdr:rowOff>
    </xdr:from>
    <xdr:to>
      <xdr:col>36</xdr:col>
      <xdr:colOff>165100</xdr:colOff>
      <xdr:row>62</xdr:row>
      <xdr:rowOff>143402</xdr:rowOff>
    </xdr:to>
    <xdr:sp macro="" textlink="">
      <xdr:nvSpPr>
        <xdr:cNvPr id="254" name="楕円 253"/>
        <xdr:cNvSpPr/>
      </xdr:nvSpPr>
      <xdr:spPr>
        <a:xfrm>
          <a:off x="6921500" y="106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90053</xdr:rowOff>
    </xdr:from>
    <xdr:to>
      <xdr:col>41</xdr:col>
      <xdr:colOff>50800</xdr:colOff>
      <xdr:row>62</xdr:row>
      <xdr:rowOff>92602</xdr:rowOff>
    </xdr:to>
    <xdr:cxnSp macro="">
      <xdr:nvCxnSpPr>
        <xdr:cNvPr id="255" name="直線コネクタ 254"/>
        <xdr:cNvCxnSpPr/>
      </xdr:nvCxnSpPr>
      <xdr:spPr>
        <a:xfrm flipV="1">
          <a:off x="6972300" y="1071995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147600</xdr:rowOff>
    </xdr:from>
    <xdr:ext cx="599010" cy="259045"/>
    <xdr:sp macro="" textlink="">
      <xdr:nvSpPr>
        <xdr:cNvPr id="260" name="n_1mainValue【橋りょう・トンネル】&#10;一人当たり有形固定資産（償却資産）額"/>
        <xdr:cNvSpPr txBox="1"/>
      </xdr:nvSpPr>
      <xdr:spPr>
        <a:xfrm>
          <a:off x="9327095" y="104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150349</xdr:rowOff>
    </xdr:from>
    <xdr:ext cx="599010" cy="259045"/>
    <xdr:sp macro="" textlink="">
      <xdr:nvSpPr>
        <xdr:cNvPr id="261" name="n_2mainValue【橋りょう・トンネル】&#10;一人当たり有形固定資産（償却資産）額"/>
        <xdr:cNvSpPr txBox="1"/>
      </xdr:nvSpPr>
      <xdr:spPr>
        <a:xfrm>
          <a:off x="8450795" y="104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157380</xdr:rowOff>
    </xdr:from>
    <xdr:ext cx="599010" cy="259045"/>
    <xdr:sp macro="" textlink="">
      <xdr:nvSpPr>
        <xdr:cNvPr id="262" name="n_3mainValue【橋りょう・トンネル】&#10;一人当たり有形固定資産（償却資産）額"/>
        <xdr:cNvSpPr txBox="1"/>
      </xdr:nvSpPr>
      <xdr:spPr>
        <a:xfrm>
          <a:off x="7561795" y="104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159929</xdr:rowOff>
    </xdr:from>
    <xdr:ext cx="599010" cy="259045"/>
    <xdr:sp macro="" textlink="">
      <xdr:nvSpPr>
        <xdr:cNvPr id="263" name="n_4mainValue【橋りょう・トンネル】&#10;一人当たり有形固定資産（償却資産）額"/>
        <xdr:cNvSpPr txBox="1"/>
      </xdr:nvSpPr>
      <xdr:spPr>
        <a:xfrm>
          <a:off x="6672795" y="1044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47716</xdr:rowOff>
    </xdr:from>
    <xdr:to>
      <xdr:col>24</xdr:col>
      <xdr:colOff>114300</xdr:colOff>
      <xdr:row>81</xdr:row>
      <xdr:rowOff>149316</xdr:rowOff>
    </xdr:to>
    <xdr:sp macro="" textlink="">
      <xdr:nvSpPr>
        <xdr:cNvPr id="305" name="楕円 304"/>
        <xdr:cNvSpPr/>
      </xdr:nvSpPr>
      <xdr:spPr>
        <a:xfrm>
          <a:off x="4584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70593</xdr:rowOff>
    </xdr:from>
    <xdr:ext cx="405111" cy="259045"/>
    <xdr:sp macro="" textlink="">
      <xdr:nvSpPr>
        <xdr:cNvPr id="306" name="【公営住宅】&#10;有形固定資産減価償却率該当値テキスト"/>
        <xdr:cNvSpPr txBox="1"/>
      </xdr:nvSpPr>
      <xdr:spPr>
        <a:xfrm>
          <a:off x="4673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307" name="楕円 306"/>
        <xdr:cNvSpPr/>
      </xdr:nvSpPr>
      <xdr:spPr>
        <a:xfrm>
          <a:off x="3746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98516</xdr:rowOff>
    </xdr:from>
    <xdr:to>
      <xdr:col>24</xdr:col>
      <xdr:colOff>63500</xdr:colOff>
      <xdr:row>82</xdr:row>
      <xdr:rowOff>18506</xdr:rowOff>
    </xdr:to>
    <xdr:cxnSp macro="">
      <xdr:nvCxnSpPr>
        <xdr:cNvPr id="308" name="直線コネクタ 307"/>
        <xdr:cNvCxnSpPr/>
      </xdr:nvCxnSpPr>
      <xdr:spPr>
        <a:xfrm flipV="1">
          <a:off x="3797300" y="1398596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9" name="楕円 308"/>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49530</xdr:rowOff>
    </xdr:to>
    <xdr:cxnSp macro="">
      <xdr:nvCxnSpPr>
        <xdr:cNvPr id="310" name="直線コネクタ 309"/>
        <xdr:cNvCxnSpPr/>
      </xdr:nvCxnSpPr>
      <xdr:spPr>
        <a:xfrm flipV="1">
          <a:off x="2908300" y="1407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117929</xdr:rowOff>
    </xdr:from>
    <xdr:to>
      <xdr:col>10</xdr:col>
      <xdr:colOff>165100</xdr:colOff>
      <xdr:row>82</xdr:row>
      <xdr:rowOff>48079</xdr:rowOff>
    </xdr:to>
    <xdr:sp macro="" textlink="">
      <xdr:nvSpPr>
        <xdr:cNvPr id="311" name="楕円 310"/>
        <xdr:cNvSpPr/>
      </xdr:nvSpPr>
      <xdr:spPr>
        <a:xfrm>
          <a:off x="1968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168729</xdr:rowOff>
    </xdr:from>
    <xdr:to>
      <xdr:col>15</xdr:col>
      <xdr:colOff>50800</xdr:colOff>
      <xdr:row>82</xdr:row>
      <xdr:rowOff>49530</xdr:rowOff>
    </xdr:to>
    <xdr:cxnSp macro="">
      <xdr:nvCxnSpPr>
        <xdr:cNvPr id="312" name="直線コネクタ 311"/>
        <xdr:cNvCxnSpPr/>
      </xdr:nvCxnSpPr>
      <xdr:spPr>
        <a:xfrm>
          <a:off x="2019300" y="1405617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313" name="楕円 312"/>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81</xdr:row>
      <xdr:rowOff>170362</xdr:rowOff>
    </xdr:to>
    <xdr:cxnSp macro="">
      <xdr:nvCxnSpPr>
        <xdr:cNvPr id="314" name="直線コネクタ 313"/>
        <xdr:cNvCxnSpPr/>
      </xdr:nvCxnSpPr>
      <xdr:spPr>
        <a:xfrm flipV="1">
          <a:off x="1130300" y="140561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85833</xdr:rowOff>
    </xdr:from>
    <xdr:ext cx="405111" cy="259045"/>
    <xdr:sp macro="" textlink="">
      <xdr:nvSpPr>
        <xdr:cNvPr id="319" name="n_1mainValue【公営住宅】&#10;有形固定資産減価償却率"/>
        <xdr:cNvSpPr txBox="1"/>
      </xdr:nvSpPr>
      <xdr:spPr>
        <a:xfrm>
          <a:off x="3582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320" name="n_2mainValue【公営住宅】&#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64606</xdr:rowOff>
    </xdr:from>
    <xdr:ext cx="405111" cy="259045"/>
    <xdr:sp macro="" textlink="">
      <xdr:nvSpPr>
        <xdr:cNvPr id="321" name="n_3mainValue【公営住宅】&#10;有形固定資産減価償却率"/>
        <xdr:cNvSpPr txBox="1"/>
      </xdr:nvSpPr>
      <xdr:spPr>
        <a:xfrm>
          <a:off x="1816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22" name="n_4mainValue【公営住宅】&#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60" name="楕円 359"/>
        <xdr:cNvSpPr/>
      </xdr:nvSpPr>
      <xdr:spPr>
        <a:xfrm>
          <a:off x="104267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154195</xdr:rowOff>
    </xdr:from>
    <xdr:ext cx="469744" cy="259045"/>
    <xdr:sp macro="" textlink="">
      <xdr:nvSpPr>
        <xdr:cNvPr id="361" name="【公営住宅】&#10;一人当たり面積該当値テキスト"/>
        <xdr:cNvSpPr txBox="1"/>
      </xdr:nvSpPr>
      <xdr:spPr>
        <a:xfrm>
          <a:off x="10515600"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139091</xdr:rowOff>
    </xdr:from>
    <xdr:to>
      <xdr:col>50</xdr:col>
      <xdr:colOff>165100</xdr:colOff>
      <xdr:row>83</xdr:row>
      <xdr:rowOff>69241</xdr:rowOff>
    </xdr:to>
    <xdr:sp macro="" textlink="">
      <xdr:nvSpPr>
        <xdr:cNvPr id="362" name="楕円 361"/>
        <xdr:cNvSpPr/>
      </xdr:nvSpPr>
      <xdr:spPr>
        <a:xfrm>
          <a:off x="9588500" y="141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xdr:rowOff>
    </xdr:from>
    <xdr:to>
      <xdr:col>55</xdr:col>
      <xdr:colOff>0</xdr:colOff>
      <xdr:row>83</xdr:row>
      <xdr:rowOff>18441</xdr:rowOff>
    </xdr:to>
    <xdr:cxnSp macro="">
      <xdr:nvCxnSpPr>
        <xdr:cNvPr id="363" name="直線コネクタ 362"/>
        <xdr:cNvCxnSpPr/>
      </xdr:nvCxnSpPr>
      <xdr:spPr>
        <a:xfrm flipV="1">
          <a:off x="9639300" y="14241018"/>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142748</xdr:rowOff>
    </xdr:from>
    <xdr:to>
      <xdr:col>46</xdr:col>
      <xdr:colOff>38100</xdr:colOff>
      <xdr:row>83</xdr:row>
      <xdr:rowOff>72898</xdr:rowOff>
    </xdr:to>
    <xdr:sp macro="" textlink="">
      <xdr:nvSpPr>
        <xdr:cNvPr id="364" name="楕円 363"/>
        <xdr:cNvSpPr/>
      </xdr:nvSpPr>
      <xdr:spPr>
        <a:xfrm>
          <a:off x="8699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18441</xdr:rowOff>
    </xdr:from>
    <xdr:to>
      <xdr:col>50</xdr:col>
      <xdr:colOff>114300</xdr:colOff>
      <xdr:row>83</xdr:row>
      <xdr:rowOff>22098</xdr:rowOff>
    </xdr:to>
    <xdr:cxnSp macro="">
      <xdr:nvCxnSpPr>
        <xdr:cNvPr id="365" name="直線コネクタ 364"/>
        <xdr:cNvCxnSpPr/>
      </xdr:nvCxnSpPr>
      <xdr:spPr>
        <a:xfrm flipV="1">
          <a:off x="8750300" y="1424879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155321</xdr:rowOff>
    </xdr:from>
    <xdr:to>
      <xdr:col>41</xdr:col>
      <xdr:colOff>101600</xdr:colOff>
      <xdr:row>83</xdr:row>
      <xdr:rowOff>85471</xdr:rowOff>
    </xdr:to>
    <xdr:sp macro="" textlink="">
      <xdr:nvSpPr>
        <xdr:cNvPr id="366" name="楕円 365"/>
        <xdr:cNvSpPr/>
      </xdr:nvSpPr>
      <xdr:spPr>
        <a:xfrm>
          <a:off x="7810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22098</xdr:rowOff>
    </xdr:from>
    <xdr:to>
      <xdr:col>45</xdr:col>
      <xdr:colOff>177800</xdr:colOff>
      <xdr:row>83</xdr:row>
      <xdr:rowOff>34671</xdr:rowOff>
    </xdr:to>
    <xdr:cxnSp macro="">
      <xdr:nvCxnSpPr>
        <xdr:cNvPr id="367" name="直線コネクタ 366"/>
        <xdr:cNvCxnSpPr/>
      </xdr:nvCxnSpPr>
      <xdr:spPr>
        <a:xfrm flipV="1">
          <a:off x="7861300" y="1425244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161265</xdr:rowOff>
    </xdr:from>
    <xdr:to>
      <xdr:col>36</xdr:col>
      <xdr:colOff>165100</xdr:colOff>
      <xdr:row>83</xdr:row>
      <xdr:rowOff>91415</xdr:rowOff>
    </xdr:to>
    <xdr:sp macro="" textlink="">
      <xdr:nvSpPr>
        <xdr:cNvPr id="368" name="楕円 367"/>
        <xdr:cNvSpPr/>
      </xdr:nvSpPr>
      <xdr:spPr>
        <a:xfrm>
          <a:off x="6921500" y="142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34671</xdr:rowOff>
    </xdr:from>
    <xdr:to>
      <xdr:col>41</xdr:col>
      <xdr:colOff>50800</xdr:colOff>
      <xdr:row>83</xdr:row>
      <xdr:rowOff>40615</xdr:rowOff>
    </xdr:to>
    <xdr:cxnSp macro="">
      <xdr:nvCxnSpPr>
        <xdr:cNvPr id="369" name="直線コネクタ 368"/>
        <xdr:cNvCxnSpPr/>
      </xdr:nvCxnSpPr>
      <xdr:spPr>
        <a:xfrm flipV="1">
          <a:off x="6972300" y="1426502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85768</xdr:rowOff>
    </xdr:from>
    <xdr:ext cx="469744" cy="259045"/>
    <xdr:sp macro="" textlink="">
      <xdr:nvSpPr>
        <xdr:cNvPr id="374" name="n_1mainValue【公営住宅】&#10;一人当たり面積"/>
        <xdr:cNvSpPr txBox="1"/>
      </xdr:nvSpPr>
      <xdr:spPr>
        <a:xfrm>
          <a:off x="9391727" y="1397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89425</xdr:rowOff>
    </xdr:from>
    <xdr:ext cx="469744" cy="259045"/>
    <xdr:sp macro="" textlink="">
      <xdr:nvSpPr>
        <xdr:cNvPr id="375" name="n_2mainValue【公営住宅】&#10;一人当たり面積"/>
        <xdr:cNvSpPr txBox="1"/>
      </xdr:nvSpPr>
      <xdr:spPr>
        <a:xfrm>
          <a:off x="8515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101998</xdr:rowOff>
    </xdr:from>
    <xdr:ext cx="469744" cy="259045"/>
    <xdr:sp macro="" textlink="">
      <xdr:nvSpPr>
        <xdr:cNvPr id="376" name="n_3mainValue【公営住宅】&#10;一人当たり面積"/>
        <xdr:cNvSpPr txBox="1"/>
      </xdr:nvSpPr>
      <xdr:spPr>
        <a:xfrm>
          <a:off x="76264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107942</xdr:rowOff>
    </xdr:from>
    <xdr:ext cx="469744" cy="259045"/>
    <xdr:sp macro="" textlink="">
      <xdr:nvSpPr>
        <xdr:cNvPr id="377" name="n_4mainValue【公営住宅】&#10;一人当たり面積"/>
        <xdr:cNvSpPr txBox="1"/>
      </xdr:nvSpPr>
      <xdr:spPr>
        <a:xfrm>
          <a:off x="6737427" y="139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xdr:rowOff>
    </xdr:from>
    <xdr:to>
      <xdr:col>85</xdr:col>
      <xdr:colOff>177800</xdr:colOff>
      <xdr:row>39</xdr:row>
      <xdr:rowOff>113937</xdr:rowOff>
    </xdr:to>
    <xdr:sp macro="" textlink="">
      <xdr:nvSpPr>
        <xdr:cNvPr id="435" name="楕円 434"/>
        <xdr:cNvSpPr/>
      </xdr:nvSpPr>
      <xdr:spPr>
        <a:xfrm>
          <a:off x="16268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162214</xdr:rowOff>
    </xdr:from>
    <xdr:ext cx="405111" cy="259045"/>
    <xdr:sp macro="" textlink="">
      <xdr:nvSpPr>
        <xdr:cNvPr id="436" name="【認定こども園・幼稚園・保育所】&#10;有形固定資産減価償却率該当値テキスト"/>
        <xdr:cNvSpPr txBox="1"/>
      </xdr:nvSpPr>
      <xdr:spPr>
        <a:xfrm>
          <a:off x="16357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58057</xdr:rowOff>
    </xdr:from>
    <xdr:to>
      <xdr:col>81</xdr:col>
      <xdr:colOff>101600</xdr:colOff>
      <xdr:row>39</xdr:row>
      <xdr:rowOff>159657</xdr:rowOff>
    </xdr:to>
    <xdr:sp macro="" textlink="">
      <xdr:nvSpPr>
        <xdr:cNvPr id="437" name="楕円 436"/>
        <xdr:cNvSpPr/>
      </xdr:nvSpPr>
      <xdr:spPr>
        <a:xfrm>
          <a:off x="15430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63137</xdr:rowOff>
    </xdr:from>
    <xdr:to>
      <xdr:col>85</xdr:col>
      <xdr:colOff>127000</xdr:colOff>
      <xdr:row>39</xdr:row>
      <xdr:rowOff>108857</xdr:rowOff>
    </xdr:to>
    <xdr:cxnSp macro="">
      <xdr:nvCxnSpPr>
        <xdr:cNvPr id="438" name="直線コネクタ 437"/>
        <xdr:cNvCxnSpPr/>
      </xdr:nvCxnSpPr>
      <xdr:spPr>
        <a:xfrm flipV="1">
          <a:off x="15481300" y="67496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27033</xdr:rowOff>
    </xdr:from>
    <xdr:to>
      <xdr:col>76</xdr:col>
      <xdr:colOff>165100</xdr:colOff>
      <xdr:row>39</xdr:row>
      <xdr:rowOff>128633</xdr:rowOff>
    </xdr:to>
    <xdr:sp macro="" textlink="">
      <xdr:nvSpPr>
        <xdr:cNvPr id="439" name="楕円 438"/>
        <xdr:cNvSpPr/>
      </xdr:nvSpPr>
      <xdr:spPr>
        <a:xfrm>
          <a:off x="14541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77833</xdr:rowOff>
    </xdr:from>
    <xdr:to>
      <xdr:col>81</xdr:col>
      <xdr:colOff>50800</xdr:colOff>
      <xdr:row>39</xdr:row>
      <xdr:rowOff>108857</xdr:rowOff>
    </xdr:to>
    <xdr:cxnSp macro="">
      <xdr:nvCxnSpPr>
        <xdr:cNvPr id="440" name="直線コネクタ 439"/>
        <xdr:cNvCxnSpPr/>
      </xdr:nvCxnSpPr>
      <xdr:spPr>
        <a:xfrm>
          <a:off x="14592300" y="67643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441" name="楕円 440"/>
        <xdr:cNvSpPr/>
      </xdr:nvSpPr>
      <xdr:spPr>
        <a:xfrm>
          <a:off x="1365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77833</xdr:rowOff>
    </xdr:to>
    <xdr:cxnSp macro="">
      <xdr:nvCxnSpPr>
        <xdr:cNvPr id="442" name="直線コネクタ 441"/>
        <xdr:cNvCxnSpPr/>
      </xdr:nvCxnSpPr>
      <xdr:spPr>
        <a:xfrm>
          <a:off x="13703300" y="66794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69487</xdr:rowOff>
    </xdr:from>
    <xdr:to>
      <xdr:col>67</xdr:col>
      <xdr:colOff>101600</xdr:colOff>
      <xdr:row>38</xdr:row>
      <xdr:rowOff>171087</xdr:rowOff>
    </xdr:to>
    <xdr:sp macro="" textlink="">
      <xdr:nvSpPr>
        <xdr:cNvPr id="443" name="楕円 442"/>
        <xdr:cNvSpPr/>
      </xdr:nvSpPr>
      <xdr:spPr>
        <a:xfrm>
          <a:off x="12763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120287</xdr:rowOff>
    </xdr:from>
    <xdr:to>
      <xdr:col>71</xdr:col>
      <xdr:colOff>177800</xdr:colOff>
      <xdr:row>38</xdr:row>
      <xdr:rowOff>164374</xdr:rowOff>
    </xdr:to>
    <xdr:cxnSp macro="">
      <xdr:nvCxnSpPr>
        <xdr:cNvPr id="444" name="直線コネクタ 443"/>
        <xdr:cNvCxnSpPr/>
      </xdr:nvCxnSpPr>
      <xdr:spPr>
        <a:xfrm>
          <a:off x="12814300" y="66353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150784</xdr:rowOff>
    </xdr:from>
    <xdr:ext cx="405111" cy="259045"/>
    <xdr:sp macro="" textlink="">
      <xdr:nvSpPr>
        <xdr:cNvPr id="449" name="n_1mainValue【認定こども園・幼稚園・保育所】&#10;有形固定資産減価償却率"/>
        <xdr:cNvSpPr txBox="1"/>
      </xdr:nvSpPr>
      <xdr:spPr>
        <a:xfrm>
          <a:off x="15266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119760</xdr:rowOff>
    </xdr:from>
    <xdr:ext cx="405111" cy="259045"/>
    <xdr:sp macro="" textlink="">
      <xdr:nvSpPr>
        <xdr:cNvPr id="450" name="n_2mainValue【認定こども園・幼稚園・保育所】&#10;有形固定資産減価償却率"/>
        <xdr:cNvSpPr txBox="1"/>
      </xdr:nvSpPr>
      <xdr:spPr>
        <a:xfrm>
          <a:off x="14389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451" name="n_3mainValue【認定こども園・幼稚園・保育所】&#10;有形固定資産減価償却率"/>
        <xdr:cNvSpPr txBox="1"/>
      </xdr:nvSpPr>
      <xdr:spPr>
        <a:xfrm>
          <a:off x="13500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52" name="n_4mainValue【認定こども園・幼稚園・保育所】&#10;有形固定資産減価償却率"/>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103124</xdr:rowOff>
    </xdr:from>
    <xdr:to>
      <xdr:col>116</xdr:col>
      <xdr:colOff>114300</xdr:colOff>
      <xdr:row>39</xdr:row>
      <xdr:rowOff>33274</xdr:rowOff>
    </xdr:to>
    <xdr:sp macro="" textlink="">
      <xdr:nvSpPr>
        <xdr:cNvPr id="490" name="楕円 489"/>
        <xdr:cNvSpPr/>
      </xdr:nvSpPr>
      <xdr:spPr>
        <a:xfrm>
          <a:off x="22110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126001</xdr:rowOff>
    </xdr:from>
    <xdr:ext cx="469744" cy="259045"/>
    <xdr:sp macro="" textlink="">
      <xdr:nvSpPr>
        <xdr:cNvPr id="491" name="【認定こども園・幼稚園・保育所】&#10;一人当たり面積該当値テキスト"/>
        <xdr:cNvSpPr txBox="1"/>
      </xdr:nvSpPr>
      <xdr:spPr>
        <a:xfrm>
          <a:off x="22199600"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109982</xdr:rowOff>
    </xdr:from>
    <xdr:to>
      <xdr:col>112</xdr:col>
      <xdr:colOff>38100</xdr:colOff>
      <xdr:row>39</xdr:row>
      <xdr:rowOff>40132</xdr:rowOff>
    </xdr:to>
    <xdr:sp macro="" textlink="">
      <xdr:nvSpPr>
        <xdr:cNvPr id="492" name="楕円 491"/>
        <xdr:cNvSpPr/>
      </xdr:nvSpPr>
      <xdr:spPr>
        <a:xfrm>
          <a:off x="2127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153924</xdr:rowOff>
    </xdr:from>
    <xdr:to>
      <xdr:col>116</xdr:col>
      <xdr:colOff>63500</xdr:colOff>
      <xdr:row>38</xdr:row>
      <xdr:rowOff>160782</xdr:rowOff>
    </xdr:to>
    <xdr:cxnSp macro="">
      <xdr:nvCxnSpPr>
        <xdr:cNvPr id="493" name="直線コネクタ 492"/>
        <xdr:cNvCxnSpPr/>
      </xdr:nvCxnSpPr>
      <xdr:spPr>
        <a:xfrm flipV="1">
          <a:off x="21323300" y="66690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494" name="楕円 493"/>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160782</xdr:rowOff>
    </xdr:from>
    <xdr:to>
      <xdr:col>111</xdr:col>
      <xdr:colOff>177800</xdr:colOff>
      <xdr:row>38</xdr:row>
      <xdr:rowOff>163068</xdr:rowOff>
    </xdr:to>
    <xdr:cxnSp macro="">
      <xdr:nvCxnSpPr>
        <xdr:cNvPr id="495" name="直線コネクタ 494"/>
        <xdr:cNvCxnSpPr/>
      </xdr:nvCxnSpPr>
      <xdr:spPr>
        <a:xfrm flipV="1">
          <a:off x="20434300" y="667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6" name="楕円 495"/>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38</xdr:row>
      <xdr:rowOff>167640</xdr:rowOff>
    </xdr:to>
    <xdr:cxnSp macro="">
      <xdr:nvCxnSpPr>
        <xdr:cNvPr id="497" name="直線コネクタ 496"/>
        <xdr:cNvCxnSpPr/>
      </xdr:nvCxnSpPr>
      <xdr:spPr>
        <a:xfrm flipV="1">
          <a:off x="19545300" y="6678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119126</xdr:rowOff>
    </xdr:from>
    <xdr:to>
      <xdr:col>98</xdr:col>
      <xdr:colOff>38100</xdr:colOff>
      <xdr:row>39</xdr:row>
      <xdr:rowOff>49276</xdr:rowOff>
    </xdr:to>
    <xdr:sp macro="" textlink="">
      <xdr:nvSpPr>
        <xdr:cNvPr id="498" name="楕円 497"/>
        <xdr:cNvSpPr/>
      </xdr:nvSpPr>
      <xdr:spPr>
        <a:xfrm>
          <a:off x="18605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38</xdr:row>
      <xdr:rowOff>169926</xdr:rowOff>
    </xdr:to>
    <xdr:cxnSp macro="">
      <xdr:nvCxnSpPr>
        <xdr:cNvPr id="499" name="直線コネクタ 498"/>
        <xdr:cNvCxnSpPr/>
      </xdr:nvCxnSpPr>
      <xdr:spPr>
        <a:xfrm flipV="1">
          <a:off x="18656300" y="66827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56659</xdr:rowOff>
    </xdr:from>
    <xdr:ext cx="469744" cy="259045"/>
    <xdr:sp macro="" textlink="">
      <xdr:nvSpPr>
        <xdr:cNvPr id="504" name="n_1main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505" name="n_2mainValue【認定こども園・幼稚園・保育所】&#10;一人当たり面積"/>
        <xdr:cNvSpPr txBox="1"/>
      </xdr:nvSpPr>
      <xdr:spPr>
        <a:xfrm>
          <a:off x="20199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6" name="n_3main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65803</xdr:rowOff>
    </xdr:from>
    <xdr:ext cx="469744" cy="259045"/>
    <xdr:sp macro="" textlink="">
      <xdr:nvSpPr>
        <xdr:cNvPr id="507" name="n_4mainValue【認定こども園・幼稚園・保育所】&#10;一人当たり面積"/>
        <xdr:cNvSpPr txBox="1"/>
      </xdr:nvSpPr>
      <xdr:spPr>
        <a:xfrm>
          <a:off x="18421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6" name="楕円 545"/>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779</xdr:rowOff>
    </xdr:from>
    <xdr:ext cx="405111" cy="259045"/>
    <xdr:sp macro="" textlink="">
      <xdr:nvSpPr>
        <xdr:cNvPr id="547" name="【学校施設】&#10;有形固定資産減価償却率該当値テキスト"/>
        <xdr:cNvSpPr txBox="1"/>
      </xdr:nvSpPr>
      <xdr:spPr>
        <a:xfrm>
          <a:off x="16357600"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48" name="楕円 547"/>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60</xdr:row>
      <xdr:rowOff>160020</xdr:rowOff>
    </xdr:to>
    <xdr:cxnSp macro="">
      <xdr:nvCxnSpPr>
        <xdr:cNvPr id="549" name="直線コネクタ 548"/>
        <xdr:cNvCxnSpPr/>
      </xdr:nvCxnSpPr>
      <xdr:spPr>
        <a:xfrm flipV="1">
          <a:off x="15481300" y="103601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50" name="楕円 549"/>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160020</xdr:rowOff>
    </xdr:to>
    <xdr:cxnSp macro="">
      <xdr:nvCxnSpPr>
        <xdr:cNvPr id="551" name="直線コネクタ 550"/>
        <xdr:cNvCxnSpPr/>
      </xdr:nvCxnSpPr>
      <xdr:spPr>
        <a:xfrm>
          <a:off x="14592300" y="1038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552" name="楕円 551"/>
        <xdr:cNvSpPr/>
      </xdr:nvSpPr>
      <xdr:spPr>
        <a:xfrm>
          <a:off x="1365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102870</xdr:rowOff>
    </xdr:to>
    <xdr:cxnSp macro="">
      <xdr:nvCxnSpPr>
        <xdr:cNvPr id="553" name="直線コネクタ 552"/>
        <xdr:cNvCxnSpPr/>
      </xdr:nvCxnSpPr>
      <xdr:spPr>
        <a:xfrm>
          <a:off x="13703300" y="103510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138938</xdr:rowOff>
    </xdr:from>
    <xdr:to>
      <xdr:col>67</xdr:col>
      <xdr:colOff>101600</xdr:colOff>
      <xdr:row>60</xdr:row>
      <xdr:rowOff>69088</xdr:rowOff>
    </xdr:to>
    <xdr:sp macro="" textlink="">
      <xdr:nvSpPr>
        <xdr:cNvPr id="554" name="楕円 553"/>
        <xdr:cNvSpPr/>
      </xdr:nvSpPr>
      <xdr:spPr>
        <a:xfrm>
          <a:off x="12763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18288</xdr:rowOff>
    </xdr:from>
    <xdr:to>
      <xdr:col>71</xdr:col>
      <xdr:colOff>177800</xdr:colOff>
      <xdr:row>60</xdr:row>
      <xdr:rowOff>64008</xdr:rowOff>
    </xdr:to>
    <xdr:cxnSp macro="">
      <xdr:nvCxnSpPr>
        <xdr:cNvPr id="555" name="直線コネクタ 554"/>
        <xdr:cNvCxnSpPr/>
      </xdr:nvCxnSpPr>
      <xdr:spPr>
        <a:xfrm>
          <a:off x="12814300" y="103052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60"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61"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105935</xdr:rowOff>
    </xdr:from>
    <xdr:ext cx="405111" cy="259045"/>
    <xdr:sp macro="" textlink="">
      <xdr:nvSpPr>
        <xdr:cNvPr id="562" name="n_3mainValue【学校施設】&#10;有形固定資産減価償却率"/>
        <xdr:cNvSpPr txBox="1"/>
      </xdr:nvSpPr>
      <xdr:spPr>
        <a:xfrm>
          <a:off x="13500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60215</xdr:rowOff>
    </xdr:from>
    <xdr:ext cx="405111" cy="259045"/>
    <xdr:sp macro="" textlink="">
      <xdr:nvSpPr>
        <xdr:cNvPr id="563" name="n_4mainValue【学校施設】&#10;有形固定資産減価償却率"/>
        <xdr:cNvSpPr txBox="1"/>
      </xdr:nvSpPr>
      <xdr:spPr>
        <a:xfrm>
          <a:off x="12611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108458</xdr:rowOff>
    </xdr:from>
    <xdr:to>
      <xdr:col>116</xdr:col>
      <xdr:colOff>114300</xdr:colOff>
      <xdr:row>60</xdr:row>
      <xdr:rowOff>38608</xdr:rowOff>
    </xdr:to>
    <xdr:sp macro="" textlink="">
      <xdr:nvSpPr>
        <xdr:cNvPr id="604" name="楕円 603"/>
        <xdr:cNvSpPr/>
      </xdr:nvSpPr>
      <xdr:spPr>
        <a:xfrm>
          <a:off x="22110700" y="102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131335</xdr:rowOff>
    </xdr:from>
    <xdr:ext cx="469744" cy="259045"/>
    <xdr:sp macro="" textlink="">
      <xdr:nvSpPr>
        <xdr:cNvPr id="605" name="【学校施設】&#10;一人当たり面積該当値テキスト"/>
        <xdr:cNvSpPr txBox="1"/>
      </xdr:nvSpPr>
      <xdr:spPr>
        <a:xfrm>
          <a:off x="22199600"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130556</xdr:rowOff>
    </xdr:from>
    <xdr:to>
      <xdr:col>112</xdr:col>
      <xdr:colOff>38100</xdr:colOff>
      <xdr:row>60</xdr:row>
      <xdr:rowOff>60706</xdr:rowOff>
    </xdr:to>
    <xdr:sp macro="" textlink="">
      <xdr:nvSpPr>
        <xdr:cNvPr id="606" name="楕円 605"/>
        <xdr:cNvSpPr/>
      </xdr:nvSpPr>
      <xdr:spPr>
        <a:xfrm>
          <a:off x="212725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159258</xdr:rowOff>
    </xdr:from>
    <xdr:to>
      <xdr:col>116</xdr:col>
      <xdr:colOff>63500</xdr:colOff>
      <xdr:row>60</xdr:row>
      <xdr:rowOff>9906</xdr:rowOff>
    </xdr:to>
    <xdr:cxnSp macro="">
      <xdr:nvCxnSpPr>
        <xdr:cNvPr id="607" name="直線コネクタ 606"/>
        <xdr:cNvCxnSpPr/>
      </xdr:nvCxnSpPr>
      <xdr:spPr>
        <a:xfrm flipV="1">
          <a:off x="21323300" y="10274808"/>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140462</xdr:rowOff>
    </xdr:from>
    <xdr:to>
      <xdr:col>107</xdr:col>
      <xdr:colOff>101600</xdr:colOff>
      <xdr:row>60</xdr:row>
      <xdr:rowOff>70612</xdr:rowOff>
    </xdr:to>
    <xdr:sp macro="" textlink="">
      <xdr:nvSpPr>
        <xdr:cNvPr id="608" name="楕円 607"/>
        <xdr:cNvSpPr/>
      </xdr:nvSpPr>
      <xdr:spPr>
        <a:xfrm>
          <a:off x="20383500" y="10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xdr:rowOff>
    </xdr:from>
    <xdr:to>
      <xdr:col>111</xdr:col>
      <xdr:colOff>177800</xdr:colOff>
      <xdr:row>60</xdr:row>
      <xdr:rowOff>19812</xdr:rowOff>
    </xdr:to>
    <xdr:cxnSp macro="">
      <xdr:nvCxnSpPr>
        <xdr:cNvPr id="609" name="直線コネクタ 608"/>
        <xdr:cNvCxnSpPr/>
      </xdr:nvCxnSpPr>
      <xdr:spPr>
        <a:xfrm flipV="1">
          <a:off x="20434300" y="102969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151130</xdr:rowOff>
    </xdr:from>
    <xdr:to>
      <xdr:col>102</xdr:col>
      <xdr:colOff>165100</xdr:colOff>
      <xdr:row>60</xdr:row>
      <xdr:rowOff>81280</xdr:rowOff>
    </xdr:to>
    <xdr:sp macro="" textlink="">
      <xdr:nvSpPr>
        <xdr:cNvPr id="610" name="楕円 609"/>
        <xdr:cNvSpPr/>
      </xdr:nvSpPr>
      <xdr:spPr>
        <a:xfrm>
          <a:off x="19494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19812</xdr:rowOff>
    </xdr:from>
    <xdr:to>
      <xdr:col>107</xdr:col>
      <xdr:colOff>50800</xdr:colOff>
      <xdr:row>60</xdr:row>
      <xdr:rowOff>30480</xdr:rowOff>
    </xdr:to>
    <xdr:cxnSp macro="">
      <xdr:nvCxnSpPr>
        <xdr:cNvPr id="611" name="直線コネクタ 610"/>
        <xdr:cNvCxnSpPr/>
      </xdr:nvCxnSpPr>
      <xdr:spPr>
        <a:xfrm flipV="1">
          <a:off x="19545300" y="1030681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163322</xdr:rowOff>
    </xdr:from>
    <xdr:to>
      <xdr:col>98</xdr:col>
      <xdr:colOff>38100</xdr:colOff>
      <xdr:row>60</xdr:row>
      <xdr:rowOff>93472</xdr:rowOff>
    </xdr:to>
    <xdr:sp macro="" textlink="">
      <xdr:nvSpPr>
        <xdr:cNvPr id="612" name="楕円 611"/>
        <xdr:cNvSpPr/>
      </xdr:nvSpPr>
      <xdr:spPr>
        <a:xfrm>
          <a:off x="18605500" y="10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30480</xdr:rowOff>
    </xdr:from>
    <xdr:to>
      <xdr:col>102</xdr:col>
      <xdr:colOff>114300</xdr:colOff>
      <xdr:row>60</xdr:row>
      <xdr:rowOff>42672</xdr:rowOff>
    </xdr:to>
    <xdr:cxnSp macro="">
      <xdr:nvCxnSpPr>
        <xdr:cNvPr id="613" name="直線コネクタ 612"/>
        <xdr:cNvCxnSpPr/>
      </xdr:nvCxnSpPr>
      <xdr:spPr>
        <a:xfrm flipV="1">
          <a:off x="18656300" y="1031748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77233</xdr:rowOff>
    </xdr:from>
    <xdr:ext cx="469744" cy="259045"/>
    <xdr:sp macro="" textlink="">
      <xdr:nvSpPr>
        <xdr:cNvPr id="618" name="n_1mainValue【学校施設】&#10;一人当たり面積"/>
        <xdr:cNvSpPr txBox="1"/>
      </xdr:nvSpPr>
      <xdr:spPr>
        <a:xfrm>
          <a:off x="21075727" y="100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87139</xdr:rowOff>
    </xdr:from>
    <xdr:ext cx="469744" cy="259045"/>
    <xdr:sp macro="" textlink="">
      <xdr:nvSpPr>
        <xdr:cNvPr id="619" name="n_2mainValue【学校施設】&#10;一人当たり面積"/>
        <xdr:cNvSpPr txBox="1"/>
      </xdr:nvSpPr>
      <xdr:spPr>
        <a:xfrm>
          <a:off x="20199427" y="100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97807</xdr:rowOff>
    </xdr:from>
    <xdr:ext cx="469744" cy="259045"/>
    <xdr:sp macro="" textlink="">
      <xdr:nvSpPr>
        <xdr:cNvPr id="620" name="n_3mainValue【学校施設】&#10;一人当たり面積"/>
        <xdr:cNvSpPr txBox="1"/>
      </xdr:nvSpPr>
      <xdr:spPr>
        <a:xfrm>
          <a:off x="19310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109999</xdr:rowOff>
    </xdr:from>
    <xdr:ext cx="469744" cy="259045"/>
    <xdr:sp macro="" textlink="">
      <xdr:nvSpPr>
        <xdr:cNvPr id="621" name="n_4mainValue【学校施設】&#10;一人当たり面積"/>
        <xdr:cNvSpPr txBox="1"/>
      </xdr:nvSpPr>
      <xdr:spPr>
        <a:xfrm>
          <a:off x="18421427" y="1005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79" name="楕円 678"/>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121756</xdr:rowOff>
    </xdr:from>
    <xdr:ext cx="405111" cy="259045"/>
    <xdr:sp macro="" textlink="">
      <xdr:nvSpPr>
        <xdr:cNvPr id="680" name="【公民館】&#10;有形固定資産減価償却率該当値テキスト"/>
        <xdr:cNvSpPr txBox="1"/>
      </xdr:nvSpPr>
      <xdr:spPr>
        <a:xfrm>
          <a:off x="16357600" y="1795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681" name="楕円 680"/>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107</xdr:row>
      <xdr:rowOff>130084</xdr:rowOff>
    </xdr:to>
    <xdr:cxnSp macro="">
      <xdr:nvCxnSpPr>
        <xdr:cNvPr id="682" name="直線コネクタ 681"/>
        <xdr:cNvCxnSpPr/>
      </xdr:nvCxnSpPr>
      <xdr:spPr>
        <a:xfrm flipV="1">
          <a:off x="15481300" y="18151929"/>
          <a:ext cx="8382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683" name="楕円 682"/>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130084</xdr:rowOff>
    </xdr:to>
    <xdr:cxnSp macro="">
      <xdr:nvCxnSpPr>
        <xdr:cNvPr id="684" name="直線コネクタ 683"/>
        <xdr:cNvCxnSpPr/>
      </xdr:nvCxnSpPr>
      <xdr:spPr>
        <a:xfrm>
          <a:off x="14592300" y="184278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685" name="楕円 684"/>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82731</xdr:rowOff>
    </xdr:to>
    <xdr:cxnSp macro="">
      <xdr:nvCxnSpPr>
        <xdr:cNvPr id="686" name="直線コネクタ 685"/>
        <xdr:cNvCxnSpPr/>
      </xdr:nvCxnSpPr>
      <xdr:spPr>
        <a:xfrm>
          <a:off x="13703300" y="1833317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687" name="楕円 686"/>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159476</xdr:rowOff>
    </xdr:to>
    <xdr:cxnSp macro="">
      <xdr:nvCxnSpPr>
        <xdr:cNvPr id="688" name="直線コネクタ 687"/>
        <xdr:cNvCxnSpPr/>
      </xdr:nvCxnSpPr>
      <xdr:spPr>
        <a:xfrm>
          <a:off x="12814300" y="182858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693" name="n_1mainValue【公民館】&#10;有形固定資産減価償却率"/>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694" name="n_2mainValue【公民館】&#10;有形固定資産減価償却率"/>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695" name="n_3mainValue【公民館】&#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96" name="n_4mainValue【公民館】&#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38" name="楕円 737"/>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39" name="【公民館】&#10;一人当たり面積該当値テキスト"/>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40" name="楕円 739"/>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41" name="直線コネクタ 740"/>
        <xdr:cNvCxnSpPr/>
      </xdr:nvCxnSpPr>
      <xdr:spPr>
        <a:xfrm>
          <a:off x="21323300" y="1864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42" name="楕円 741"/>
        <xdr:cNvSpPr/>
      </xdr:nvSpPr>
      <xdr:spPr>
        <a:xfrm>
          <a:off x="2038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743" name="直線コネクタ 742"/>
        <xdr:cNvCxnSpPr/>
      </xdr:nvCxnSpPr>
      <xdr:spPr>
        <a:xfrm>
          <a:off x="20434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44" name="楕円 743"/>
        <xdr:cNvSpPr/>
      </xdr:nvSpPr>
      <xdr:spPr>
        <a:xfrm>
          <a:off x="19494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745" name="直線コネクタ 744"/>
        <xdr:cNvCxnSpPr/>
      </xdr:nvCxnSpPr>
      <xdr:spPr>
        <a:xfrm>
          <a:off x="19545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746" name="楕円 745"/>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128451</xdr:rowOff>
    </xdr:to>
    <xdr:cxnSp macro="">
      <xdr:nvCxnSpPr>
        <xdr:cNvPr id="747" name="直線コネクタ 746"/>
        <xdr:cNvCxnSpPr/>
      </xdr:nvCxnSpPr>
      <xdr:spPr>
        <a:xfrm flipV="1">
          <a:off x="18656300" y="1864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52" name="n_1mainValue【公民館】&#10;一人当たり面積"/>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53" name="n_2mainValue【公民館】&#10;一人当たり面積"/>
        <xdr:cNvSpPr txBox="1"/>
      </xdr:nvSpPr>
      <xdr:spPr>
        <a:xfrm>
          <a:off x="20199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54" name="n_3mainValue【公民館】&#10;一人当たり面積"/>
        <xdr:cNvSpPr txBox="1"/>
      </xdr:nvSpPr>
      <xdr:spPr>
        <a:xfrm>
          <a:off x="19310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755"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有形固定資産減価償却率については、概ね類似団体や北海道平均と同水準になっている。特に道路については、面積が広大であることから一人当たりの延長は類似団体や北海道平均を大きく上回っているが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適切な維持・管理に努めていることから有形固定資産減価償却率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類似団体や北海道平均と同水準になっている。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橋りょう・トンネル及び公営住宅については、長寿命化計画を策定し、適切な維持・管理に努めていることから、類似団体や北海道平均と比較し低水準にある。学校施設について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、令和２年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月に小中学校に係る長寿命化計画を策定し、適切な維持・管理に努めており、今後も計画的に修繕や更新を図っていく。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25,897
25,698
477.64
19,484,047
18,684,132
780,131
10,028,411
17,857,312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67854</xdr:rowOff>
    </xdr:from>
    <xdr:to>
      <xdr:col>20</xdr:col>
      <xdr:colOff>38100</xdr:colOff>
      <xdr:row>39</xdr:row>
      <xdr:rowOff>169454</xdr:rowOff>
    </xdr:to>
    <xdr:sp macro="" textlink="">
      <xdr:nvSpPr>
        <xdr:cNvPr id="76" name="楕円 75"/>
        <xdr:cNvSpPr/>
      </xdr:nvSpPr>
      <xdr:spPr>
        <a:xfrm>
          <a:off x="3746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118654</xdr:rowOff>
    </xdr:to>
    <xdr:cxnSp macro="">
      <xdr:nvCxnSpPr>
        <xdr:cNvPr id="77" name="直線コネクタ 76"/>
        <xdr:cNvCxnSpPr/>
      </xdr:nvCxnSpPr>
      <xdr:spPr>
        <a:xfrm flipV="1">
          <a:off x="3797300" y="67741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118654</xdr:rowOff>
    </xdr:to>
    <xdr:cxnSp macro="">
      <xdr:nvCxnSpPr>
        <xdr:cNvPr id="79" name="直線コネクタ 78"/>
        <xdr:cNvCxnSpPr/>
      </xdr:nvCxnSpPr>
      <xdr:spPr>
        <a:xfrm>
          <a:off x="2908300" y="67741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0" name="楕円 79"/>
        <xdr:cNvSpPr/>
      </xdr:nvSpPr>
      <xdr:spPr>
        <a:xfrm>
          <a:off x="196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87630</xdr:rowOff>
    </xdr:to>
    <xdr:cxnSp macro="">
      <xdr:nvCxnSpPr>
        <xdr:cNvPr id="81" name="直線コネクタ 80"/>
        <xdr:cNvCxnSpPr/>
      </xdr:nvCxnSpPr>
      <xdr:spPr>
        <a:xfrm>
          <a:off x="2019300" y="6761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2" name="楕円 81"/>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74567</xdr:rowOff>
    </xdr:to>
    <xdr:cxnSp macro="">
      <xdr:nvCxnSpPr>
        <xdr:cNvPr id="83" name="直線コネクタ 82"/>
        <xdr:cNvCxnSpPr/>
      </xdr:nvCxnSpPr>
      <xdr:spPr>
        <a:xfrm>
          <a:off x="1130300" y="67447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160581</xdr:rowOff>
    </xdr:from>
    <xdr:ext cx="405111" cy="259045"/>
    <xdr:sp macro="" textlink="">
      <xdr:nvSpPr>
        <xdr:cNvPr id="88" name="n_1mainValue【図書館】&#10;有形固定資産減価償却率"/>
        <xdr:cNvSpPr txBox="1"/>
      </xdr:nvSpPr>
      <xdr:spPr>
        <a:xfrm>
          <a:off x="3582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図書館】&#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0" name="n_3mainValue【図書館】&#10;有形固定資産減価償却率"/>
        <xdr:cNvSpPr txBox="1"/>
      </xdr:nvSpPr>
      <xdr:spPr>
        <a:xfrm>
          <a:off x="1816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図書館】&#10;有形固定資産減価償却率"/>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31" name="楕円 130"/>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67327</xdr:rowOff>
    </xdr:from>
    <xdr:ext cx="469744" cy="259045"/>
    <xdr:sp macro="" textlink="">
      <xdr:nvSpPr>
        <xdr:cNvPr id="132" name="【図書館】&#10;一人当たり面積該当値テキスト"/>
        <xdr:cNvSpPr txBox="1"/>
      </xdr:nvSpPr>
      <xdr:spPr>
        <a:xfrm>
          <a:off x="10515600"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52070</xdr:rowOff>
    </xdr:from>
    <xdr:to>
      <xdr:col>50</xdr:col>
      <xdr:colOff>165100</xdr:colOff>
      <xdr:row>40</xdr:row>
      <xdr:rowOff>153670</xdr:rowOff>
    </xdr:to>
    <xdr:sp macro="" textlink="">
      <xdr:nvSpPr>
        <xdr:cNvPr id="133" name="楕円 132"/>
        <xdr:cNvSpPr/>
      </xdr:nvSpPr>
      <xdr:spPr>
        <a:xfrm>
          <a:off x="9588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102870</xdr:rowOff>
    </xdr:to>
    <xdr:cxnSp macro="">
      <xdr:nvCxnSpPr>
        <xdr:cNvPr id="134" name="直線コネクタ 133"/>
        <xdr:cNvCxnSpPr/>
      </xdr:nvCxnSpPr>
      <xdr:spPr>
        <a:xfrm flipV="1">
          <a:off x="9639300" y="6953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52070</xdr:rowOff>
    </xdr:from>
    <xdr:to>
      <xdr:col>46</xdr:col>
      <xdr:colOff>38100</xdr:colOff>
      <xdr:row>40</xdr:row>
      <xdr:rowOff>153670</xdr:rowOff>
    </xdr:to>
    <xdr:sp macro="" textlink="">
      <xdr:nvSpPr>
        <xdr:cNvPr id="135" name="楕円 134"/>
        <xdr:cNvSpPr/>
      </xdr:nvSpPr>
      <xdr:spPr>
        <a:xfrm>
          <a:off x="8699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102870</xdr:rowOff>
    </xdr:from>
    <xdr:to>
      <xdr:col>50</xdr:col>
      <xdr:colOff>114300</xdr:colOff>
      <xdr:row>40</xdr:row>
      <xdr:rowOff>102870</xdr:rowOff>
    </xdr:to>
    <xdr:cxnSp macro="">
      <xdr:nvCxnSpPr>
        <xdr:cNvPr id="136" name="直線コネクタ 135"/>
        <xdr:cNvCxnSpPr/>
      </xdr:nvCxnSpPr>
      <xdr:spPr>
        <a:xfrm>
          <a:off x="87503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55880</xdr:rowOff>
    </xdr:from>
    <xdr:to>
      <xdr:col>41</xdr:col>
      <xdr:colOff>101600</xdr:colOff>
      <xdr:row>40</xdr:row>
      <xdr:rowOff>157480</xdr:rowOff>
    </xdr:to>
    <xdr:sp macro="" textlink="">
      <xdr:nvSpPr>
        <xdr:cNvPr id="137" name="楕円 136"/>
        <xdr:cNvSpPr/>
      </xdr:nvSpPr>
      <xdr:spPr>
        <a:xfrm>
          <a:off x="781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102870</xdr:rowOff>
    </xdr:from>
    <xdr:to>
      <xdr:col>45</xdr:col>
      <xdr:colOff>177800</xdr:colOff>
      <xdr:row>40</xdr:row>
      <xdr:rowOff>106680</xdr:rowOff>
    </xdr:to>
    <xdr:cxnSp macro="">
      <xdr:nvCxnSpPr>
        <xdr:cNvPr id="138" name="直線コネクタ 137"/>
        <xdr:cNvCxnSpPr/>
      </xdr:nvCxnSpPr>
      <xdr:spPr>
        <a:xfrm flipV="1">
          <a:off x="7861300" y="696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55880</xdr:rowOff>
    </xdr:from>
    <xdr:to>
      <xdr:col>36</xdr:col>
      <xdr:colOff>165100</xdr:colOff>
      <xdr:row>40</xdr:row>
      <xdr:rowOff>157480</xdr:rowOff>
    </xdr:to>
    <xdr:sp macro="" textlink="">
      <xdr:nvSpPr>
        <xdr:cNvPr id="139" name="楕円 138"/>
        <xdr:cNvSpPr/>
      </xdr:nvSpPr>
      <xdr:spPr>
        <a:xfrm>
          <a:off x="692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106680</xdr:rowOff>
    </xdr:from>
    <xdr:to>
      <xdr:col>41</xdr:col>
      <xdr:colOff>50800</xdr:colOff>
      <xdr:row>40</xdr:row>
      <xdr:rowOff>106680</xdr:rowOff>
    </xdr:to>
    <xdr:cxnSp macro="">
      <xdr:nvCxnSpPr>
        <xdr:cNvPr id="140" name="直線コネクタ 139"/>
        <xdr:cNvCxnSpPr/>
      </xdr:nvCxnSpPr>
      <xdr:spPr>
        <a:xfrm>
          <a:off x="6972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170197</xdr:rowOff>
    </xdr:from>
    <xdr:ext cx="469744" cy="259045"/>
    <xdr:sp macro="" textlink="">
      <xdr:nvSpPr>
        <xdr:cNvPr id="145" name="n_1mainValue【図書館】&#10;一人当たり面積"/>
        <xdr:cNvSpPr txBox="1"/>
      </xdr:nvSpPr>
      <xdr:spPr>
        <a:xfrm>
          <a:off x="93917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170197</xdr:rowOff>
    </xdr:from>
    <xdr:ext cx="469744" cy="259045"/>
    <xdr:sp macro="" textlink="">
      <xdr:nvSpPr>
        <xdr:cNvPr id="146" name="n_2mainValue【図書館】&#10;一人当たり面積"/>
        <xdr:cNvSpPr txBox="1"/>
      </xdr:nvSpPr>
      <xdr:spPr>
        <a:xfrm>
          <a:off x="8515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2557</xdr:rowOff>
    </xdr:from>
    <xdr:ext cx="469744" cy="259045"/>
    <xdr:sp macro="" textlink="">
      <xdr:nvSpPr>
        <xdr:cNvPr id="147" name="n_3mainValue【図書館】&#10;一人当たり面積"/>
        <xdr:cNvSpPr txBox="1"/>
      </xdr:nvSpPr>
      <xdr:spPr>
        <a:xfrm>
          <a:off x="7626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2557</xdr:rowOff>
    </xdr:from>
    <xdr:ext cx="469744" cy="259045"/>
    <xdr:sp macro="" textlink="">
      <xdr:nvSpPr>
        <xdr:cNvPr id="148" name="n_4mainValue【図書館】&#10;一人当たり面積"/>
        <xdr:cNvSpPr txBox="1"/>
      </xdr:nvSpPr>
      <xdr:spPr>
        <a:xfrm>
          <a:off x="6737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90" name="楕円 189"/>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32493</xdr:rowOff>
    </xdr:from>
    <xdr:ext cx="405111" cy="259045"/>
    <xdr:sp macro="" textlink="">
      <xdr:nvSpPr>
        <xdr:cNvPr id="191" name="【体育館・プール】&#10;有形固定資産減価償却率該当値テキスト"/>
        <xdr:cNvSpPr txBox="1"/>
      </xdr:nvSpPr>
      <xdr:spPr>
        <a:xfrm>
          <a:off x="4673600" y="1031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96338</xdr:rowOff>
    </xdr:to>
    <xdr:cxnSp macro="">
      <xdr:nvCxnSpPr>
        <xdr:cNvPr id="193" name="直線コネクタ 192"/>
        <xdr:cNvCxnSpPr/>
      </xdr:nvCxnSpPr>
      <xdr:spPr>
        <a:xfrm flipV="1">
          <a:off x="3797300" y="1051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4" name="楕円 193"/>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96338</xdr:rowOff>
    </xdr:to>
    <xdr:cxnSp macro="">
      <xdr:nvCxnSpPr>
        <xdr:cNvPr id="195" name="直線コネクタ 194"/>
        <xdr:cNvCxnSpPr/>
      </xdr:nvCxnSpPr>
      <xdr:spPr>
        <a:xfrm>
          <a:off x="2908300" y="105237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6" name="楕円 195"/>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65315</xdr:rowOff>
    </xdr:to>
    <xdr:cxnSp macro="">
      <xdr:nvCxnSpPr>
        <xdr:cNvPr id="197" name="直線コネクタ 196"/>
        <xdr:cNvCxnSpPr/>
      </xdr:nvCxnSpPr>
      <xdr:spPr>
        <a:xfrm>
          <a:off x="2019300" y="10463349"/>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8" name="楕円 197"/>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50619</xdr:rowOff>
    </xdr:to>
    <xdr:cxnSp macro="">
      <xdr:nvCxnSpPr>
        <xdr:cNvPr id="199" name="直線コネクタ 198"/>
        <xdr:cNvCxnSpPr/>
      </xdr:nvCxnSpPr>
      <xdr:spPr>
        <a:xfrm flipV="1">
          <a:off x="1130300" y="104633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体育館・プール】&#10;有形固定資産減価償却率"/>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5" name="n_2main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72226</xdr:rowOff>
    </xdr:from>
    <xdr:ext cx="405111" cy="259045"/>
    <xdr:sp macro="" textlink="">
      <xdr:nvSpPr>
        <xdr:cNvPr id="206" name="n_3mainValue【体育館・プール】&#10;有形固定資産減価償却率"/>
        <xdr:cNvSpPr txBox="1"/>
      </xdr:nvSpPr>
      <xdr:spPr>
        <a:xfrm>
          <a:off x="1816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7" name="n_4mainValue【体育館・プー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153035</xdr:rowOff>
    </xdr:from>
    <xdr:to>
      <xdr:col>55</xdr:col>
      <xdr:colOff>50800</xdr:colOff>
      <xdr:row>61</xdr:row>
      <xdr:rowOff>83185</xdr:rowOff>
    </xdr:to>
    <xdr:sp macro="" textlink="">
      <xdr:nvSpPr>
        <xdr:cNvPr id="247" name="楕円 246"/>
        <xdr:cNvSpPr/>
      </xdr:nvSpPr>
      <xdr:spPr>
        <a:xfrm>
          <a:off x="10426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4462</xdr:rowOff>
    </xdr:from>
    <xdr:ext cx="469744" cy="259045"/>
    <xdr:sp macro="" textlink="">
      <xdr:nvSpPr>
        <xdr:cNvPr id="248" name="【体育館・プール】&#10;一人当たり面積該当値テキスト"/>
        <xdr:cNvSpPr txBox="1"/>
      </xdr:nvSpPr>
      <xdr:spPr>
        <a:xfrm>
          <a:off x="10515600"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160655</xdr:rowOff>
    </xdr:from>
    <xdr:to>
      <xdr:col>50</xdr:col>
      <xdr:colOff>165100</xdr:colOff>
      <xdr:row>61</xdr:row>
      <xdr:rowOff>90805</xdr:rowOff>
    </xdr:to>
    <xdr:sp macro="" textlink="">
      <xdr:nvSpPr>
        <xdr:cNvPr id="249" name="楕円 248"/>
        <xdr:cNvSpPr/>
      </xdr:nvSpPr>
      <xdr:spPr>
        <a:xfrm>
          <a:off x="958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32385</xdr:rowOff>
    </xdr:from>
    <xdr:to>
      <xdr:col>55</xdr:col>
      <xdr:colOff>0</xdr:colOff>
      <xdr:row>61</xdr:row>
      <xdr:rowOff>40005</xdr:rowOff>
    </xdr:to>
    <xdr:cxnSp macro="">
      <xdr:nvCxnSpPr>
        <xdr:cNvPr id="250" name="直線コネクタ 249"/>
        <xdr:cNvCxnSpPr/>
      </xdr:nvCxnSpPr>
      <xdr:spPr>
        <a:xfrm flipV="1">
          <a:off x="9639300" y="104908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164465</xdr:rowOff>
    </xdr:from>
    <xdr:to>
      <xdr:col>46</xdr:col>
      <xdr:colOff>38100</xdr:colOff>
      <xdr:row>61</xdr:row>
      <xdr:rowOff>94615</xdr:rowOff>
    </xdr:to>
    <xdr:sp macro="" textlink="">
      <xdr:nvSpPr>
        <xdr:cNvPr id="251" name="楕円 250"/>
        <xdr:cNvSpPr/>
      </xdr:nvSpPr>
      <xdr:spPr>
        <a:xfrm>
          <a:off x="8699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40005</xdr:rowOff>
    </xdr:from>
    <xdr:to>
      <xdr:col>50</xdr:col>
      <xdr:colOff>114300</xdr:colOff>
      <xdr:row>61</xdr:row>
      <xdr:rowOff>43815</xdr:rowOff>
    </xdr:to>
    <xdr:cxnSp macro="">
      <xdr:nvCxnSpPr>
        <xdr:cNvPr id="252" name="直線コネクタ 251"/>
        <xdr:cNvCxnSpPr/>
      </xdr:nvCxnSpPr>
      <xdr:spPr>
        <a:xfrm flipV="1">
          <a:off x="8750300" y="1049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168275</xdr:rowOff>
    </xdr:from>
    <xdr:to>
      <xdr:col>41</xdr:col>
      <xdr:colOff>101600</xdr:colOff>
      <xdr:row>61</xdr:row>
      <xdr:rowOff>98425</xdr:rowOff>
    </xdr:to>
    <xdr:sp macro="" textlink="">
      <xdr:nvSpPr>
        <xdr:cNvPr id="253" name="楕円 252"/>
        <xdr:cNvSpPr/>
      </xdr:nvSpPr>
      <xdr:spPr>
        <a:xfrm>
          <a:off x="781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43815</xdr:rowOff>
    </xdr:from>
    <xdr:to>
      <xdr:col>45</xdr:col>
      <xdr:colOff>177800</xdr:colOff>
      <xdr:row>61</xdr:row>
      <xdr:rowOff>47625</xdr:rowOff>
    </xdr:to>
    <xdr:cxnSp macro="">
      <xdr:nvCxnSpPr>
        <xdr:cNvPr id="254" name="直線コネクタ 253"/>
        <xdr:cNvCxnSpPr/>
      </xdr:nvCxnSpPr>
      <xdr:spPr>
        <a:xfrm flipV="1">
          <a:off x="7861300" y="10502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xdr:rowOff>
    </xdr:from>
    <xdr:to>
      <xdr:col>36</xdr:col>
      <xdr:colOff>165100</xdr:colOff>
      <xdr:row>61</xdr:row>
      <xdr:rowOff>102235</xdr:rowOff>
    </xdr:to>
    <xdr:sp macro="" textlink="">
      <xdr:nvSpPr>
        <xdr:cNvPr id="255" name="楕円 254"/>
        <xdr:cNvSpPr/>
      </xdr:nvSpPr>
      <xdr:spPr>
        <a:xfrm>
          <a:off x="692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47625</xdr:rowOff>
    </xdr:from>
    <xdr:to>
      <xdr:col>41</xdr:col>
      <xdr:colOff>50800</xdr:colOff>
      <xdr:row>61</xdr:row>
      <xdr:rowOff>51435</xdr:rowOff>
    </xdr:to>
    <xdr:cxnSp macro="">
      <xdr:nvCxnSpPr>
        <xdr:cNvPr id="256" name="直線コネクタ 255"/>
        <xdr:cNvCxnSpPr/>
      </xdr:nvCxnSpPr>
      <xdr:spPr>
        <a:xfrm flipV="1">
          <a:off x="6972300" y="10506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107332</xdr:rowOff>
    </xdr:from>
    <xdr:ext cx="469744" cy="259045"/>
    <xdr:sp macro="" textlink="">
      <xdr:nvSpPr>
        <xdr:cNvPr id="261" name="n_1mainValue【体育館・プール】&#10;一人当たり面積"/>
        <xdr:cNvSpPr txBox="1"/>
      </xdr:nvSpPr>
      <xdr:spPr>
        <a:xfrm>
          <a:off x="93917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111142</xdr:rowOff>
    </xdr:from>
    <xdr:ext cx="469744" cy="259045"/>
    <xdr:sp macro="" textlink="">
      <xdr:nvSpPr>
        <xdr:cNvPr id="262" name="n_2mainValue【体育館・プール】&#10;一人当たり面積"/>
        <xdr:cNvSpPr txBox="1"/>
      </xdr:nvSpPr>
      <xdr:spPr>
        <a:xfrm>
          <a:off x="851542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114952</xdr:rowOff>
    </xdr:from>
    <xdr:ext cx="469744" cy="259045"/>
    <xdr:sp macro="" textlink="">
      <xdr:nvSpPr>
        <xdr:cNvPr id="263" name="n_3mainValue【体育館・プール】&#10;一人当たり面積"/>
        <xdr:cNvSpPr txBox="1"/>
      </xdr:nvSpPr>
      <xdr:spPr>
        <a:xfrm>
          <a:off x="7626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118762</xdr:rowOff>
    </xdr:from>
    <xdr:ext cx="469744" cy="259045"/>
    <xdr:sp macro="" textlink="">
      <xdr:nvSpPr>
        <xdr:cNvPr id="264" name="n_4mainValue【体育館・プール】&#10;一人当たり面積"/>
        <xdr:cNvSpPr txBox="1"/>
      </xdr:nvSpPr>
      <xdr:spPr>
        <a:xfrm>
          <a:off x="6737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305" name="楕円 304"/>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6" name="【福祉施設】&#10;有形固定資産減価償却率該当値テキスト"/>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7" name="楕円 306"/>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152400</xdr:rowOff>
    </xdr:to>
    <xdr:cxnSp macro="">
      <xdr:nvCxnSpPr>
        <xdr:cNvPr id="308" name="直線コネクタ 307"/>
        <xdr:cNvCxnSpPr/>
      </xdr:nvCxnSpPr>
      <xdr:spPr>
        <a:xfrm flipV="1">
          <a:off x="3797300" y="13999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9" name="楕円 308"/>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152400</xdr:rowOff>
    </xdr:to>
    <xdr:cxnSp macro="">
      <xdr:nvCxnSpPr>
        <xdr:cNvPr id="310" name="直線コネクタ 309"/>
        <xdr:cNvCxnSpPr/>
      </xdr:nvCxnSpPr>
      <xdr:spPr>
        <a:xfrm>
          <a:off x="2908300" y="1399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154939</xdr:rowOff>
    </xdr:from>
    <xdr:to>
      <xdr:col>10</xdr:col>
      <xdr:colOff>165100</xdr:colOff>
      <xdr:row>81</xdr:row>
      <xdr:rowOff>85089</xdr:rowOff>
    </xdr:to>
    <xdr:sp macro="" textlink="">
      <xdr:nvSpPr>
        <xdr:cNvPr id="311" name="楕円 310"/>
        <xdr:cNvSpPr/>
      </xdr:nvSpPr>
      <xdr:spPr>
        <a:xfrm>
          <a:off x="1968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112395</xdr:rowOff>
    </xdr:to>
    <xdr:cxnSp macro="">
      <xdr:nvCxnSpPr>
        <xdr:cNvPr id="312" name="直線コネクタ 311"/>
        <xdr:cNvCxnSpPr/>
      </xdr:nvCxnSpPr>
      <xdr:spPr>
        <a:xfrm>
          <a:off x="2019300" y="1392173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3" name="楕円 312"/>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34289</xdr:rowOff>
    </xdr:to>
    <xdr:cxnSp macro="">
      <xdr:nvCxnSpPr>
        <xdr:cNvPr id="314" name="直線コネクタ 313"/>
        <xdr:cNvCxnSpPr/>
      </xdr:nvCxnSpPr>
      <xdr:spPr>
        <a:xfrm>
          <a:off x="1130300" y="13889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9" name="n_1mainValue【福祉施設】&#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20" name="n_2main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321" name="n_3mainValue【福祉施設】&#10;有形固定資産減価償却率"/>
        <xdr:cNvSpPr txBox="1"/>
      </xdr:nvSpPr>
      <xdr:spPr>
        <a:xfrm>
          <a:off x="1816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2" name="n_4main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37592</xdr:rowOff>
    </xdr:from>
    <xdr:to>
      <xdr:col>55</xdr:col>
      <xdr:colOff>50800</xdr:colOff>
      <xdr:row>82</xdr:row>
      <xdr:rowOff>139192</xdr:rowOff>
    </xdr:to>
    <xdr:sp macro="" textlink="">
      <xdr:nvSpPr>
        <xdr:cNvPr id="360" name="楕円 359"/>
        <xdr:cNvSpPr/>
      </xdr:nvSpPr>
      <xdr:spPr>
        <a:xfrm>
          <a:off x="10426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60469</xdr:rowOff>
    </xdr:from>
    <xdr:ext cx="469744" cy="259045"/>
    <xdr:sp macro="" textlink="">
      <xdr:nvSpPr>
        <xdr:cNvPr id="361" name="【福祉施設】&#10;一人当たり面積該当値テキスト"/>
        <xdr:cNvSpPr txBox="1"/>
      </xdr:nvSpPr>
      <xdr:spPr>
        <a:xfrm>
          <a:off x="10515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46737</xdr:rowOff>
    </xdr:from>
    <xdr:to>
      <xdr:col>50</xdr:col>
      <xdr:colOff>165100</xdr:colOff>
      <xdr:row>82</xdr:row>
      <xdr:rowOff>148337</xdr:rowOff>
    </xdr:to>
    <xdr:sp macro="" textlink="">
      <xdr:nvSpPr>
        <xdr:cNvPr id="362" name="楕円 361"/>
        <xdr:cNvSpPr/>
      </xdr:nvSpPr>
      <xdr:spPr>
        <a:xfrm>
          <a:off x="9588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88392</xdr:rowOff>
    </xdr:from>
    <xdr:to>
      <xdr:col>55</xdr:col>
      <xdr:colOff>0</xdr:colOff>
      <xdr:row>82</xdr:row>
      <xdr:rowOff>97537</xdr:rowOff>
    </xdr:to>
    <xdr:cxnSp macro="">
      <xdr:nvCxnSpPr>
        <xdr:cNvPr id="363" name="直線コネクタ 362"/>
        <xdr:cNvCxnSpPr/>
      </xdr:nvCxnSpPr>
      <xdr:spPr>
        <a:xfrm flipV="1">
          <a:off x="9639300" y="141472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64" name="楕円 363"/>
        <xdr:cNvSpPr/>
      </xdr:nvSpPr>
      <xdr:spPr>
        <a:xfrm>
          <a:off x="8699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97537</xdr:rowOff>
    </xdr:from>
    <xdr:to>
      <xdr:col>50</xdr:col>
      <xdr:colOff>114300</xdr:colOff>
      <xdr:row>82</xdr:row>
      <xdr:rowOff>102108</xdr:rowOff>
    </xdr:to>
    <xdr:cxnSp macro="">
      <xdr:nvCxnSpPr>
        <xdr:cNvPr id="365" name="直線コネクタ 364"/>
        <xdr:cNvCxnSpPr/>
      </xdr:nvCxnSpPr>
      <xdr:spPr>
        <a:xfrm flipV="1">
          <a:off x="8750300" y="141564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6" name="楕円 365"/>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102108</xdr:rowOff>
    </xdr:from>
    <xdr:to>
      <xdr:col>45</xdr:col>
      <xdr:colOff>177800</xdr:colOff>
      <xdr:row>82</xdr:row>
      <xdr:rowOff>106680</xdr:rowOff>
    </xdr:to>
    <xdr:cxnSp macro="">
      <xdr:nvCxnSpPr>
        <xdr:cNvPr id="367" name="直線コネクタ 366"/>
        <xdr:cNvCxnSpPr/>
      </xdr:nvCxnSpPr>
      <xdr:spPr>
        <a:xfrm flipV="1">
          <a:off x="7861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60452</xdr:rowOff>
    </xdr:from>
    <xdr:to>
      <xdr:col>36</xdr:col>
      <xdr:colOff>165100</xdr:colOff>
      <xdr:row>82</xdr:row>
      <xdr:rowOff>162052</xdr:rowOff>
    </xdr:to>
    <xdr:sp macro="" textlink="">
      <xdr:nvSpPr>
        <xdr:cNvPr id="368" name="楕円 367"/>
        <xdr:cNvSpPr/>
      </xdr:nvSpPr>
      <xdr:spPr>
        <a:xfrm>
          <a:off x="6921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111252</xdr:rowOff>
    </xdr:to>
    <xdr:cxnSp macro="">
      <xdr:nvCxnSpPr>
        <xdr:cNvPr id="369" name="直線コネクタ 368"/>
        <xdr:cNvCxnSpPr/>
      </xdr:nvCxnSpPr>
      <xdr:spPr>
        <a:xfrm flipV="1">
          <a:off x="6972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164864</xdr:rowOff>
    </xdr:from>
    <xdr:ext cx="469744" cy="259045"/>
    <xdr:sp macro="" textlink="">
      <xdr:nvSpPr>
        <xdr:cNvPr id="374" name="n_1mainValue【福祉施設】&#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5" name="n_2mainValue【福祉施設】&#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6" name="n_3mainValue【福祉施設】&#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7129</xdr:rowOff>
    </xdr:from>
    <xdr:ext cx="469744" cy="259045"/>
    <xdr:sp macro="" textlink="">
      <xdr:nvSpPr>
        <xdr:cNvPr id="377" name="n_4mainValue【福祉施設】&#10;一人当たり面積"/>
        <xdr:cNvSpPr txBox="1"/>
      </xdr:nvSpPr>
      <xdr:spPr>
        <a:xfrm>
          <a:off x="6737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419" name="楕円 418"/>
        <xdr:cNvSpPr/>
      </xdr:nvSpPr>
      <xdr:spPr>
        <a:xfrm>
          <a:off x="4584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420" name="【市民会館】&#10;有形固定資産減価償却率該当値テキスト"/>
        <xdr:cNvSpPr txBox="1"/>
      </xdr:nvSpPr>
      <xdr:spPr>
        <a:xfrm>
          <a:off x="4673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131536</xdr:rowOff>
    </xdr:from>
    <xdr:to>
      <xdr:col>20</xdr:col>
      <xdr:colOff>38100</xdr:colOff>
      <xdr:row>107</xdr:row>
      <xdr:rowOff>61686</xdr:rowOff>
    </xdr:to>
    <xdr:sp macro="" textlink="">
      <xdr:nvSpPr>
        <xdr:cNvPr id="421" name="楕円 420"/>
        <xdr:cNvSpPr/>
      </xdr:nvSpPr>
      <xdr:spPr>
        <a:xfrm>
          <a:off x="3746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10886</xdr:rowOff>
    </xdr:to>
    <xdr:cxnSp macro="">
      <xdr:nvCxnSpPr>
        <xdr:cNvPr id="422" name="直線コネクタ 421"/>
        <xdr:cNvCxnSpPr/>
      </xdr:nvCxnSpPr>
      <xdr:spPr>
        <a:xfrm flipV="1">
          <a:off x="3797300" y="183152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110308</xdr:rowOff>
    </xdr:from>
    <xdr:to>
      <xdr:col>15</xdr:col>
      <xdr:colOff>101600</xdr:colOff>
      <xdr:row>107</xdr:row>
      <xdr:rowOff>40458</xdr:rowOff>
    </xdr:to>
    <xdr:sp macro="" textlink="">
      <xdr:nvSpPr>
        <xdr:cNvPr id="423" name="楕円 422"/>
        <xdr:cNvSpPr/>
      </xdr:nvSpPr>
      <xdr:spPr>
        <a:xfrm>
          <a:off x="2857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161108</xdr:rowOff>
    </xdr:from>
    <xdr:to>
      <xdr:col>19</xdr:col>
      <xdr:colOff>177800</xdr:colOff>
      <xdr:row>107</xdr:row>
      <xdr:rowOff>10886</xdr:rowOff>
    </xdr:to>
    <xdr:cxnSp macro="">
      <xdr:nvCxnSpPr>
        <xdr:cNvPr id="424" name="直線コネクタ 423"/>
        <xdr:cNvCxnSpPr/>
      </xdr:nvCxnSpPr>
      <xdr:spPr>
        <a:xfrm>
          <a:off x="2908300" y="183348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66221</xdr:rowOff>
    </xdr:from>
    <xdr:to>
      <xdr:col>10</xdr:col>
      <xdr:colOff>165100</xdr:colOff>
      <xdr:row>106</xdr:row>
      <xdr:rowOff>167821</xdr:rowOff>
    </xdr:to>
    <xdr:sp macro="" textlink="">
      <xdr:nvSpPr>
        <xdr:cNvPr id="425" name="楕円 424"/>
        <xdr:cNvSpPr/>
      </xdr:nvSpPr>
      <xdr:spPr>
        <a:xfrm>
          <a:off x="1968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117021</xdr:rowOff>
    </xdr:from>
    <xdr:to>
      <xdr:col>15</xdr:col>
      <xdr:colOff>50800</xdr:colOff>
      <xdr:row>106</xdr:row>
      <xdr:rowOff>161108</xdr:rowOff>
    </xdr:to>
    <xdr:cxnSp macro="">
      <xdr:nvCxnSpPr>
        <xdr:cNvPr id="426" name="直線コネクタ 425"/>
        <xdr:cNvCxnSpPr/>
      </xdr:nvCxnSpPr>
      <xdr:spPr>
        <a:xfrm>
          <a:off x="2019300" y="182907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43362</xdr:rowOff>
    </xdr:from>
    <xdr:to>
      <xdr:col>6</xdr:col>
      <xdr:colOff>38100</xdr:colOff>
      <xdr:row>106</xdr:row>
      <xdr:rowOff>144962</xdr:rowOff>
    </xdr:to>
    <xdr:sp macro="" textlink="">
      <xdr:nvSpPr>
        <xdr:cNvPr id="427" name="楕円 426"/>
        <xdr:cNvSpPr/>
      </xdr:nvSpPr>
      <xdr:spPr>
        <a:xfrm>
          <a:off x="1079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94162</xdr:rowOff>
    </xdr:from>
    <xdr:to>
      <xdr:col>10</xdr:col>
      <xdr:colOff>114300</xdr:colOff>
      <xdr:row>106</xdr:row>
      <xdr:rowOff>117021</xdr:rowOff>
    </xdr:to>
    <xdr:cxnSp macro="">
      <xdr:nvCxnSpPr>
        <xdr:cNvPr id="428" name="直線コネクタ 427"/>
        <xdr:cNvCxnSpPr/>
      </xdr:nvCxnSpPr>
      <xdr:spPr>
        <a:xfrm>
          <a:off x="1130300" y="182678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52813</xdr:rowOff>
    </xdr:from>
    <xdr:ext cx="405111" cy="259045"/>
    <xdr:sp macro="" textlink="">
      <xdr:nvSpPr>
        <xdr:cNvPr id="433" name="n_1mainValue【市民会館】&#10;有形固定資産減価償却率"/>
        <xdr:cNvSpPr txBox="1"/>
      </xdr:nvSpPr>
      <xdr:spPr>
        <a:xfrm>
          <a:off x="3582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31585</xdr:rowOff>
    </xdr:from>
    <xdr:ext cx="405111" cy="259045"/>
    <xdr:sp macro="" textlink="">
      <xdr:nvSpPr>
        <xdr:cNvPr id="434" name="n_2mainValue【市民会館】&#10;有形固定資産減価償却率"/>
        <xdr:cNvSpPr txBox="1"/>
      </xdr:nvSpPr>
      <xdr:spPr>
        <a:xfrm>
          <a:off x="2705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158948</xdr:rowOff>
    </xdr:from>
    <xdr:ext cx="405111" cy="259045"/>
    <xdr:sp macro="" textlink="">
      <xdr:nvSpPr>
        <xdr:cNvPr id="435" name="n_3mainValue【市民会館】&#10;有形固定資産減価償却率"/>
        <xdr:cNvSpPr txBox="1"/>
      </xdr:nvSpPr>
      <xdr:spPr>
        <a:xfrm>
          <a:off x="1816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136089</xdr:rowOff>
    </xdr:from>
    <xdr:ext cx="405111" cy="259045"/>
    <xdr:sp macro="" textlink="">
      <xdr:nvSpPr>
        <xdr:cNvPr id="436" name="n_4mainValue【市民会館】&#10;有形固定資産減価償却率"/>
        <xdr:cNvSpPr txBox="1"/>
      </xdr:nvSpPr>
      <xdr:spPr>
        <a:xfrm>
          <a:off x="927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65"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107314</xdr:rowOff>
    </xdr:from>
    <xdr:to>
      <xdr:col>55</xdr:col>
      <xdr:colOff>50800</xdr:colOff>
      <xdr:row>106</xdr:row>
      <xdr:rowOff>37464</xdr:rowOff>
    </xdr:to>
    <xdr:sp macro="" textlink="">
      <xdr:nvSpPr>
        <xdr:cNvPr id="476" name="楕円 475"/>
        <xdr:cNvSpPr/>
      </xdr:nvSpPr>
      <xdr:spPr>
        <a:xfrm>
          <a:off x="10426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130191</xdr:rowOff>
    </xdr:from>
    <xdr:ext cx="469744" cy="259045"/>
    <xdr:sp macro="" textlink="">
      <xdr:nvSpPr>
        <xdr:cNvPr id="477" name="【市民会館】&#10;一人当たり面積該当値テキスト"/>
        <xdr:cNvSpPr txBox="1"/>
      </xdr:nvSpPr>
      <xdr:spPr>
        <a:xfrm>
          <a:off x="10515600"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114936</xdr:rowOff>
    </xdr:from>
    <xdr:to>
      <xdr:col>50</xdr:col>
      <xdr:colOff>165100</xdr:colOff>
      <xdr:row>106</xdr:row>
      <xdr:rowOff>45086</xdr:rowOff>
    </xdr:to>
    <xdr:sp macro="" textlink="">
      <xdr:nvSpPr>
        <xdr:cNvPr id="478" name="楕円 477"/>
        <xdr:cNvSpPr/>
      </xdr:nvSpPr>
      <xdr:spPr>
        <a:xfrm>
          <a:off x="9588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158114</xdr:rowOff>
    </xdr:from>
    <xdr:to>
      <xdr:col>55</xdr:col>
      <xdr:colOff>0</xdr:colOff>
      <xdr:row>105</xdr:row>
      <xdr:rowOff>165736</xdr:rowOff>
    </xdr:to>
    <xdr:cxnSp macro="">
      <xdr:nvCxnSpPr>
        <xdr:cNvPr id="479" name="直線コネクタ 478"/>
        <xdr:cNvCxnSpPr/>
      </xdr:nvCxnSpPr>
      <xdr:spPr>
        <a:xfrm flipV="1">
          <a:off x="9639300" y="181603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480" name="楕円 479"/>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165736</xdr:rowOff>
    </xdr:from>
    <xdr:to>
      <xdr:col>50</xdr:col>
      <xdr:colOff>114300</xdr:colOff>
      <xdr:row>105</xdr:row>
      <xdr:rowOff>167639</xdr:rowOff>
    </xdr:to>
    <xdr:cxnSp macro="">
      <xdr:nvCxnSpPr>
        <xdr:cNvPr id="481" name="直線コネクタ 480"/>
        <xdr:cNvCxnSpPr/>
      </xdr:nvCxnSpPr>
      <xdr:spPr>
        <a:xfrm flipV="1">
          <a:off x="8750300" y="18167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2" name="楕円 481"/>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167639</xdr:rowOff>
    </xdr:from>
    <xdr:to>
      <xdr:col>45</xdr:col>
      <xdr:colOff>177800</xdr:colOff>
      <xdr:row>106</xdr:row>
      <xdr:rowOff>0</xdr:rowOff>
    </xdr:to>
    <xdr:cxnSp macro="">
      <xdr:nvCxnSpPr>
        <xdr:cNvPr id="483" name="直線コネクタ 482"/>
        <xdr:cNvCxnSpPr/>
      </xdr:nvCxnSpPr>
      <xdr:spPr>
        <a:xfrm flipV="1">
          <a:off x="7861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84" name="楕円 483"/>
        <xdr:cNvSpPr/>
      </xdr:nvSpPr>
      <xdr:spPr>
        <a:xfrm>
          <a:off x="692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3811</xdr:rowOff>
    </xdr:to>
    <xdr:cxnSp macro="">
      <xdr:nvCxnSpPr>
        <xdr:cNvPr id="485" name="直線コネクタ 484"/>
        <xdr:cNvCxnSpPr/>
      </xdr:nvCxnSpPr>
      <xdr:spPr>
        <a:xfrm flipV="1">
          <a:off x="6972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486" name="n_1ave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7" name="n_2aveValue【市民会館】&#10;一人当たり面積"/>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88" name="n_3aveValue【市民会館】&#10;一人当たり面積"/>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9" name="n_4ave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61613</xdr:rowOff>
    </xdr:from>
    <xdr:ext cx="469744" cy="259045"/>
    <xdr:sp macro="" textlink="">
      <xdr:nvSpPr>
        <xdr:cNvPr id="490" name="n_1mainValue【市民会館】&#10;一人当たり面積"/>
        <xdr:cNvSpPr txBox="1"/>
      </xdr:nvSpPr>
      <xdr:spPr>
        <a:xfrm>
          <a:off x="9391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63516</xdr:rowOff>
    </xdr:from>
    <xdr:ext cx="469744" cy="259045"/>
    <xdr:sp macro="" textlink="">
      <xdr:nvSpPr>
        <xdr:cNvPr id="491" name="n_2mainValue【市民会館】&#10;一人当たり面積"/>
        <xdr:cNvSpPr txBox="1"/>
      </xdr:nvSpPr>
      <xdr:spPr>
        <a:xfrm>
          <a:off x="8515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92"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3" name="n_4main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5" name="直線コネクタ 534"/>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6"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7" name="直線コネクタ 536"/>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8"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9" name="直線コネクタ 53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40" name="【保健センター・保健所】&#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1" name="フローチャート: 判断 540"/>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2" name="フローチャート: 判断 541"/>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3" name="フローチャート: 判断 542"/>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4" name="フローチャート: 判断 543"/>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5" name="フローチャート: 判断 54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110853</xdr:rowOff>
    </xdr:from>
    <xdr:to>
      <xdr:col>85</xdr:col>
      <xdr:colOff>177800</xdr:colOff>
      <xdr:row>60</xdr:row>
      <xdr:rowOff>41003</xdr:rowOff>
    </xdr:to>
    <xdr:sp macro="" textlink="">
      <xdr:nvSpPr>
        <xdr:cNvPr id="551" name="楕円 550"/>
        <xdr:cNvSpPr/>
      </xdr:nvSpPr>
      <xdr:spPr>
        <a:xfrm>
          <a:off x="16268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133730</xdr:rowOff>
    </xdr:from>
    <xdr:ext cx="405111" cy="259045"/>
    <xdr:sp macro="" textlink="">
      <xdr:nvSpPr>
        <xdr:cNvPr id="552" name="【保健センター・保健所】&#10;有形固定資産減価償却率該当値テキスト"/>
        <xdr:cNvSpPr txBox="1"/>
      </xdr:nvSpPr>
      <xdr:spPr>
        <a:xfrm>
          <a:off x="16357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553" name="楕円 552"/>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70213</xdr:rowOff>
    </xdr:to>
    <xdr:cxnSp macro="">
      <xdr:nvCxnSpPr>
        <xdr:cNvPr id="554" name="直線コネクタ 553"/>
        <xdr:cNvCxnSpPr/>
      </xdr:nvCxnSpPr>
      <xdr:spPr>
        <a:xfrm flipV="1">
          <a:off x="15481300" y="1027720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55" name="楕円 554"/>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70213</xdr:rowOff>
    </xdr:to>
    <xdr:cxnSp macro="">
      <xdr:nvCxnSpPr>
        <xdr:cNvPr id="556" name="直線コネクタ 555"/>
        <xdr:cNvCxnSpPr/>
      </xdr:nvCxnSpPr>
      <xdr:spPr>
        <a:xfrm>
          <a:off x="14592300" y="103212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557" name="楕円 556"/>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34290</xdr:rowOff>
    </xdr:to>
    <xdr:cxnSp macro="">
      <xdr:nvCxnSpPr>
        <xdr:cNvPr id="558" name="直線コネクタ 557"/>
        <xdr:cNvCxnSpPr/>
      </xdr:nvCxnSpPr>
      <xdr:spPr>
        <a:xfrm>
          <a:off x="13703300" y="1025107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50437</xdr:rowOff>
    </xdr:from>
    <xdr:to>
      <xdr:col>67</xdr:col>
      <xdr:colOff>101600</xdr:colOff>
      <xdr:row>59</xdr:row>
      <xdr:rowOff>152037</xdr:rowOff>
    </xdr:to>
    <xdr:sp macro="" textlink="">
      <xdr:nvSpPr>
        <xdr:cNvPr id="559" name="楕円 558"/>
        <xdr:cNvSpPr/>
      </xdr:nvSpPr>
      <xdr:spPr>
        <a:xfrm>
          <a:off x="12763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101237</xdr:rowOff>
    </xdr:from>
    <xdr:to>
      <xdr:col>71</xdr:col>
      <xdr:colOff>177800</xdr:colOff>
      <xdr:row>59</xdr:row>
      <xdr:rowOff>135527</xdr:rowOff>
    </xdr:to>
    <xdr:cxnSp macro="">
      <xdr:nvCxnSpPr>
        <xdr:cNvPr id="560" name="直線コネクタ 559"/>
        <xdr:cNvCxnSpPr/>
      </xdr:nvCxnSpPr>
      <xdr:spPr>
        <a:xfrm>
          <a:off x="12814300" y="1021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61"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2" name="n_2ave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3" name="n_3aveValue【保健センター・保健所】&#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4"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112140</xdr:rowOff>
    </xdr:from>
    <xdr:ext cx="405111" cy="259045"/>
    <xdr:sp macro="" textlink="">
      <xdr:nvSpPr>
        <xdr:cNvPr id="565" name="n_1mainValue【保健センター・保健所】&#10;有形固定資産減価償却率"/>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mainValue【保健センター・保健所】&#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7" name="n_3main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168564</xdr:rowOff>
    </xdr:from>
    <xdr:ext cx="405111" cy="259045"/>
    <xdr:sp macro="" textlink="">
      <xdr:nvSpPr>
        <xdr:cNvPr id="568" name="n_4mainValue【保健センター・保健所】&#10;有形固定資産減価償却率"/>
        <xdr:cNvSpPr txBox="1"/>
      </xdr:nvSpPr>
      <xdr:spPr>
        <a:xfrm>
          <a:off x="12611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4" name="直線コネクタ 593"/>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5"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6" name="直線コネクタ 595"/>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7"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8" name="直線コネクタ 597"/>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99" name="【保健センター・保健所】&#10;一人当たり面積平均値テキスト"/>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00" name="フローチャート: 判断 599"/>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1" name="フローチャート: 判断 600"/>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2" name="フローチャート: 判断 601"/>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3" name="フローチャート: 判断 602"/>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4" name="フローチャート: 判断 603"/>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10" name="楕円 609"/>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6367</xdr:rowOff>
    </xdr:from>
    <xdr:ext cx="469744" cy="259045"/>
    <xdr:sp macro="" textlink="">
      <xdr:nvSpPr>
        <xdr:cNvPr id="611" name="【保健センター・保健所】&#10;一人当たり面積該当値テキスト"/>
        <xdr:cNvSpPr txBox="1"/>
      </xdr:nvSpPr>
      <xdr:spPr>
        <a:xfrm>
          <a:off x="22199600"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158206</xdr:rowOff>
    </xdr:from>
    <xdr:to>
      <xdr:col>112</xdr:col>
      <xdr:colOff>38100</xdr:colOff>
      <xdr:row>63</xdr:row>
      <xdr:rowOff>88356</xdr:rowOff>
    </xdr:to>
    <xdr:sp macro="" textlink="">
      <xdr:nvSpPr>
        <xdr:cNvPr id="612" name="楕円 611"/>
        <xdr:cNvSpPr/>
      </xdr:nvSpPr>
      <xdr:spPr>
        <a:xfrm>
          <a:off x="2127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37556</xdr:rowOff>
    </xdr:to>
    <xdr:cxnSp macro="">
      <xdr:nvCxnSpPr>
        <xdr:cNvPr id="613" name="直線コネクタ 612"/>
        <xdr:cNvCxnSpPr/>
      </xdr:nvCxnSpPr>
      <xdr:spPr>
        <a:xfrm flipV="1">
          <a:off x="21323300" y="108356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158206</xdr:rowOff>
    </xdr:from>
    <xdr:to>
      <xdr:col>107</xdr:col>
      <xdr:colOff>101600</xdr:colOff>
      <xdr:row>63</xdr:row>
      <xdr:rowOff>88356</xdr:rowOff>
    </xdr:to>
    <xdr:sp macro="" textlink="">
      <xdr:nvSpPr>
        <xdr:cNvPr id="614" name="楕円 613"/>
        <xdr:cNvSpPr/>
      </xdr:nvSpPr>
      <xdr:spPr>
        <a:xfrm>
          <a:off x="20383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37556</xdr:rowOff>
    </xdr:from>
    <xdr:to>
      <xdr:col>111</xdr:col>
      <xdr:colOff>177800</xdr:colOff>
      <xdr:row>63</xdr:row>
      <xdr:rowOff>37556</xdr:rowOff>
    </xdr:to>
    <xdr:cxnSp macro="">
      <xdr:nvCxnSpPr>
        <xdr:cNvPr id="615" name="直線コネクタ 614"/>
        <xdr:cNvCxnSpPr/>
      </xdr:nvCxnSpPr>
      <xdr:spPr>
        <a:xfrm>
          <a:off x="20434300" y="108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16" name="楕円 615"/>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37556</xdr:rowOff>
    </xdr:from>
    <xdr:to>
      <xdr:col>107</xdr:col>
      <xdr:colOff>50800</xdr:colOff>
      <xdr:row>63</xdr:row>
      <xdr:rowOff>40822</xdr:rowOff>
    </xdr:to>
    <xdr:cxnSp macro="">
      <xdr:nvCxnSpPr>
        <xdr:cNvPr id="617" name="直線コネクタ 616"/>
        <xdr:cNvCxnSpPr/>
      </xdr:nvCxnSpPr>
      <xdr:spPr>
        <a:xfrm flipV="1">
          <a:off x="19545300" y="108389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164737</xdr:rowOff>
    </xdr:from>
    <xdr:to>
      <xdr:col>98</xdr:col>
      <xdr:colOff>38100</xdr:colOff>
      <xdr:row>63</xdr:row>
      <xdr:rowOff>94887</xdr:rowOff>
    </xdr:to>
    <xdr:sp macro="" textlink="">
      <xdr:nvSpPr>
        <xdr:cNvPr id="618" name="楕円 617"/>
        <xdr:cNvSpPr/>
      </xdr:nvSpPr>
      <xdr:spPr>
        <a:xfrm>
          <a:off x="18605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44087</xdr:rowOff>
    </xdr:to>
    <xdr:cxnSp macro="">
      <xdr:nvCxnSpPr>
        <xdr:cNvPr id="619" name="直線コネクタ 618"/>
        <xdr:cNvCxnSpPr/>
      </xdr:nvCxnSpPr>
      <xdr:spPr>
        <a:xfrm flipV="1">
          <a:off x="18656300" y="1084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20"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21"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2" name="n_3aveValue【保健センター・保健所】&#10;一人当たり面積"/>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3" name="n_4aveValue【保健センター・保健所】&#10;一人当たり面積"/>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104883</xdr:rowOff>
    </xdr:from>
    <xdr:ext cx="469744" cy="259045"/>
    <xdr:sp macro="" textlink="">
      <xdr:nvSpPr>
        <xdr:cNvPr id="624" name="n_1main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104883</xdr:rowOff>
    </xdr:from>
    <xdr:ext cx="469744" cy="259045"/>
    <xdr:sp macro="" textlink="">
      <xdr:nvSpPr>
        <xdr:cNvPr id="625" name="n_2mainValue【保健センター・保健所】&#10;一人当たり面積"/>
        <xdr:cNvSpPr txBox="1"/>
      </xdr:nvSpPr>
      <xdr:spPr>
        <a:xfrm>
          <a:off x="20199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108149</xdr:rowOff>
    </xdr:from>
    <xdr:ext cx="469744" cy="259045"/>
    <xdr:sp macro="" textlink="">
      <xdr:nvSpPr>
        <xdr:cNvPr id="626" name="n_3mainValue【保健センター・保健所】&#10;一人当たり面積"/>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111414</xdr:rowOff>
    </xdr:from>
    <xdr:ext cx="469744" cy="259045"/>
    <xdr:sp macro="" textlink="">
      <xdr:nvSpPr>
        <xdr:cNvPr id="627" name="n_4mainValue【保健センター・保健所】&#10;一人当たり面積"/>
        <xdr:cNvSpPr txBox="1"/>
      </xdr:nvSpPr>
      <xdr:spPr>
        <a:xfrm>
          <a:off x="18421427" y="105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3" name="直線コネクタ 652"/>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6"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7" name="直線コネクタ 656"/>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8" name="【消防施設】&#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9" name="フローチャート: 判断 658"/>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60" name="フローチャート: 判断 659"/>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61" name="フローチャート: 判断 660"/>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2" name="フローチャート: 判断 66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3" name="フローチャート: 判断 662"/>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669" name="楕円 668"/>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670" name="【消防施設】&#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671" name="楕円 670"/>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84</xdr:row>
      <xdr:rowOff>18506</xdr:rowOff>
    </xdr:to>
    <xdr:cxnSp macro="">
      <xdr:nvCxnSpPr>
        <xdr:cNvPr id="672" name="直線コネクタ 671"/>
        <xdr:cNvCxnSpPr/>
      </xdr:nvCxnSpPr>
      <xdr:spPr>
        <a:xfrm flipV="1">
          <a:off x="15481300" y="1432560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673" name="楕円 672"/>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84</xdr:row>
      <xdr:rowOff>18506</xdr:rowOff>
    </xdr:to>
    <xdr:cxnSp macro="">
      <xdr:nvCxnSpPr>
        <xdr:cNvPr id="674" name="直線コネクタ 673"/>
        <xdr:cNvCxnSpPr/>
      </xdr:nvCxnSpPr>
      <xdr:spPr>
        <a:xfrm>
          <a:off x="14592300" y="1438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75" name="楕円 674"/>
        <xdr:cNvSpPr/>
      </xdr:nvSpPr>
      <xdr:spPr>
        <a:xfrm>
          <a:off x="1365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108313</xdr:rowOff>
    </xdr:from>
    <xdr:to>
      <xdr:col>76</xdr:col>
      <xdr:colOff>114300</xdr:colOff>
      <xdr:row>83</xdr:row>
      <xdr:rowOff>157299</xdr:rowOff>
    </xdr:to>
    <xdr:cxnSp macro="">
      <xdr:nvCxnSpPr>
        <xdr:cNvPr id="676" name="直線コネクタ 675"/>
        <xdr:cNvCxnSpPr/>
      </xdr:nvCxnSpPr>
      <xdr:spPr>
        <a:xfrm>
          <a:off x="13703300" y="143386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77" name="楕円 676"/>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108313</xdr:rowOff>
    </xdr:to>
    <xdr:cxnSp macro="">
      <xdr:nvCxnSpPr>
        <xdr:cNvPr id="678" name="直線コネクタ 677"/>
        <xdr:cNvCxnSpPr/>
      </xdr:nvCxnSpPr>
      <xdr:spPr>
        <a:xfrm>
          <a:off x="12814300" y="1432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9"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80"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81"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82" name="n_4aveValue【消防施設】&#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683" name="n_1mainValue【消防施設】&#10;有形固定資産減価償却率"/>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684" name="n_2mainValue【消防施設】&#10;有形固定資産減価償却率"/>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85" name="n_3main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86" name="n_4mainValue【消防施設】&#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8" name="直線コネクタ 707"/>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11"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2" name="直線コネクタ 711"/>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3"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4" name="フローチャート: 判断 713"/>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5" name="フローチャート: 判断 714"/>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6" name="フローチャート: 判断 71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7" name="フローチャート: 判断 716"/>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8" name="フローチャート: 判断 717"/>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46737</xdr:rowOff>
    </xdr:from>
    <xdr:to>
      <xdr:col>116</xdr:col>
      <xdr:colOff>114300</xdr:colOff>
      <xdr:row>80</xdr:row>
      <xdr:rowOff>148337</xdr:rowOff>
    </xdr:to>
    <xdr:sp macro="" textlink="">
      <xdr:nvSpPr>
        <xdr:cNvPr id="724" name="楕円 723"/>
        <xdr:cNvSpPr/>
      </xdr:nvSpPr>
      <xdr:spPr>
        <a:xfrm>
          <a:off x="221107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69614</xdr:rowOff>
    </xdr:from>
    <xdr:ext cx="469744" cy="259045"/>
    <xdr:sp macro="" textlink="">
      <xdr:nvSpPr>
        <xdr:cNvPr id="725" name="【消防施設】&#10;一人当たり面積該当値テキスト"/>
        <xdr:cNvSpPr txBox="1"/>
      </xdr:nvSpPr>
      <xdr:spPr>
        <a:xfrm>
          <a:off x="22199600"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60452</xdr:rowOff>
    </xdr:from>
    <xdr:to>
      <xdr:col>112</xdr:col>
      <xdr:colOff>38100</xdr:colOff>
      <xdr:row>80</xdr:row>
      <xdr:rowOff>162052</xdr:rowOff>
    </xdr:to>
    <xdr:sp macro="" textlink="">
      <xdr:nvSpPr>
        <xdr:cNvPr id="726" name="楕円 725"/>
        <xdr:cNvSpPr/>
      </xdr:nvSpPr>
      <xdr:spPr>
        <a:xfrm>
          <a:off x="21272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97537</xdr:rowOff>
    </xdr:from>
    <xdr:to>
      <xdr:col>116</xdr:col>
      <xdr:colOff>63500</xdr:colOff>
      <xdr:row>80</xdr:row>
      <xdr:rowOff>111252</xdr:rowOff>
    </xdr:to>
    <xdr:cxnSp macro="">
      <xdr:nvCxnSpPr>
        <xdr:cNvPr id="727" name="直線コネクタ 726"/>
        <xdr:cNvCxnSpPr/>
      </xdr:nvCxnSpPr>
      <xdr:spPr>
        <a:xfrm flipV="1">
          <a:off x="21323300" y="13813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69596</xdr:rowOff>
    </xdr:from>
    <xdr:to>
      <xdr:col>107</xdr:col>
      <xdr:colOff>101600</xdr:colOff>
      <xdr:row>80</xdr:row>
      <xdr:rowOff>171196</xdr:rowOff>
    </xdr:to>
    <xdr:sp macro="" textlink="">
      <xdr:nvSpPr>
        <xdr:cNvPr id="728" name="楕円 727"/>
        <xdr:cNvSpPr/>
      </xdr:nvSpPr>
      <xdr:spPr>
        <a:xfrm>
          <a:off x="20383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111252</xdr:rowOff>
    </xdr:from>
    <xdr:to>
      <xdr:col>111</xdr:col>
      <xdr:colOff>177800</xdr:colOff>
      <xdr:row>80</xdr:row>
      <xdr:rowOff>120396</xdr:rowOff>
    </xdr:to>
    <xdr:cxnSp macro="">
      <xdr:nvCxnSpPr>
        <xdr:cNvPr id="729" name="直線コネクタ 728"/>
        <xdr:cNvCxnSpPr/>
      </xdr:nvCxnSpPr>
      <xdr:spPr>
        <a:xfrm flipV="1">
          <a:off x="20434300" y="13827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74168</xdr:rowOff>
    </xdr:from>
    <xdr:to>
      <xdr:col>102</xdr:col>
      <xdr:colOff>165100</xdr:colOff>
      <xdr:row>81</xdr:row>
      <xdr:rowOff>4318</xdr:rowOff>
    </xdr:to>
    <xdr:sp macro="" textlink="">
      <xdr:nvSpPr>
        <xdr:cNvPr id="730" name="楕円 729"/>
        <xdr:cNvSpPr/>
      </xdr:nvSpPr>
      <xdr:spPr>
        <a:xfrm>
          <a:off x="19494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120396</xdr:rowOff>
    </xdr:from>
    <xdr:to>
      <xdr:col>107</xdr:col>
      <xdr:colOff>50800</xdr:colOff>
      <xdr:row>80</xdr:row>
      <xdr:rowOff>124968</xdr:rowOff>
    </xdr:to>
    <xdr:cxnSp macro="">
      <xdr:nvCxnSpPr>
        <xdr:cNvPr id="731" name="直線コネクタ 730"/>
        <xdr:cNvCxnSpPr/>
      </xdr:nvCxnSpPr>
      <xdr:spPr>
        <a:xfrm flipV="1">
          <a:off x="19545300" y="13836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83313</xdr:rowOff>
    </xdr:from>
    <xdr:to>
      <xdr:col>98</xdr:col>
      <xdr:colOff>38100</xdr:colOff>
      <xdr:row>81</xdr:row>
      <xdr:rowOff>13463</xdr:rowOff>
    </xdr:to>
    <xdr:sp macro="" textlink="">
      <xdr:nvSpPr>
        <xdr:cNvPr id="732" name="楕円 731"/>
        <xdr:cNvSpPr/>
      </xdr:nvSpPr>
      <xdr:spPr>
        <a:xfrm>
          <a:off x="18605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124968</xdr:rowOff>
    </xdr:from>
    <xdr:to>
      <xdr:col>102</xdr:col>
      <xdr:colOff>114300</xdr:colOff>
      <xdr:row>80</xdr:row>
      <xdr:rowOff>134113</xdr:rowOff>
    </xdr:to>
    <xdr:cxnSp macro="">
      <xdr:nvCxnSpPr>
        <xdr:cNvPr id="733" name="直線コネクタ 732"/>
        <xdr:cNvCxnSpPr/>
      </xdr:nvCxnSpPr>
      <xdr:spPr>
        <a:xfrm flipV="1">
          <a:off x="18656300" y="138409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4"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5"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6"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7" name="n_4ave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7129</xdr:rowOff>
    </xdr:from>
    <xdr:ext cx="469744" cy="259045"/>
    <xdr:sp macro="" textlink="">
      <xdr:nvSpPr>
        <xdr:cNvPr id="738" name="n_1mainValue【消防施設】&#10;一人当たり面積"/>
        <xdr:cNvSpPr txBox="1"/>
      </xdr:nvSpPr>
      <xdr:spPr>
        <a:xfrm>
          <a:off x="2107572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16273</xdr:rowOff>
    </xdr:from>
    <xdr:ext cx="469744" cy="259045"/>
    <xdr:sp macro="" textlink="">
      <xdr:nvSpPr>
        <xdr:cNvPr id="739" name="n_2mainValue【消防施設】&#10;一人当たり面積"/>
        <xdr:cNvSpPr txBox="1"/>
      </xdr:nvSpPr>
      <xdr:spPr>
        <a:xfrm>
          <a:off x="20199427" y="1356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20845</xdr:rowOff>
    </xdr:from>
    <xdr:ext cx="469744" cy="259045"/>
    <xdr:sp macro="" textlink="">
      <xdr:nvSpPr>
        <xdr:cNvPr id="740" name="n_3mainValue【消防施設】&#10;一人当たり面積"/>
        <xdr:cNvSpPr txBox="1"/>
      </xdr:nvSpPr>
      <xdr:spPr>
        <a:xfrm>
          <a:off x="19310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29990</xdr:rowOff>
    </xdr:from>
    <xdr:ext cx="469744" cy="259045"/>
    <xdr:sp macro="" textlink="">
      <xdr:nvSpPr>
        <xdr:cNvPr id="741" name="n_4mainValue【消防施設】&#10;一人当たり面積"/>
        <xdr:cNvSpPr txBox="1"/>
      </xdr:nvSpPr>
      <xdr:spPr>
        <a:xfrm>
          <a:off x="18421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2" name="テキスト ボックス 7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5" name="直線コネクタ 7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7" name="直線コネクタ 7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9" name="直線コネクタ 7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770"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71" name="フローチャート: 判断 770"/>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2" name="フローチャート: 判断 771"/>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3" name="フローチャート: 判断 772"/>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4" name="フローチャート: 判断 773"/>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5" name="フローチャート: 判断 774"/>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81" name="楕円 780"/>
        <xdr:cNvSpPr/>
      </xdr:nvSpPr>
      <xdr:spPr>
        <a:xfrm>
          <a:off x="162687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62247</xdr:rowOff>
    </xdr:from>
    <xdr:ext cx="405111" cy="259045"/>
    <xdr:sp macro="" textlink="">
      <xdr:nvSpPr>
        <xdr:cNvPr id="782" name="【庁舎】&#10;有形固定資産減価償却率該当値テキスト"/>
        <xdr:cNvSpPr txBox="1"/>
      </xdr:nvSpPr>
      <xdr:spPr>
        <a:xfrm>
          <a:off x="16357600"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130811</xdr:rowOff>
    </xdr:from>
    <xdr:to>
      <xdr:col>81</xdr:col>
      <xdr:colOff>101600</xdr:colOff>
      <xdr:row>105</xdr:row>
      <xdr:rowOff>60961</xdr:rowOff>
    </xdr:to>
    <xdr:sp macro="" textlink="">
      <xdr:nvSpPr>
        <xdr:cNvPr id="783" name="楕円 782"/>
        <xdr:cNvSpPr/>
      </xdr:nvSpPr>
      <xdr:spPr>
        <a:xfrm>
          <a:off x="15430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134620</xdr:rowOff>
    </xdr:from>
    <xdr:to>
      <xdr:col>85</xdr:col>
      <xdr:colOff>127000</xdr:colOff>
      <xdr:row>105</xdr:row>
      <xdr:rowOff>10161</xdr:rowOff>
    </xdr:to>
    <xdr:cxnSp macro="">
      <xdr:nvCxnSpPr>
        <xdr:cNvPr id="784" name="直線コネクタ 783"/>
        <xdr:cNvCxnSpPr/>
      </xdr:nvCxnSpPr>
      <xdr:spPr>
        <a:xfrm flipV="1">
          <a:off x="15481300" y="17965420"/>
          <a:ext cx="8382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83820</xdr:rowOff>
    </xdr:from>
    <xdr:to>
      <xdr:col>76</xdr:col>
      <xdr:colOff>165100</xdr:colOff>
      <xdr:row>105</xdr:row>
      <xdr:rowOff>13970</xdr:rowOff>
    </xdr:to>
    <xdr:sp macro="" textlink="">
      <xdr:nvSpPr>
        <xdr:cNvPr id="785" name="楕円 784"/>
        <xdr:cNvSpPr/>
      </xdr:nvSpPr>
      <xdr:spPr>
        <a:xfrm>
          <a:off x="145415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134620</xdr:rowOff>
    </xdr:from>
    <xdr:to>
      <xdr:col>81</xdr:col>
      <xdr:colOff>50800</xdr:colOff>
      <xdr:row>105</xdr:row>
      <xdr:rowOff>10161</xdr:rowOff>
    </xdr:to>
    <xdr:cxnSp macro="">
      <xdr:nvCxnSpPr>
        <xdr:cNvPr id="786" name="直線コネクタ 785"/>
        <xdr:cNvCxnSpPr/>
      </xdr:nvCxnSpPr>
      <xdr:spPr>
        <a:xfrm>
          <a:off x="14592300" y="1796542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87" name="楕円 786"/>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134620</xdr:rowOff>
    </xdr:to>
    <xdr:cxnSp macro="">
      <xdr:nvCxnSpPr>
        <xdr:cNvPr id="788" name="直線コネクタ 787"/>
        <xdr:cNvCxnSpPr/>
      </xdr:nvCxnSpPr>
      <xdr:spPr>
        <a:xfrm>
          <a:off x="13703300" y="17872711"/>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124461</xdr:rowOff>
    </xdr:from>
    <xdr:to>
      <xdr:col>67</xdr:col>
      <xdr:colOff>101600</xdr:colOff>
      <xdr:row>104</xdr:row>
      <xdr:rowOff>54611</xdr:rowOff>
    </xdr:to>
    <xdr:sp macro="" textlink="">
      <xdr:nvSpPr>
        <xdr:cNvPr id="789" name="楕円 788"/>
        <xdr:cNvSpPr/>
      </xdr:nvSpPr>
      <xdr:spPr>
        <a:xfrm>
          <a:off x="12763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41911</xdr:rowOff>
    </xdr:to>
    <xdr:cxnSp macro="">
      <xdr:nvCxnSpPr>
        <xdr:cNvPr id="790" name="直線コネクタ 789"/>
        <xdr:cNvCxnSpPr/>
      </xdr:nvCxnSpPr>
      <xdr:spPr>
        <a:xfrm>
          <a:off x="12814300" y="1783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791"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92"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93" name="n_3aveValue【庁舎】&#10;有形固定資産減価償却率"/>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4" name="n_4aveValue【庁舎】&#10;有形固定資産減価償却率"/>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52088</xdr:rowOff>
    </xdr:from>
    <xdr:ext cx="405111" cy="259045"/>
    <xdr:sp macro="" textlink="">
      <xdr:nvSpPr>
        <xdr:cNvPr id="795" name="n_1mainValue【庁舎】&#10;有形固定資産減価償却率"/>
        <xdr:cNvSpPr txBox="1"/>
      </xdr:nvSpPr>
      <xdr:spPr>
        <a:xfrm>
          <a:off x="152660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5097</xdr:rowOff>
    </xdr:from>
    <xdr:ext cx="405111" cy="259045"/>
    <xdr:sp macro="" textlink="">
      <xdr:nvSpPr>
        <xdr:cNvPr id="796" name="n_2mainValue【庁舎】&#10;有形固定資産減価償却率"/>
        <xdr:cNvSpPr txBox="1"/>
      </xdr:nvSpPr>
      <xdr:spPr>
        <a:xfrm>
          <a:off x="14389744" y="180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797" name="n_3mainValue【庁舎】&#10;有形固定資産減価償却率"/>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98" name="n_4mainValue【庁舎】&#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5" name="直線コネクタ 824"/>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6"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7" name="直線コネクタ 826"/>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8"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9" name="直線コネクタ 828"/>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1" name="フローチャート: 判断 8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2" name="フローチャート: 判断 831"/>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3" name="フローチャート: 判断 832"/>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4" name="フローチャート: 判断 8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5" name="フローチャート: 判断 834"/>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61323</xdr:rowOff>
    </xdr:from>
    <xdr:to>
      <xdr:col>116</xdr:col>
      <xdr:colOff>114300</xdr:colOff>
      <xdr:row>106</xdr:row>
      <xdr:rowOff>162923</xdr:rowOff>
    </xdr:to>
    <xdr:sp macro="" textlink="">
      <xdr:nvSpPr>
        <xdr:cNvPr id="841" name="楕円 840"/>
        <xdr:cNvSpPr/>
      </xdr:nvSpPr>
      <xdr:spPr>
        <a:xfrm>
          <a:off x="22110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84200</xdr:rowOff>
    </xdr:from>
    <xdr:ext cx="469744" cy="259045"/>
    <xdr:sp macro="" textlink="">
      <xdr:nvSpPr>
        <xdr:cNvPr id="842" name="【庁舎】&#10;一人当たり面積該当値テキスト"/>
        <xdr:cNvSpPr txBox="1"/>
      </xdr:nvSpPr>
      <xdr:spPr>
        <a:xfrm>
          <a:off x="22199600"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43" name="楕円 842"/>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112123</xdr:rowOff>
    </xdr:from>
    <xdr:to>
      <xdr:col>116</xdr:col>
      <xdr:colOff>63500</xdr:colOff>
      <xdr:row>106</xdr:row>
      <xdr:rowOff>121920</xdr:rowOff>
    </xdr:to>
    <xdr:cxnSp macro="">
      <xdr:nvCxnSpPr>
        <xdr:cNvPr id="844" name="直線コネクタ 843"/>
        <xdr:cNvCxnSpPr/>
      </xdr:nvCxnSpPr>
      <xdr:spPr>
        <a:xfrm flipV="1">
          <a:off x="21323300" y="182858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845" name="楕円 844"/>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125186</xdr:rowOff>
    </xdr:to>
    <xdr:cxnSp macro="">
      <xdr:nvCxnSpPr>
        <xdr:cNvPr id="846" name="直線コネクタ 845"/>
        <xdr:cNvCxnSpPr/>
      </xdr:nvCxnSpPr>
      <xdr:spPr>
        <a:xfrm flipV="1">
          <a:off x="20434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847" name="楕円 846"/>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125186</xdr:rowOff>
    </xdr:from>
    <xdr:to>
      <xdr:col>107</xdr:col>
      <xdr:colOff>50800</xdr:colOff>
      <xdr:row>106</xdr:row>
      <xdr:rowOff>131718</xdr:rowOff>
    </xdr:to>
    <xdr:cxnSp macro="">
      <xdr:nvCxnSpPr>
        <xdr:cNvPr id="848" name="直線コネクタ 847"/>
        <xdr:cNvCxnSpPr/>
      </xdr:nvCxnSpPr>
      <xdr:spPr>
        <a:xfrm flipV="1">
          <a:off x="19545300" y="1829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49" name="楕円 848"/>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138249</xdr:rowOff>
    </xdr:to>
    <xdr:cxnSp macro="">
      <xdr:nvCxnSpPr>
        <xdr:cNvPr id="850" name="直線コネクタ 849"/>
        <xdr:cNvCxnSpPr/>
      </xdr:nvCxnSpPr>
      <xdr:spPr>
        <a:xfrm flipV="1">
          <a:off x="18656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51" name="n_1ave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2"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4" name="n_4ave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17797</xdr:rowOff>
    </xdr:from>
    <xdr:ext cx="469744" cy="259045"/>
    <xdr:sp macro="" textlink="">
      <xdr:nvSpPr>
        <xdr:cNvPr id="855" name="n_1mainValue【庁舎】&#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856" name="n_2main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27595</xdr:rowOff>
    </xdr:from>
    <xdr:ext cx="469744" cy="259045"/>
    <xdr:sp macro="" textlink="">
      <xdr:nvSpPr>
        <xdr:cNvPr id="857" name="n_3mainValue【庁舎】&#10;一人当たり面積"/>
        <xdr:cNvSpPr txBox="1"/>
      </xdr:nvSpPr>
      <xdr:spPr>
        <a:xfrm>
          <a:off x="19310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8" name="n_4mainValue【庁舎】&#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類似団体や北海道平均と比較し有形固定資産減価償却率が高い図書館及び町民会館については、計画的に設備更新や施設改修などによる老朽化対策を進めていく。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82</v>
      </c>
      <c r="C2" s="182"/>
      <c r="D2" s="183"/>
    </row>
    <row r="3" spans="1:119" ht="18.75" customHeight="1" thickBot="1">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19484047</v>
      </c>
      <c r="BO4" s="407"/>
      <c r="BP4" s="407"/>
      <c r="BQ4" s="407"/>
      <c r="BR4" s="407"/>
      <c r="BS4" s="407"/>
      <c r="BT4" s="407"/>
      <c r="BU4" s="408"/>
      <c r="BV4" s="406">
        <v>19125085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7.8</v>
      </c>
      <c r="CU4" s="413"/>
      <c r="CV4" s="413"/>
      <c r="CW4" s="413"/>
      <c r="CX4" s="413"/>
      <c r="CY4" s="413"/>
      <c r="CZ4" s="413"/>
      <c r="DA4" s="414"/>
      <c r="DB4" s="412">
        <v>4.9000000000000004</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18684132</v>
      </c>
      <c r="BO5" s="444"/>
      <c r="BP5" s="444"/>
      <c r="BQ5" s="444"/>
      <c r="BR5" s="444"/>
      <c r="BS5" s="444"/>
      <c r="BT5" s="444"/>
      <c r="BU5" s="445"/>
      <c r="BV5" s="443">
        <v>18144512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84.9</v>
      </c>
      <c r="CU5" s="441"/>
      <c r="CV5" s="441"/>
      <c r="CW5" s="441"/>
      <c r="CX5" s="441"/>
      <c r="CY5" s="441"/>
      <c r="CZ5" s="441"/>
      <c r="DA5" s="442"/>
      <c r="DB5" s="440">
        <v>81.8</v>
      </c>
      <c r="DC5" s="441"/>
      <c r="DD5" s="441"/>
      <c r="DE5" s="441"/>
      <c r="DF5" s="441"/>
      <c r="DG5" s="441"/>
      <c r="DH5" s="441"/>
      <c r="DI5" s="442"/>
    </row>
    <row r="6" spans="1:119" ht="18.75" customHeight="1">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799915</v>
      </c>
      <c r="BO6" s="444"/>
      <c r="BP6" s="444"/>
      <c r="BQ6" s="444"/>
      <c r="BR6" s="444"/>
      <c r="BS6" s="444"/>
      <c r="BT6" s="444"/>
      <c r="BU6" s="445"/>
      <c r="BV6" s="443">
        <v>980573</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85.9</v>
      </c>
      <c r="CU6" s="481"/>
      <c r="CV6" s="481"/>
      <c r="CW6" s="481"/>
      <c r="CX6" s="481"/>
      <c r="CY6" s="481"/>
      <c r="CZ6" s="481"/>
      <c r="DA6" s="482"/>
      <c r="DB6" s="480">
        <v>85.3</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19784</v>
      </c>
      <c r="BO7" s="444"/>
      <c r="BP7" s="444"/>
      <c r="BQ7" s="444"/>
      <c r="BR7" s="444"/>
      <c r="BS7" s="444"/>
      <c r="BT7" s="444"/>
      <c r="BU7" s="445"/>
      <c r="BV7" s="443">
        <v>475012</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10028411</v>
      </c>
      <c r="CU7" s="444"/>
      <c r="CV7" s="444"/>
      <c r="CW7" s="444"/>
      <c r="CX7" s="444"/>
      <c r="CY7" s="444"/>
      <c r="CZ7" s="444"/>
      <c r="DA7" s="445"/>
      <c r="DB7" s="443">
        <v>10277148</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95</v>
      </c>
      <c r="AV8" s="476"/>
      <c r="AW8" s="476"/>
      <c r="AX8" s="476"/>
      <c r="AY8" s="477" t="s">
        <v>110</v>
      </c>
      <c r="AZ8" s="478"/>
      <c r="BA8" s="478"/>
      <c r="BB8" s="478"/>
      <c r="BC8" s="478"/>
      <c r="BD8" s="478"/>
      <c r="BE8" s="478"/>
      <c r="BF8" s="478"/>
      <c r="BG8" s="478"/>
      <c r="BH8" s="478"/>
      <c r="BI8" s="478"/>
      <c r="BJ8" s="478"/>
      <c r="BK8" s="478"/>
      <c r="BL8" s="478"/>
      <c r="BM8" s="479"/>
      <c r="BN8" s="443">
        <v>780131</v>
      </c>
      <c r="BO8" s="444"/>
      <c r="BP8" s="444"/>
      <c r="BQ8" s="444"/>
      <c r="BR8" s="444"/>
      <c r="BS8" s="444"/>
      <c r="BT8" s="444"/>
      <c r="BU8" s="445"/>
      <c r="BV8" s="443">
        <v>505561</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0.35</v>
      </c>
      <c r="CU8" s="484"/>
      <c r="CV8" s="484"/>
      <c r="CW8" s="484"/>
      <c r="CX8" s="484"/>
      <c r="CY8" s="484"/>
      <c r="CZ8" s="484"/>
      <c r="DA8" s="485"/>
      <c r="DB8" s="483">
        <v>0.35</v>
      </c>
      <c r="DC8" s="484"/>
      <c r="DD8" s="484"/>
      <c r="DE8" s="484"/>
      <c r="DF8" s="484"/>
      <c r="DG8" s="484"/>
      <c r="DH8" s="484"/>
      <c r="DI8" s="485"/>
    </row>
    <row r="9" spans="1:119" ht="18.75" customHeight="1" thickBot="1">
      <c r="A9" s="181"/>
      <c r="B9" s="437" t="s">
        <v>112</v>
      </c>
      <c r="C9" s="438"/>
      <c r="D9" s="438"/>
      <c r="E9" s="438"/>
      <c r="F9" s="438"/>
      <c r="G9" s="438"/>
      <c r="H9" s="438"/>
      <c r="I9" s="438"/>
      <c r="J9" s="438"/>
      <c r="K9" s="486"/>
      <c r="L9" s="487" t="s">
        <v>113</v>
      </c>
      <c r="M9" s="488"/>
      <c r="N9" s="488"/>
      <c r="O9" s="488"/>
      <c r="P9" s="488"/>
      <c r="Q9" s="489"/>
      <c r="R9" s="490">
        <v>25766</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274570</v>
      </c>
      <c r="BO9" s="444"/>
      <c r="BP9" s="444"/>
      <c r="BQ9" s="444"/>
      <c r="BR9" s="444"/>
      <c r="BS9" s="444"/>
      <c r="BT9" s="444"/>
      <c r="BU9" s="445"/>
      <c r="BV9" s="443">
        <v>55108</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14.4</v>
      </c>
      <c r="CU9" s="441"/>
      <c r="CV9" s="441"/>
      <c r="CW9" s="441"/>
      <c r="CX9" s="441"/>
      <c r="CY9" s="441"/>
      <c r="CZ9" s="441"/>
      <c r="DA9" s="442"/>
      <c r="DB9" s="440">
        <v>14.3</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119</v>
      </c>
      <c r="M10" s="473"/>
      <c r="N10" s="473"/>
      <c r="O10" s="473"/>
      <c r="P10" s="473"/>
      <c r="Q10" s="474"/>
      <c r="R10" s="494">
        <v>26760</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1000</v>
      </c>
      <c r="BO10" s="444"/>
      <c r="BP10" s="444"/>
      <c r="BQ10" s="444"/>
      <c r="BR10" s="444"/>
      <c r="BS10" s="444"/>
      <c r="BT10" s="444"/>
      <c r="BU10" s="445"/>
      <c r="BV10" s="443">
        <v>61000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114600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c r="A12" s="181"/>
      <c r="B12" s="503" t="s">
        <v>132</v>
      </c>
      <c r="C12" s="504"/>
      <c r="D12" s="504"/>
      <c r="E12" s="504"/>
      <c r="F12" s="504"/>
      <c r="G12" s="504"/>
      <c r="H12" s="504"/>
      <c r="I12" s="504"/>
      <c r="J12" s="504"/>
      <c r="K12" s="505"/>
      <c r="L12" s="512" t="s">
        <v>133</v>
      </c>
      <c r="M12" s="513"/>
      <c r="N12" s="513"/>
      <c r="O12" s="513"/>
      <c r="P12" s="513"/>
      <c r="Q12" s="514"/>
      <c r="R12" s="515">
        <v>25897</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460000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131</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140</v>
      </c>
      <c r="N13" s="535"/>
      <c r="O13" s="535"/>
      <c r="P13" s="535"/>
      <c r="Q13" s="536"/>
      <c r="R13" s="527">
        <v>25698</v>
      </c>
      <c r="S13" s="528"/>
      <c r="T13" s="528"/>
      <c r="U13" s="528"/>
      <c r="V13" s="529"/>
      <c r="W13" s="459" t="s">
        <v>141</v>
      </c>
      <c r="X13" s="460"/>
      <c r="Y13" s="460"/>
      <c r="Z13" s="460"/>
      <c r="AA13" s="460"/>
      <c r="AB13" s="450"/>
      <c r="AC13" s="494">
        <v>1958</v>
      </c>
      <c r="AD13" s="495"/>
      <c r="AE13" s="495"/>
      <c r="AF13" s="495"/>
      <c r="AG13" s="537"/>
      <c r="AH13" s="494">
        <v>2104</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-69830</v>
      </c>
      <c r="BO13" s="444"/>
      <c r="BP13" s="444"/>
      <c r="BQ13" s="444"/>
      <c r="BR13" s="444"/>
      <c r="BS13" s="444"/>
      <c r="BT13" s="444"/>
      <c r="BU13" s="445"/>
      <c r="BV13" s="443">
        <v>116108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9.6</v>
      </c>
      <c r="CU13" s="441"/>
      <c r="CV13" s="441"/>
      <c r="CW13" s="441"/>
      <c r="CX13" s="441"/>
      <c r="CY13" s="441"/>
      <c r="CZ13" s="441"/>
      <c r="DA13" s="442"/>
      <c r="DB13" s="440">
        <v>9.1</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146</v>
      </c>
      <c r="M14" s="525"/>
      <c r="N14" s="525"/>
      <c r="O14" s="525"/>
      <c r="P14" s="525"/>
      <c r="Q14" s="526"/>
      <c r="R14" s="527">
        <v>26273</v>
      </c>
      <c r="S14" s="528"/>
      <c r="T14" s="528"/>
      <c r="U14" s="528"/>
      <c r="V14" s="529"/>
      <c r="W14" s="433"/>
      <c r="X14" s="434"/>
      <c r="Y14" s="434"/>
      <c r="Z14" s="434"/>
      <c r="AA14" s="434"/>
      <c r="AB14" s="423"/>
      <c r="AC14" s="530">
        <v>15.5</v>
      </c>
      <c r="AD14" s="531"/>
      <c r="AE14" s="531"/>
      <c r="AF14" s="531"/>
      <c r="AG14" s="532"/>
      <c r="AH14" s="530">
        <v>16.2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89.3</v>
      </c>
      <c r="CU14" s="542"/>
      <c r="CV14" s="542"/>
      <c r="CW14" s="542"/>
      <c r="CX14" s="542"/>
      <c r="CY14" s="542"/>
      <c r="CZ14" s="542"/>
      <c r="DA14" s="543"/>
      <c r="DB14" s="541">
        <v>82.5</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148</v>
      </c>
      <c r="N15" s="535"/>
      <c r="O15" s="535"/>
      <c r="P15" s="535"/>
      <c r="Q15" s="536"/>
      <c r="R15" s="527">
        <v>26127</v>
      </c>
      <c r="S15" s="528"/>
      <c r="T15" s="528"/>
      <c r="U15" s="528"/>
      <c r="V15" s="529"/>
      <c r="W15" s="459" t="s">
        <v>149</v>
      </c>
      <c r="X15" s="460"/>
      <c r="Y15" s="460"/>
      <c r="Z15" s="460"/>
      <c r="AA15" s="460"/>
      <c r="AB15" s="450"/>
      <c r="AC15" s="494">
        <v>2201</v>
      </c>
      <c r="AD15" s="495"/>
      <c r="AE15" s="495"/>
      <c r="AF15" s="495"/>
      <c r="AG15" s="537"/>
      <c r="AH15" s="494">
        <v>2219</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3172176</v>
      </c>
      <c r="BO15" s="407"/>
      <c r="BP15" s="407"/>
      <c r="BQ15" s="407"/>
      <c r="BR15" s="407"/>
      <c r="BS15" s="407"/>
      <c r="BT15" s="407"/>
      <c r="BU15" s="408"/>
      <c r="BV15" s="406">
        <v>3056667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17.5</v>
      </c>
      <c r="AD16" s="531"/>
      <c r="AE16" s="531"/>
      <c r="AF16" s="531"/>
      <c r="AG16" s="532"/>
      <c r="AH16" s="530">
        <v>17.100000000000001</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9151694</v>
      </c>
      <c r="BO16" s="444"/>
      <c r="BP16" s="444"/>
      <c r="BQ16" s="444"/>
      <c r="BR16" s="444"/>
      <c r="BS16" s="444"/>
      <c r="BT16" s="444"/>
      <c r="BU16" s="445"/>
      <c r="BV16" s="443">
        <v>9124035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8447</v>
      </c>
      <c r="AD17" s="495"/>
      <c r="AE17" s="495"/>
      <c r="AF17" s="495"/>
      <c r="AG17" s="537"/>
      <c r="AH17" s="494">
        <v>8683</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3923499</v>
      </c>
      <c r="BO17" s="444"/>
      <c r="BP17" s="444"/>
      <c r="BQ17" s="444"/>
      <c r="BR17" s="444"/>
      <c r="BS17" s="444"/>
      <c r="BT17" s="444"/>
      <c r="BU17" s="445"/>
      <c r="BV17" s="443">
        <v>3773392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159</v>
      </c>
      <c r="C18" s="486"/>
      <c r="D18" s="486"/>
      <c r="E18" s="566"/>
      <c r="F18" s="566"/>
      <c r="G18" s="566"/>
      <c r="H18" s="566"/>
      <c r="I18" s="566"/>
      <c r="J18" s="566"/>
      <c r="K18" s="566"/>
      <c r="L18" s="567">
        <v>477.64</v>
      </c>
      <c r="M18" s="567"/>
      <c r="N18" s="567"/>
      <c r="O18" s="567"/>
      <c r="P18" s="567"/>
      <c r="Q18" s="567"/>
      <c r="R18" s="568"/>
      <c r="S18" s="568"/>
      <c r="T18" s="568"/>
      <c r="U18" s="568"/>
      <c r="V18" s="569"/>
      <c r="W18" s="461"/>
      <c r="X18" s="462"/>
      <c r="Y18" s="462"/>
      <c r="Z18" s="462"/>
      <c r="AA18" s="462"/>
      <c r="AB18" s="453"/>
      <c r="AC18" s="570">
        <v>67</v>
      </c>
      <c r="AD18" s="571"/>
      <c r="AE18" s="571"/>
      <c r="AF18" s="571"/>
      <c r="AG18" s="572"/>
      <c r="AH18" s="570">
        <v>66.8</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8788479</v>
      </c>
      <c r="BO18" s="444"/>
      <c r="BP18" s="444"/>
      <c r="BQ18" s="444"/>
      <c r="BR18" s="444"/>
      <c r="BS18" s="444"/>
      <c r="BT18" s="444"/>
      <c r="BU18" s="445"/>
      <c r="BV18" s="443">
        <v>8675049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161</v>
      </c>
      <c r="C19" s="486"/>
      <c r="D19" s="486"/>
      <c r="E19" s="566"/>
      <c r="F19" s="566"/>
      <c r="G19" s="566"/>
      <c r="H19" s="566"/>
      <c r="I19" s="566"/>
      <c r="J19" s="566"/>
      <c r="K19" s="566"/>
      <c r="L19" s="574">
        <v>54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12465178</v>
      </c>
      <c r="BO19" s="444"/>
      <c r="BP19" s="444"/>
      <c r="BQ19" s="444"/>
      <c r="BR19" s="444"/>
      <c r="BS19" s="444"/>
      <c r="BT19" s="444"/>
      <c r="BU19" s="445"/>
      <c r="BV19" s="443">
        <v>11892164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163</v>
      </c>
      <c r="C20" s="486"/>
      <c r="D20" s="486"/>
      <c r="E20" s="566"/>
      <c r="F20" s="566"/>
      <c r="G20" s="566"/>
      <c r="H20" s="566"/>
      <c r="I20" s="566"/>
      <c r="J20" s="566"/>
      <c r="K20" s="566"/>
      <c r="L20" s="574">
        <v>11029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17857312</v>
      </c>
      <c r="BO22" s="407"/>
      <c r="BP22" s="407"/>
      <c r="BQ22" s="407"/>
      <c r="BR22" s="407"/>
      <c r="BS22" s="407"/>
      <c r="BT22" s="407"/>
      <c r="BU22" s="408"/>
      <c r="BV22" s="406">
        <v>17971592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11863297</v>
      </c>
      <c r="BO23" s="444"/>
      <c r="BP23" s="444"/>
      <c r="BQ23" s="444"/>
      <c r="BR23" s="444"/>
      <c r="BS23" s="444"/>
      <c r="BT23" s="444"/>
      <c r="BU23" s="445"/>
      <c r="BV23" s="443">
        <v>11947828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173</v>
      </c>
      <c r="F24" s="473"/>
      <c r="G24" s="473"/>
      <c r="H24" s="473"/>
      <c r="I24" s="473"/>
      <c r="J24" s="473"/>
      <c r="K24" s="474"/>
      <c r="L24" s="494">
        <v>1</v>
      </c>
      <c r="M24" s="495"/>
      <c r="N24" s="495"/>
      <c r="O24" s="495"/>
      <c r="P24" s="537"/>
      <c r="Q24" s="494">
        <v>8300</v>
      </c>
      <c r="R24" s="495"/>
      <c r="S24" s="495"/>
      <c r="T24" s="495"/>
      <c r="U24" s="495"/>
      <c r="V24" s="537"/>
      <c r="W24" s="589"/>
      <c r="X24" s="590"/>
      <c r="Y24" s="591"/>
      <c r="Z24" s="493" t="s">
        <v>174</v>
      </c>
      <c r="AA24" s="473"/>
      <c r="AB24" s="473"/>
      <c r="AC24" s="473"/>
      <c r="AD24" s="473"/>
      <c r="AE24" s="473"/>
      <c r="AF24" s="473"/>
      <c r="AG24" s="474"/>
      <c r="AH24" s="494">
        <v>225</v>
      </c>
      <c r="AI24" s="495"/>
      <c r="AJ24" s="495"/>
      <c r="AK24" s="495"/>
      <c r="AL24" s="537"/>
      <c r="AM24" s="494">
        <v>666900</v>
      </c>
      <c r="AN24" s="495"/>
      <c r="AO24" s="495"/>
      <c r="AP24" s="495"/>
      <c r="AQ24" s="495"/>
      <c r="AR24" s="537"/>
      <c r="AS24" s="494">
        <v>2964</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12614177</v>
      </c>
      <c r="BO24" s="444"/>
      <c r="BP24" s="444"/>
      <c r="BQ24" s="444"/>
      <c r="BR24" s="444"/>
      <c r="BS24" s="444"/>
      <c r="BT24" s="444"/>
      <c r="BU24" s="445"/>
      <c r="BV24" s="443">
        <v>12334470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176</v>
      </c>
      <c r="F25" s="473"/>
      <c r="G25" s="473"/>
      <c r="H25" s="473"/>
      <c r="I25" s="473"/>
      <c r="J25" s="473"/>
      <c r="K25" s="474"/>
      <c r="L25" s="494">
        <v>1</v>
      </c>
      <c r="M25" s="495"/>
      <c r="N25" s="495"/>
      <c r="O25" s="495"/>
      <c r="P25" s="537"/>
      <c r="Q25" s="494">
        <v>6840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178</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558487</v>
      </c>
      <c r="BO25" s="407"/>
      <c r="BP25" s="407"/>
      <c r="BQ25" s="407"/>
      <c r="BR25" s="407"/>
      <c r="BS25" s="407"/>
      <c r="BT25" s="407"/>
      <c r="BU25" s="408"/>
      <c r="BV25" s="406">
        <v>689934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180</v>
      </c>
      <c r="F26" s="473"/>
      <c r="G26" s="473"/>
      <c r="H26" s="473"/>
      <c r="I26" s="473"/>
      <c r="J26" s="473"/>
      <c r="K26" s="474"/>
      <c r="L26" s="494">
        <v>1</v>
      </c>
      <c r="M26" s="495"/>
      <c r="N26" s="495"/>
      <c r="O26" s="495"/>
      <c r="P26" s="537"/>
      <c r="Q26" s="494">
        <v>6080</v>
      </c>
      <c r="R26" s="495"/>
      <c r="S26" s="495"/>
      <c r="T26" s="495"/>
      <c r="U26" s="495"/>
      <c r="V26" s="537"/>
      <c r="W26" s="589"/>
      <c r="X26" s="590"/>
      <c r="Y26" s="591"/>
      <c r="Z26" s="493" t="s">
        <v>181</v>
      </c>
      <c r="AA26" s="595"/>
      <c r="AB26" s="595"/>
      <c r="AC26" s="595"/>
      <c r="AD26" s="595"/>
      <c r="AE26" s="595"/>
      <c r="AF26" s="595"/>
      <c r="AG26" s="596"/>
      <c r="AH26" s="494" t="s">
        <v>178</v>
      </c>
      <c r="AI26" s="495"/>
      <c r="AJ26" s="495"/>
      <c r="AK26" s="495"/>
      <c r="AL26" s="537"/>
      <c r="AM26" s="494" t="s">
        <v>178</v>
      </c>
      <c r="AN26" s="495"/>
      <c r="AO26" s="495"/>
      <c r="AP26" s="495"/>
      <c r="AQ26" s="495"/>
      <c r="AR26" s="537"/>
      <c r="AS26" s="494" t="s">
        <v>178</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183</v>
      </c>
      <c r="F27" s="473"/>
      <c r="G27" s="473"/>
      <c r="H27" s="473"/>
      <c r="I27" s="473"/>
      <c r="J27" s="473"/>
      <c r="K27" s="474"/>
      <c r="L27" s="494">
        <v>1</v>
      </c>
      <c r="M27" s="495"/>
      <c r="N27" s="495"/>
      <c r="O27" s="495"/>
      <c r="P27" s="537"/>
      <c r="Q27" s="494">
        <v>3230</v>
      </c>
      <c r="R27" s="495"/>
      <c r="S27" s="495"/>
      <c r="T27" s="495"/>
      <c r="U27" s="495"/>
      <c r="V27" s="537"/>
      <c r="W27" s="589"/>
      <c r="X27" s="590"/>
      <c r="Y27" s="591"/>
      <c r="Z27" s="493" t="s">
        <v>184</v>
      </c>
      <c r="AA27" s="473"/>
      <c r="AB27" s="473"/>
      <c r="AC27" s="473"/>
      <c r="AD27" s="473"/>
      <c r="AE27" s="473"/>
      <c r="AF27" s="473"/>
      <c r="AG27" s="474"/>
      <c r="AH27" s="494">
        <v>2</v>
      </c>
      <c r="AI27" s="495"/>
      <c r="AJ27" s="495"/>
      <c r="AK27" s="495"/>
      <c r="AL27" s="537"/>
      <c r="AM27" s="494" t="s">
        <v>185</v>
      </c>
      <c r="AN27" s="495"/>
      <c r="AO27" s="495"/>
      <c r="AP27" s="495"/>
      <c r="AQ27" s="495"/>
      <c r="AR27" s="537"/>
      <c r="AS27" s="494" t="s">
        <v>185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535440</v>
      </c>
      <c r="BO27" s="563"/>
      <c r="BP27" s="563"/>
      <c r="BQ27" s="563"/>
      <c r="BR27" s="563"/>
      <c r="BS27" s="563"/>
      <c r="BT27" s="563"/>
      <c r="BU27" s="564"/>
      <c r="BV27" s="562">
        <v>536900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187</v>
      </c>
      <c r="F28" s="473"/>
      <c r="G28" s="473"/>
      <c r="H28" s="473"/>
      <c r="I28" s="473"/>
      <c r="J28" s="473"/>
      <c r="K28" s="474"/>
      <c r="L28" s="494">
        <v>1</v>
      </c>
      <c r="M28" s="495"/>
      <c r="N28" s="495"/>
      <c r="O28" s="495"/>
      <c r="P28" s="537"/>
      <c r="Q28" s="494">
        <v>2580</v>
      </c>
      <c r="R28" s="495"/>
      <c r="S28" s="495"/>
      <c r="T28" s="495"/>
      <c r="U28" s="495"/>
      <c r="V28" s="537"/>
      <c r="W28" s="589"/>
      <c r="X28" s="590"/>
      <c r="Y28" s="591"/>
      <c r="Z28" s="493" t="s">
        <v>188</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1371000</v>
      </c>
      <c r="BO28" s="407"/>
      <c r="BP28" s="407"/>
      <c r="BQ28" s="407"/>
      <c r="BR28" s="407"/>
      <c r="BS28" s="407"/>
      <c r="BT28" s="407"/>
      <c r="BU28" s="408"/>
      <c r="BV28" s="406">
        <v>1620000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190</v>
      </c>
      <c r="F29" s="473"/>
      <c r="G29" s="473"/>
      <c r="H29" s="473"/>
      <c r="I29" s="473"/>
      <c r="J29" s="473"/>
      <c r="K29" s="474"/>
      <c r="L29" s="494">
        <v>17</v>
      </c>
      <c r="M29" s="495"/>
      <c r="N29" s="495"/>
      <c r="O29" s="495"/>
      <c r="P29" s="537"/>
      <c r="Q29" s="494">
        <v>2120</v>
      </c>
      <c r="R29" s="495"/>
      <c r="S29" s="495"/>
      <c r="T29" s="495"/>
      <c r="U29" s="495"/>
      <c r="V29" s="537"/>
      <c r="W29" s="592"/>
      <c r="X29" s="593"/>
      <c r="Y29" s="594"/>
      <c r="Z29" s="493" t="s">
        <v>191</v>
      </c>
      <c r="AA29" s="473"/>
      <c r="AB29" s="473"/>
      <c r="AC29" s="473"/>
      <c r="AD29" s="473"/>
      <c r="AE29" s="473"/>
      <c r="AF29" s="473"/>
      <c r="AG29" s="474"/>
      <c r="AH29" s="494">
        <v>227</v>
      </c>
      <c r="AI29" s="495"/>
      <c r="AJ29" s="495"/>
      <c r="AK29" s="495"/>
      <c r="AL29" s="537"/>
      <c r="AM29" s="494">
        <v>673044</v>
      </c>
      <c r="AN29" s="495"/>
      <c r="AO29" s="495"/>
      <c r="AP29" s="495"/>
      <c r="AQ29" s="495"/>
      <c r="AR29" s="537"/>
      <c r="AS29" s="494">
        <v>2965</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178970</v>
      </c>
      <c r="BO29" s="444"/>
      <c r="BP29" s="444"/>
      <c r="BQ29" s="444"/>
      <c r="BR29" s="444"/>
      <c r="BS29" s="444"/>
      <c r="BT29" s="444"/>
      <c r="BU29" s="445"/>
      <c r="BV29" s="443">
        <v>292570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97.2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1322879</v>
      </c>
      <c r="BO30" s="563"/>
      <c r="BP30" s="563"/>
      <c r="BQ30" s="563"/>
      <c r="BR30" s="563"/>
      <c r="BS30" s="563"/>
      <c r="BT30" s="563"/>
      <c r="BU30" s="564"/>
      <c r="BV30" s="562">
        <v>1344322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とかち広域消防事務組合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幕別町地域振興公社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公共下水道特別会計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南十勝複合事務組合</v>
      </c>
      <c r="BZ35" s="634"/>
      <c r="CA35" s="634"/>
      <c r="CB35" s="634"/>
      <c r="CC35" s="634"/>
      <c r="CD35" s="634"/>
      <c r="CE35" s="634"/>
      <c r="CF35" s="634"/>
      <c r="CG35" s="634"/>
      <c r="CH35" s="634"/>
      <c r="CI35" s="634"/>
      <c r="CJ35" s="634"/>
      <c r="CK35" s="634"/>
      <c r="CL35" s="634"/>
      <c r="CM35" s="634"/>
      <c r="CN35" s="181"/>
      <c r="CO35" s="633">
        <f t="shared" ref="CO35:CO43" si="3">IF(CQ35="","",CO34+1)</f>
        <v>15</v>
      </c>
      <c r="CP35" s="633"/>
      <c r="CQ35" s="634" t="str">
        <f>IF('各会計、関係団体の財政状況及び健全化判断比率'!BS8="","",'各会計、関係団体の財政状況及び健全化判断比率'!BS8)</f>
        <v>幕別町土地開発公社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IF('各会計、関係団体の財政状況及び健全化判断比率'!B34="","",'各会計、関係団体の財政状況及び健全化判断比率'!B34)</f>
        <v>個別排水処理特別会計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十勝圏複合事務組合</v>
      </c>
      <c r="BZ36" s="634"/>
      <c r="CA36" s="634"/>
      <c r="CB36" s="634"/>
      <c r="CC36" s="634"/>
      <c r="CD36" s="634"/>
      <c r="CE36" s="634"/>
      <c r="CF36" s="634"/>
      <c r="CG36" s="634"/>
      <c r="CH36" s="634"/>
      <c r="CI36" s="634"/>
      <c r="CJ36" s="634"/>
      <c r="CK36" s="634"/>
      <c r="CL36" s="634"/>
      <c r="CM36" s="634"/>
      <c r="CN36" s="181"/>
      <c r="CO36" s="633">
        <f t="shared" si="3"/>
        <v>16</v>
      </c>
      <c r="CP36" s="633"/>
      <c r="CQ36" s="634" t="str">
        <f>IF('各会計、関係団体の財政状況及び健全化判断比率'!BS9="","",'各会計、関係団体の財政状況及び健全化判断比率'!BS9)</f>
        <v>幕別町農業振興公社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9</v>
      </c>
      <c r="BF37" s="633"/>
      <c r="BG37" s="634" t="str">
        <f>IF('各会計、関係団体の財政状況及び健全化判断比率'!B35="","",'各会計、関係団体の財政状況及び健全化判断比率'!B35)</f>
        <v>農業集落排水特別会計</v>
      </c>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十勝中部広域水道企業団</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qUdWzPB5a7EFR90+3Va35L2TqPb+1quUMJWPqalSpHzsSa00kZ6T8ePz5+IgadGL3VSgpS/57Apw9tBW557CSQ==" saltValue="tlJtm6tkSmg7vZWHm5Z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229</v>
      </c>
      <c r="C5" s="646"/>
      <c r="D5" s="646"/>
      <c r="E5" s="646"/>
      <c r="F5" s="646"/>
      <c r="G5" s="646"/>
      <c r="H5" s="646"/>
      <c r="I5" s="646"/>
      <c r="J5" s="646"/>
      <c r="K5" s="646"/>
      <c r="L5" s="646"/>
      <c r="M5" s="646"/>
      <c r="N5" s="646"/>
      <c r="O5" s="646"/>
      <c r="P5" s="646"/>
      <c r="Q5" s="647"/>
      <c r="R5" s="648">
        <v>3049459</v>
      </c>
      <c r="S5" s="649"/>
      <c r="T5" s="649"/>
      <c r="U5" s="649"/>
      <c r="V5" s="649"/>
      <c r="W5" s="649"/>
      <c r="X5" s="649"/>
      <c r="Y5" s="650"/>
      <c r="Z5" s="651">
        <v>15.7</v>
      </c>
      <c r="AA5" s="651"/>
      <c r="AB5" s="651"/>
      <c r="AC5" s="651"/>
      <c r="AD5" s="652">
        <v>3049459</v>
      </c>
      <c r="AE5" s="652"/>
      <c r="AF5" s="652"/>
      <c r="AG5" s="652"/>
      <c r="AH5" s="652"/>
      <c r="AI5" s="652"/>
      <c r="AJ5" s="652"/>
      <c r="AK5" s="652"/>
      <c r="AL5" s="653">
        <v>29.8</v>
      </c>
      <c r="AM5" s="654"/>
      <c r="AN5" s="654"/>
      <c r="AO5" s="655"/>
      <c r="AP5" s="645" t="s">
        <v>230</v>
      </c>
      <c r="AQ5" s="646"/>
      <c r="AR5" s="646"/>
      <c r="AS5" s="646"/>
      <c r="AT5" s="646"/>
      <c r="AU5" s="646"/>
      <c r="AV5" s="646"/>
      <c r="AW5" s="646"/>
      <c r="AX5" s="646"/>
      <c r="AY5" s="646"/>
      <c r="AZ5" s="646"/>
      <c r="BA5" s="646"/>
      <c r="BB5" s="646"/>
      <c r="BC5" s="646"/>
      <c r="BD5" s="646"/>
      <c r="BE5" s="646"/>
      <c r="BF5" s="647"/>
      <c r="BG5" s="659">
        <v>3040145</v>
      </c>
      <c r="BH5" s="660"/>
      <c r="BI5" s="660"/>
      <c r="BJ5" s="660"/>
      <c r="BK5" s="660"/>
      <c r="BL5" s="660"/>
      <c r="BM5" s="660"/>
      <c r="BN5" s="661"/>
      <c r="BO5" s="662">
        <v>99.7</v>
      </c>
      <c r="BP5" s="662"/>
      <c r="BQ5" s="662"/>
      <c r="BR5" s="662"/>
      <c r="BS5" s="663">
        <v>52472</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c r="B6" s="656" t="s">
        <v>234</v>
      </c>
      <c r="C6" s="657"/>
      <c r="D6" s="657"/>
      <c r="E6" s="657"/>
      <c r="F6" s="657"/>
      <c r="G6" s="657"/>
      <c r="H6" s="657"/>
      <c r="I6" s="657"/>
      <c r="J6" s="657"/>
      <c r="K6" s="657"/>
      <c r="L6" s="657"/>
      <c r="M6" s="657"/>
      <c r="N6" s="657"/>
      <c r="O6" s="657"/>
      <c r="P6" s="657"/>
      <c r="Q6" s="658"/>
      <c r="R6" s="659">
        <v>303989</v>
      </c>
      <c r="S6" s="660"/>
      <c r="T6" s="660"/>
      <c r="U6" s="660"/>
      <c r="V6" s="660"/>
      <c r="W6" s="660"/>
      <c r="X6" s="660"/>
      <c r="Y6" s="661"/>
      <c r="Z6" s="662">
        <v>1.6</v>
      </c>
      <c r="AA6" s="662"/>
      <c r="AB6" s="662"/>
      <c r="AC6" s="662"/>
      <c r="AD6" s="663">
        <v>303989</v>
      </c>
      <c r="AE6" s="663"/>
      <c r="AF6" s="663"/>
      <c r="AG6" s="663"/>
      <c r="AH6" s="663"/>
      <c r="AI6" s="663"/>
      <c r="AJ6" s="663"/>
      <c r="AK6" s="663"/>
      <c r="AL6" s="664">
        <v>3</v>
      </c>
      <c r="AM6" s="665"/>
      <c r="AN6" s="665"/>
      <c r="AO6" s="666"/>
      <c r="AP6" s="656" t="s">
        <v>235</v>
      </c>
      <c r="AQ6" s="657"/>
      <c r="AR6" s="657"/>
      <c r="AS6" s="657"/>
      <c r="AT6" s="657"/>
      <c r="AU6" s="657"/>
      <c r="AV6" s="657"/>
      <c r="AW6" s="657"/>
      <c r="AX6" s="657"/>
      <c r="AY6" s="657"/>
      <c r="AZ6" s="657"/>
      <c r="BA6" s="657"/>
      <c r="BB6" s="657"/>
      <c r="BC6" s="657"/>
      <c r="BD6" s="657"/>
      <c r="BE6" s="657"/>
      <c r="BF6" s="658"/>
      <c r="BG6" s="659">
        <v>3040145</v>
      </c>
      <c r="BH6" s="660"/>
      <c r="BI6" s="660"/>
      <c r="BJ6" s="660"/>
      <c r="BK6" s="660"/>
      <c r="BL6" s="660"/>
      <c r="BM6" s="660"/>
      <c r="BN6" s="661"/>
      <c r="BO6" s="662">
        <v>99.7</v>
      </c>
      <c r="BP6" s="662"/>
      <c r="BQ6" s="662"/>
      <c r="BR6" s="662"/>
      <c r="BS6" s="663">
        <v>52472</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122552</v>
      </c>
      <c r="CS6" s="660"/>
      <c r="CT6" s="660"/>
      <c r="CU6" s="660"/>
      <c r="CV6" s="660"/>
      <c r="CW6" s="660"/>
      <c r="CX6" s="660"/>
      <c r="CY6" s="661"/>
      <c r="CZ6" s="653">
        <v>0.7</v>
      </c>
      <c r="DA6" s="654"/>
      <c r="DB6" s="654"/>
      <c r="DC6" s="670"/>
      <c r="DD6" s="668">
        <v>1128</v>
      </c>
      <c r="DE6" s="660"/>
      <c r="DF6" s="660"/>
      <c r="DG6" s="660"/>
      <c r="DH6" s="660"/>
      <c r="DI6" s="660"/>
      <c r="DJ6" s="660"/>
      <c r="DK6" s="660"/>
      <c r="DL6" s="660"/>
      <c r="DM6" s="660"/>
      <c r="DN6" s="660"/>
      <c r="DO6" s="660"/>
      <c r="DP6" s="661"/>
      <c r="DQ6" s="668">
        <v>122552</v>
      </c>
      <c r="DR6" s="660"/>
      <c r="DS6" s="660"/>
      <c r="DT6" s="660"/>
      <c r="DU6" s="660"/>
      <c r="DV6" s="660"/>
      <c r="DW6" s="660"/>
      <c r="DX6" s="660"/>
      <c r="DY6" s="660"/>
      <c r="DZ6" s="660"/>
      <c r="EA6" s="660"/>
      <c r="EB6" s="660"/>
      <c r="EC6" s="669"/>
    </row>
    <row r="7" spans="2:143" ht="11.25" customHeight="1">
      <c r="B7" s="656" t="s">
        <v>237</v>
      </c>
      <c r="C7" s="657"/>
      <c r="D7" s="657"/>
      <c r="E7" s="657"/>
      <c r="F7" s="657"/>
      <c r="G7" s="657"/>
      <c r="H7" s="657"/>
      <c r="I7" s="657"/>
      <c r="J7" s="657"/>
      <c r="K7" s="657"/>
      <c r="L7" s="657"/>
      <c r="M7" s="657"/>
      <c r="N7" s="657"/>
      <c r="O7" s="657"/>
      <c r="P7" s="657"/>
      <c r="Q7" s="658"/>
      <c r="R7" s="659">
        <v>1264</v>
      </c>
      <c r="S7" s="660"/>
      <c r="T7" s="660"/>
      <c r="U7" s="660"/>
      <c r="V7" s="660"/>
      <c r="W7" s="660"/>
      <c r="X7" s="660"/>
      <c r="Y7" s="661"/>
      <c r="Z7" s="662">
        <v>0</v>
      </c>
      <c r="AA7" s="662"/>
      <c r="AB7" s="662"/>
      <c r="AC7" s="662"/>
      <c r="AD7" s="663">
        <v>1264</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1539924</v>
      </c>
      <c r="BH7" s="660"/>
      <c r="BI7" s="660"/>
      <c r="BJ7" s="660"/>
      <c r="BK7" s="660"/>
      <c r="BL7" s="660"/>
      <c r="BM7" s="660"/>
      <c r="BN7" s="661"/>
      <c r="BO7" s="662">
        <v>50.5</v>
      </c>
      <c r="BP7" s="662"/>
      <c r="BQ7" s="662"/>
      <c r="BR7" s="662"/>
      <c r="BS7" s="663">
        <v>52472</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2593016</v>
      </c>
      <c r="CS7" s="660"/>
      <c r="CT7" s="660"/>
      <c r="CU7" s="660"/>
      <c r="CV7" s="660"/>
      <c r="CW7" s="660"/>
      <c r="CX7" s="660"/>
      <c r="CY7" s="661"/>
      <c r="CZ7" s="662">
        <v>13.9</v>
      </c>
      <c r="DA7" s="662"/>
      <c r="DB7" s="662"/>
      <c r="DC7" s="662"/>
      <c r="DD7" s="668">
        <v>865033</v>
      </c>
      <c r="DE7" s="660"/>
      <c r="DF7" s="660"/>
      <c r="DG7" s="660"/>
      <c r="DH7" s="660"/>
      <c r="DI7" s="660"/>
      <c r="DJ7" s="660"/>
      <c r="DK7" s="660"/>
      <c r="DL7" s="660"/>
      <c r="DM7" s="660"/>
      <c r="DN7" s="660"/>
      <c r="DO7" s="660"/>
      <c r="DP7" s="661"/>
      <c r="DQ7" s="668">
        <v>1590789</v>
      </c>
      <c r="DR7" s="660"/>
      <c r="DS7" s="660"/>
      <c r="DT7" s="660"/>
      <c r="DU7" s="660"/>
      <c r="DV7" s="660"/>
      <c r="DW7" s="660"/>
      <c r="DX7" s="660"/>
      <c r="DY7" s="660"/>
      <c r="DZ7" s="660"/>
      <c r="EA7" s="660"/>
      <c r="EB7" s="660"/>
      <c r="EC7" s="669"/>
    </row>
    <row r="8" spans="2:143" ht="11.25" customHeight="1">
      <c r="B8" s="656" t="s">
        <v>240</v>
      </c>
      <c r="C8" s="657"/>
      <c r="D8" s="657"/>
      <c r="E8" s="657"/>
      <c r="F8" s="657"/>
      <c r="G8" s="657"/>
      <c r="H8" s="657"/>
      <c r="I8" s="657"/>
      <c r="J8" s="657"/>
      <c r="K8" s="657"/>
      <c r="L8" s="657"/>
      <c r="M8" s="657"/>
      <c r="N8" s="657"/>
      <c r="O8" s="657"/>
      <c r="P8" s="657"/>
      <c r="Q8" s="658"/>
      <c r="R8" s="659">
        <v>9277</v>
      </c>
      <c r="S8" s="660"/>
      <c r="T8" s="660"/>
      <c r="U8" s="660"/>
      <c r="V8" s="660"/>
      <c r="W8" s="660"/>
      <c r="X8" s="660"/>
      <c r="Y8" s="661"/>
      <c r="Z8" s="662">
        <v>0</v>
      </c>
      <c r="AA8" s="662"/>
      <c r="AB8" s="662"/>
      <c r="AC8" s="662"/>
      <c r="AD8" s="663">
        <v>9277</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46890</v>
      </c>
      <c r="BH8" s="660"/>
      <c r="BI8" s="660"/>
      <c r="BJ8" s="660"/>
      <c r="BK8" s="660"/>
      <c r="BL8" s="660"/>
      <c r="BM8" s="660"/>
      <c r="BN8" s="661"/>
      <c r="BO8" s="662">
        <v>1.5</v>
      </c>
      <c r="BP8" s="662"/>
      <c r="BQ8" s="662"/>
      <c r="BR8" s="662"/>
      <c r="BS8" s="663" t="s">
        <v>242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4557971</v>
      </c>
      <c r="CS8" s="660"/>
      <c r="CT8" s="660"/>
      <c r="CU8" s="660"/>
      <c r="CV8" s="660"/>
      <c r="CW8" s="660"/>
      <c r="CX8" s="660"/>
      <c r="CY8" s="661"/>
      <c r="CZ8" s="662">
        <v>24.4</v>
      </c>
      <c r="DA8" s="662"/>
      <c r="DB8" s="662"/>
      <c r="DC8" s="662"/>
      <c r="DD8" s="668">
        <v>223113</v>
      </c>
      <c r="DE8" s="660"/>
      <c r="DF8" s="660"/>
      <c r="DG8" s="660"/>
      <c r="DH8" s="660"/>
      <c r="DI8" s="660"/>
      <c r="DJ8" s="660"/>
      <c r="DK8" s="660"/>
      <c r="DL8" s="660"/>
      <c r="DM8" s="660"/>
      <c r="DN8" s="660"/>
      <c r="DO8" s="660"/>
      <c r="DP8" s="661"/>
      <c r="DQ8" s="668">
        <v>2289899</v>
      </c>
      <c r="DR8" s="660"/>
      <c r="DS8" s="660"/>
      <c r="DT8" s="660"/>
      <c r="DU8" s="660"/>
      <c r="DV8" s="660"/>
      <c r="DW8" s="660"/>
      <c r="DX8" s="660"/>
      <c r="DY8" s="660"/>
      <c r="DZ8" s="660"/>
      <c r="EA8" s="660"/>
      <c r="EB8" s="660"/>
      <c r="EC8" s="669"/>
    </row>
    <row r="9" spans="2:143" ht="11.25" customHeight="1">
      <c r="B9" s="656" t="s">
        <v>244</v>
      </c>
      <c r="C9" s="657"/>
      <c r="D9" s="657"/>
      <c r="E9" s="657"/>
      <c r="F9" s="657"/>
      <c r="G9" s="657"/>
      <c r="H9" s="657"/>
      <c r="I9" s="657"/>
      <c r="J9" s="657"/>
      <c r="K9" s="657"/>
      <c r="L9" s="657"/>
      <c r="M9" s="657"/>
      <c r="N9" s="657"/>
      <c r="O9" s="657"/>
      <c r="P9" s="657"/>
      <c r="Q9" s="658"/>
      <c r="R9" s="659">
        <v>7505</v>
      </c>
      <c r="S9" s="660"/>
      <c r="T9" s="660"/>
      <c r="U9" s="660"/>
      <c r="V9" s="660"/>
      <c r="W9" s="660"/>
      <c r="X9" s="660"/>
      <c r="Y9" s="661"/>
      <c r="Z9" s="662">
        <v>0</v>
      </c>
      <c r="AA9" s="662"/>
      <c r="AB9" s="662"/>
      <c r="AC9" s="662"/>
      <c r="AD9" s="663">
        <v>7505</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1309997</v>
      </c>
      <c r="BH9" s="660"/>
      <c r="BI9" s="660"/>
      <c r="BJ9" s="660"/>
      <c r="BK9" s="660"/>
      <c r="BL9" s="660"/>
      <c r="BM9" s="660"/>
      <c r="BN9" s="661"/>
      <c r="BO9" s="662">
        <v>43</v>
      </c>
      <c r="BP9" s="662"/>
      <c r="BQ9" s="662"/>
      <c r="BR9" s="662"/>
      <c r="BS9" s="663" t="s">
        <v>246</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1288264</v>
      </c>
      <c r="CS9" s="660"/>
      <c r="CT9" s="660"/>
      <c r="CU9" s="660"/>
      <c r="CV9" s="660"/>
      <c r="CW9" s="660"/>
      <c r="CX9" s="660"/>
      <c r="CY9" s="661"/>
      <c r="CZ9" s="662">
        <v>6.9</v>
      </c>
      <c r="DA9" s="662"/>
      <c r="DB9" s="662"/>
      <c r="DC9" s="662"/>
      <c r="DD9" s="668">
        <v>15837</v>
      </c>
      <c r="DE9" s="660"/>
      <c r="DF9" s="660"/>
      <c r="DG9" s="660"/>
      <c r="DH9" s="660"/>
      <c r="DI9" s="660"/>
      <c r="DJ9" s="660"/>
      <c r="DK9" s="660"/>
      <c r="DL9" s="660"/>
      <c r="DM9" s="660"/>
      <c r="DN9" s="660"/>
      <c r="DO9" s="660"/>
      <c r="DP9" s="661"/>
      <c r="DQ9" s="668">
        <v>1056152</v>
      </c>
      <c r="DR9" s="660"/>
      <c r="DS9" s="660"/>
      <c r="DT9" s="660"/>
      <c r="DU9" s="660"/>
      <c r="DV9" s="660"/>
      <c r="DW9" s="660"/>
      <c r="DX9" s="660"/>
      <c r="DY9" s="660"/>
      <c r="DZ9" s="660"/>
      <c r="EA9" s="660"/>
      <c r="EB9" s="660"/>
      <c r="EC9" s="669"/>
    </row>
    <row r="10" spans="2:143" ht="11.25" customHeight="1">
      <c r="B10" s="656" t="s">
        <v>248</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246</v>
      </c>
      <c r="AA10" s="662"/>
      <c r="AB10" s="662"/>
      <c r="AC10" s="662"/>
      <c r="AD10" s="663" t="s">
        <v>246</v>
      </c>
      <c r="AE10" s="663"/>
      <c r="AF10" s="663"/>
      <c r="AG10" s="663"/>
      <c r="AH10" s="663"/>
      <c r="AI10" s="663"/>
      <c r="AJ10" s="663"/>
      <c r="AK10" s="663"/>
      <c r="AL10" s="664" t="s">
        <v>242</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83726</v>
      </c>
      <c r="BH10" s="660"/>
      <c r="BI10" s="660"/>
      <c r="BJ10" s="660"/>
      <c r="BK10" s="660"/>
      <c r="BL10" s="660"/>
      <c r="BM10" s="660"/>
      <c r="BN10" s="661"/>
      <c r="BO10" s="662">
        <v>2.7</v>
      </c>
      <c r="BP10" s="662"/>
      <c r="BQ10" s="662"/>
      <c r="BR10" s="662"/>
      <c r="BS10" s="663">
        <v>24002</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14536</v>
      </c>
      <c r="CS10" s="660"/>
      <c r="CT10" s="660"/>
      <c r="CU10" s="660"/>
      <c r="CV10" s="660"/>
      <c r="CW10" s="660"/>
      <c r="CX10" s="660"/>
      <c r="CY10" s="661"/>
      <c r="CZ10" s="662">
        <v>0.1</v>
      </c>
      <c r="DA10" s="662"/>
      <c r="DB10" s="662"/>
      <c r="DC10" s="662"/>
      <c r="DD10" s="668" t="s">
        <v>242</v>
      </c>
      <c r="DE10" s="660"/>
      <c r="DF10" s="660"/>
      <c r="DG10" s="660"/>
      <c r="DH10" s="660"/>
      <c r="DI10" s="660"/>
      <c r="DJ10" s="660"/>
      <c r="DK10" s="660"/>
      <c r="DL10" s="660"/>
      <c r="DM10" s="660"/>
      <c r="DN10" s="660"/>
      <c r="DO10" s="660"/>
      <c r="DP10" s="661"/>
      <c r="DQ10" s="668">
        <v>13936</v>
      </c>
      <c r="DR10" s="660"/>
      <c r="DS10" s="660"/>
      <c r="DT10" s="660"/>
      <c r="DU10" s="660"/>
      <c r="DV10" s="660"/>
      <c r="DW10" s="660"/>
      <c r="DX10" s="660"/>
      <c r="DY10" s="660"/>
      <c r="DZ10" s="660"/>
      <c r="EA10" s="660"/>
      <c r="EB10" s="660"/>
      <c r="EC10" s="669"/>
    </row>
    <row r="11" spans="2:143" ht="11.25" customHeight="1">
      <c r="B11" s="656" t="s">
        <v>251</v>
      </c>
      <c r="C11" s="657"/>
      <c r="D11" s="657"/>
      <c r="E11" s="657"/>
      <c r="F11" s="657"/>
      <c r="G11" s="657"/>
      <c r="H11" s="657"/>
      <c r="I11" s="657"/>
      <c r="J11" s="657"/>
      <c r="K11" s="657"/>
      <c r="L11" s="657"/>
      <c r="M11" s="657"/>
      <c r="N11" s="657"/>
      <c r="O11" s="657"/>
      <c r="P11" s="657"/>
      <c r="Q11" s="658"/>
      <c r="R11" s="659">
        <v>653179</v>
      </c>
      <c r="S11" s="660"/>
      <c r="T11" s="660"/>
      <c r="U11" s="660"/>
      <c r="V11" s="660"/>
      <c r="W11" s="660"/>
      <c r="X11" s="660"/>
      <c r="Y11" s="661"/>
      <c r="Z11" s="664">
        <v>3.4</v>
      </c>
      <c r="AA11" s="665"/>
      <c r="AB11" s="665"/>
      <c r="AC11" s="671"/>
      <c r="AD11" s="668">
        <v>653179</v>
      </c>
      <c r="AE11" s="660"/>
      <c r="AF11" s="660"/>
      <c r="AG11" s="660"/>
      <c r="AH11" s="660"/>
      <c r="AI11" s="660"/>
      <c r="AJ11" s="660"/>
      <c r="AK11" s="661"/>
      <c r="AL11" s="664">
        <v>6.4</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99311</v>
      </c>
      <c r="BH11" s="660"/>
      <c r="BI11" s="660"/>
      <c r="BJ11" s="660"/>
      <c r="BK11" s="660"/>
      <c r="BL11" s="660"/>
      <c r="BM11" s="660"/>
      <c r="BN11" s="661"/>
      <c r="BO11" s="662">
        <v>3.3</v>
      </c>
      <c r="BP11" s="662"/>
      <c r="BQ11" s="662"/>
      <c r="BR11" s="662"/>
      <c r="BS11" s="663">
        <v>28470</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1649913</v>
      </c>
      <c r="CS11" s="660"/>
      <c r="CT11" s="660"/>
      <c r="CU11" s="660"/>
      <c r="CV11" s="660"/>
      <c r="CW11" s="660"/>
      <c r="CX11" s="660"/>
      <c r="CY11" s="661"/>
      <c r="CZ11" s="662">
        <v>8.8000000000000007</v>
      </c>
      <c r="DA11" s="662"/>
      <c r="DB11" s="662"/>
      <c r="DC11" s="662"/>
      <c r="DD11" s="668">
        <v>728964</v>
      </c>
      <c r="DE11" s="660"/>
      <c r="DF11" s="660"/>
      <c r="DG11" s="660"/>
      <c r="DH11" s="660"/>
      <c r="DI11" s="660"/>
      <c r="DJ11" s="660"/>
      <c r="DK11" s="660"/>
      <c r="DL11" s="660"/>
      <c r="DM11" s="660"/>
      <c r="DN11" s="660"/>
      <c r="DO11" s="660"/>
      <c r="DP11" s="661"/>
      <c r="DQ11" s="668">
        <v>711335</v>
      </c>
      <c r="DR11" s="660"/>
      <c r="DS11" s="660"/>
      <c r="DT11" s="660"/>
      <c r="DU11" s="660"/>
      <c r="DV11" s="660"/>
      <c r="DW11" s="660"/>
      <c r="DX11" s="660"/>
      <c r="DY11" s="660"/>
      <c r="DZ11" s="660"/>
      <c r="EA11" s="660"/>
      <c r="EB11" s="660"/>
      <c r="EC11" s="669"/>
    </row>
    <row r="12" spans="2:143" ht="11.25" customHeight="1">
      <c r="B12" s="656" t="s">
        <v>254</v>
      </c>
      <c r="C12" s="657"/>
      <c r="D12" s="657"/>
      <c r="E12" s="657"/>
      <c r="F12" s="657"/>
      <c r="G12" s="657"/>
      <c r="H12" s="657"/>
      <c r="I12" s="657"/>
      <c r="J12" s="657"/>
      <c r="K12" s="657"/>
      <c r="L12" s="657"/>
      <c r="M12" s="657"/>
      <c r="N12" s="657"/>
      <c r="O12" s="657"/>
      <c r="P12" s="657"/>
      <c r="Q12" s="658"/>
      <c r="R12" s="659">
        <v>17458</v>
      </c>
      <c r="S12" s="660"/>
      <c r="T12" s="660"/>
      <c r="U12" s="660"/>
      <c r="V12" s="660"/>
      <c r="W12" s="660"/>
      <c r="X12" s="660"/>
      <c r="Y12" s="661"/>
      <c r="Z12" s="662">
        <v>0.1</v>
      </c>
      <c r="AA12" s="662"/>
      <c r="AB12" s="662"/>
      <c r="AC12" s="662"/>
      <c r="AD12" s="663">
        <v>17458</v>
      </c>
      <c r="AE12" s="663"/>
      <c r="AF12" s="663"/>
      <c r="AG12" s="663"/>
      <c r="AH12" s="663"/>
      <c r="AI12" s="663"/>
      <c r="AJ12" s="663"/>
      <c r="AK12" s="663"/>
      <c r="AL12" s="664">
        <v>0.2</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1213641</v>
      </c>
      <c r="BH12" s="660"/>
      <c r="BI12" s="660"/>
      <c r="BJ12" s="660"/>
      <c r="BK12" s="660"/>
      <c r="BL12" s="660"/>
      <c r="BM12" s="660"/>
      <c r="BN12" s="661"/>
      <c r="BO12" s="662">
        <v>39.799999999999997</v>
      </c>
      <c r="BP12" s="662"/>
      <c r="BQ12" s="662"/>
      <c r="BR12" s="662"/>
      <c r="BS12" s="663" t="s">
        <v>246</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1089577</v>
      </c>
      <c r="CS12" s="660"/>
      <c r="CT12" s="660"/>
      <c r="CU12" s="660"/>
      <c r="CV12" s="660"/>
      <c r="CW12" s="660"/>
      <c r="CX12" s="660"/>
      <c r="CY12" s="661"/>
      <c r="CZ12" s="662">
        <v>5.8</v>
      </c>
      <c r="DA12" s="662"/>
      <c r="DB12" s="662"/>
      <c r="DC12" s="662"/>
      <c r="DD12" s="668">
        <v>42954</v>
      </c>
      <c r="DE12" s="660"/>
      <c r="DF12" s="660"/>
      <c r="DG12" s="660"/>
      <c r="DH12" s="660"/>
      <c r="DI12" s="660"/>
      <c r="DJ12" s="660"/>
      <c r="DK12" s="660"/>
      <c r="DL12" s="660"/>
      <c r="DM12" s="660"/>
      <c r="DN12" s="660"/>
      <c r="DO12" s="660"/>
      <c r="DP12" s="661"/>
      <c r="DQ12" s="668">
        <v>610929</v>
      </c>
      <c r="DR12" s="660"/>
      <c r="DS12" s="660"/>
      <c r="DT12" s="660"/>
      <c r="DU12" s="660"/>
      <c r="DV12" s="660"/>
      <c r="DW12" s="660"/>
      <c r="DX12" s="660"/>
      <c r="DY12" s="660"/>
      <c r="DZ12" s="660"/>
      <c r="EA12" s="660"/>
      <c r="EB12" s="660"/>
      <c r="EC12" s="669"/>
    </row>
    <row r="13" spans="2:143" ht="11.25" customHeight="1">
      <c r="B13" s="656" t="s">
        <v>257</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62" t="s">
        <v>246</v>
      </c>
      <c r="AA13" s="662"/>
      <c r="AB13" s="662"/>
      <c r="AC13" s="662"/>
      <c r="AD13" s="663" t="s">
        <v>246</v>
      </c>
      <c r="AE13" s="663"/>
      <c r="AF13" s="663"/>
      <c r="AG13" s="663"/>
      <c r="AH13" s="663"/>
      <c r="AI13" s="663"/>
      <c r="AJ13" s="663"/>
      <c r="AK13" s="663"/>
      <c r="AL13" s="664" t="s">
        <v>242</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1200261</v>
      </c>
      <c r="BH13" s="660"/>
      <c r="BI13" s="660"/>
      <c r="BJ13" s="660"/>
      <c r="BK13" s="660"/>
      <c r="BL13" s="660"/>
      <c r="BM13" s="660"/>
      <c r="BN13" s="661"/>
      <c r="BO13" s="662">
        <v>39.4</v>
      </c>
      <c r="BP13" s="662"/>
      <c r="BQ13" s="662"/>
      <c r="BR13" s="662"/>
      <c r="BS13" s="663" t="s">
        <v>246</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2509114</v>
      </c>
      <c r="CS13" s="660"/>
      <c r="CT13" s="660"/>
      <c r="CU13" s="660"/>
      <c r="CV13" s="660"/>
      <c r="CW13" s="660"/>
      <c r="CX13" s="660"/>
      <c r="CY13" s="661"/>
      <c r="CZ13" s="662">
        <v>13.4</v>
      </c>
      <c r="DA13" s="662"/>
      <c r="DB13" s="662"/>
      <c r="DC13" s="662"/>
      <c r="DD13" s="668">
        <v>1214010</v>
      </c>
      <c r="DE13" s="660"/>
      <c r="DF13" s="660"/>
      <c r="DG13" s="660"/>
      <c r="DH13" s="660"/>
      <c r="DI13" s="660"/>
      <c r="DJ13" s="660"/>
      <c r="DK13" s="660"/>
      <c r="DL13" s="660"/>
      <c r="DM13" s="660"/>
      <c r="DN13" s="660"/>
      <c r="DO13" s="660"/>
      <c r="DP13" s="661"/>
      <c r="DQ13" s="668">
        <v>1397687</v>
      </c>
      <c r="DR13" s="660"/>
      <c r="DS13" s="660"/>
      <c r="DT13" s="660"/>
      <c r="DU13" s="660"/>
      <c r="DV13" s="660"/>
      <c r="DW13" s="660"/>
      <c r="DX13" s="660"/>
      <c r="DY13" s="660"/>
      <c r="DZ13" s="660"/>
      <c r="EA13" s="660"/>
      <c r="EB13" s="660"/>
      <c r="EC13" s="669"/>
    </row>
    <row r="14" spans="2:143" ht="11.25" customHeight="1">
      <c r="B14" s="656" t="s">
        <v>260</v>
      </c>
      <c r="C14" s="657"/>
      <c r="D14" s="657"/>
      <c r="E14" s="657"/>
      <c r="F14" s="657"/>
      <c r="G14" s="657"/>
      <c r="H14" s="657"/>
      <c r="I14" s="657"/>
      <c r="J14" s="657"/>
      <c r="K14" s="657"/>
      <c r="L14" s="657"/>
      <c r="M14" s="657"/>
      <c r="N14" s="657"/>
      <c r="O14" s="657"/>
      <c r="P14" s="657"/>
      <c r="Q14" s="658"/>
      <c r="R14" s="659" t="s">
        <v>246</v>
      </c>
      <c r="S14" s="660"/>
      <c r="T14" s="660"/>
      <c r="U14" s="660"/>
      <c r="V14" s="660"/>
      <c r="W14" s="660"/>
      <c r="X14" s="660"/>
      <c r="Y14" s="661"/>
      <c r="Z14" s="662" t="s">
        <v>242</v>
      </c>
      <c r="AA14" s="662"/>
      <c r="AB14" s="662"/>
      <c r="AC14" s="662"/>
      <c r="AD14" s="663" t="s">
        <v>246</v>
      </c>
      <c r="AE14" s="663"/>
      <c r="AF14" s="663"/>
      <c r="AG14" s="663"/>
      <c r="AH14" s="663"/>
      <c r="AI14" s="663"/>
      <c r="AJ14" s="663"/>
      <c r="AK14" s="663"/>
      <c r="AL14" s="664" t="s">
        <v>242</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90721</v>
      </c>
      <c r="BH14" s="660"/>
      <c r="BI14" s="660"/>
      <c r="BJ14" s="660"/>
      <c r="BK14" s="660"/>
      <c r="BL14" s="660"/>
      <c r="BM14" s="660"/>
      <c r="BN14" s="661"/>
      <c r="BO14" s="662">
        <v>3</v>
      </c>
      <c r="BP14" s="662"/>
      <c r="BQ14" s="662"/>
      <c r="BR14" s="662"/>
      <c r="BS14" s="663" t="s">
        <v>242</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707107</v>
      </c>
      <c r="CS14" s="660"/>
      <c r="CT14" s="660"/>
      <c r="CU14" s="660"/>
      <c r="CV14" s="660"/>
      <c r="CW14" s="660"/>
      <c r="CX14" s="660"/>
      <c r="CY14" s="661"/>
      <c r="CZ14" s="662">
        <v>3.8</v>
      </c>
      <c r="DA14" s="662"/>
      <c r="DB14" s="662"/>
      <c r="DC14" s="662"/>
      <c r="DD14" s="668">
        <v>85324</v>
      </c>
      <c r="DE14" s="660"/>
      <c r="DF14" s="660"/>
      <c r="DG14" s="660"/>
      <c r="DH14" s="660"/>
      <c r="DI14" s="660"/>
      <c r="DJ14" s="660"/>
      <c r="DK14" s="660"/>
      <c r="DL14" s="660"/>
      <c r="DM14" s="660"/>
      <c r="DN14" s="660"/>
      <c r="DO14" s="660"/>
      <c r="DP14" s="661"/>
      <c r="DQ14" s="668">
        <v>607683</v>
      </c>
      <c r="DR14" s="660"/>
      <c r="DS14" s="660"/>
      <c r="DT14" s="660"/>
      <c r="DU14" s="660"/>
      <c r="DV14" s="660"/>
      <c r="DW14" s="660"/>
      <c r="DX14" s="660"/>
      <c r="DY14" s="660"/>
      <c r="DZ14" s="660"/>
      <c r="EA14" s="660"/>
      <c r="EB14" s="660"/>
      <c r="EC14" s="669"/>
    </row>
    <row r="15" spans="2:143" ht="11.25" customHeight="1">
      <c r="B15" s="656" t="s">
        <v>263</v>
      </c>
      <c r="C15" s="657"/>
      <c r="D15" s="657"/>
      <c r="E15" s="657"/>
      <c r="F15" s="657"/>
      <c r="G15" s="657"/>
      <c r="H15" s="657"/>
      <c r="I15" s="657"/>
      <c r="J15" s="657"/>
      <c r="K15" s="657"/>
      <c r="L15" s="657"/>
      <c r="M15" s="657"/>
      <c r="N15" s="657"/>
      <c r="O15" s="657"/>
      <c r="P15" s="657"/>
      <c r="Q15" s="658"/>
      <c r="R15" s="659" t="s">
        <v>246</v>
      </c>
      <c r="S15" s="660"/>
      <c r="T15" s="660"/>
      <c r="U15" s="660"/>
      <c r="V15" s="660"/>
      <c r="W15" s="660"/>
      <c r="X15" s="660"/>
      <c r="Y15" s="661"/>
      <c r="Z15" s="662" t="s">
        <v>246</v>
      </c>
      <c r="AA15" s="662"/>
      <c r="AB15" s="662"/>
      <c r="AC15" s="662"/>
      <c r="AD15" s="663" t="s">
        <v>246</v>
      </c>
      <c r="AE15" s="663"/>
      <c r="AF15" s="663"/>
      <c r="AG15" s="663"/>
      <c r="AH15" s="663"/>
      <c r="AI15" s="663"/>
      <c r="AJ15" s="663"/>
      <c r="AK15" s="663"/>
      <c r="AL15" s="664" t="s">
        <v>246</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195859</v>
      </c>
      <c r="BH15" s="660"/>
      <c r="BI15" s="660"/>
      <c r="BJ15" s="660"/>
      <c r="BK15" s="660"/>
      <c r="BL15" s="660"/>
      <c r="BM15" s="660"/>
      <c r="BN15" s="661"/>
      <c r="BO15" s="662">
        <v>6.4</v>
      </c>
      <c r="BP15" s="662"/>
      <c r="BQ15" s="662"/>
      <c r="BR15" s="662"/>
      <c r="BS15" s="663" t="s">
        <v>246</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2215405</v>
      </c>
      <c r="CS15" s="660"/>
      <c r="CT15" s="660"/>
      <c r="CU15" s="660"/>
      <c r="CV15" s="660"/>
      <c r="CW15" s="660"/>
      <c r="CX15" s="660"/>
      <c r="CY15" s="661"/>
      <c r="CZ15" s="662">
        <v>11.9</v>
      </c>
      <c r="DA15" s="662"/>
      <c r="DB15" s="662"/>
      <c r="DC15" s="662"/>
      <c r="DD15" s="668">
        <v>626265</v>
      </c>
      <c r="DE15" s="660"/>
      <c r="DF15" s="660"/>
      <c r="DG15" s="660"/>
      <c r="DH15" s="660"/>
      <c r="DI15" s="660"/>
      <c r="DJ15" s="660"/>
      <c r="DK15" s="660"/>
      <c r="DL15" s="660"/>
      <c r="DM15" s="660"/>
      <c r="DN15" s="660"/>
      <c r="DO15" s="660"/>
      <c r="DP15" s="661"/>
      <c r="DQ15" s="668">
        <v>1466269</v>
      </c>
      <c r="DR15" s="660"/>
      <c r="DS15" s="660"/>
      <c r="DT15" s="660"/>
      <c r="DU15" s="660"/>
      <c r="DV15" s="660"/>
      <c r="DW15" s="660"/>
      <c r="DX15" s="660"/>
      <c r="DY15" s="660"/>
      <c r="DZ15" s="660"/>
      <c r="EA15" s="660"/>
      <c r="EB15" s="660"/>
      <c r="EC15" s="669"/>
    </row>
    <row r="16" spans="2:143" ht="11.25" customHeight="1">
      <c r="B16" s="656" t="s">
        <v>266</v>
      </c>
      <c r="C16" s="657"/>
      <c r="D16" s="657"/>
      <c r="E16" s="657"/>
      <c r="F16" s="657"/>
      <c r="G16" s="657"/>
      <c r="H16" s="657"/>
      <c r="I16" s="657"/>
      <c r="J16" s="657"/>
      <c r="K16" s="657"/>
      <c r="L16" s="657"/>
      <c r="M16" s="657"/>
      <c r="N16" s="657"/>
      <c r="O16" s="657"/>
      <c r="P16" s="657"/>
      <c r="Q16" s="658"/>
      <c r="R16" s="659">
        <v>24491</v>
      </c>
      <c r="S16" s="660"/>
      <c r="T16" s="660"/>
      <c r="U16" s="660"/>
      <c r="V16" s="660"/>
      <c r="W16" s="660"/>
      <c r="X16" s="660"/>
      <c r="Y16" s="661"/>
      <c r="Z16" s="662">
        <v>0.1</v>
      </c>
      <c r="AA16" s="662"/>
      <c r="AB16" s="662"/>
      <c r="AC16" s="662"/>
      <c r="AD16" s="663">
        <v>24491</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246</v>
      </c>
      <c r="BH16" s="660"/>
      <c r="BI16" s="660"/>
      <c r="BJ16" s="660"/>
      <c r="BK16" s="660"/>
      <c r="BL16" s="660"/>
      <c r="BM16" s="660"/>
      <c r="BN16" s="661"/>
      <c r="BO16" s="662" t="s">
        <v>246</v>
      </c>
      <c r="BP16" s="662"/>
      <c r="BQ16" s="662"/>
      <c r="BR16" s="662"/>
      <c r="BS16" s="663" t="s">
        <v>246</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24222</v>
      </c>
      <c r="CS16" s="660"/>
      <c r="CT16" s="660"/>
      <c r="CU16" s="660"/>
      <c r="CV16" s="660"/>
      <c r="CW16" s="660"/>
      <c r="CX16" s="660"/>
      <c r="CY16" s="661"/>
      <c r="CZ16" s="662">
        <v>0.1</v>
      </c>
      <c r="DA16" s="662"/>
      <c r="DB16" s="662"/>
      <c r="DC16" s="662"/>
      <c r="DD16" s="668" t="s">
        <v>246</v>
      </c>
      <c r="DE16" s="660"/>
      <c r="DF16" s="660"/>
      <c r="DG16" s="660"/>
      <c r="DH16" s="660"/>
      <c r="DI16" s="660"/>
      <c r="DJ16" s="660"/>
      <c r="DK16" s="660"/>
      <c r="DL16" s="660"/>
      <c r="DM16" s="660"/>
      <c r="DN16" s="660"/>
      <c r="DO16" s="660"/>
      <c r="DP16" s="661"/>
      <c r="DQ16" s="668">
        <v>944</v>
      </c>
      <c r="DR16" s="660"/>
      <c r="DS16" s="660"/>
      <c r="DT16" s="660"/>
      <c r="DU16" s="660"/>
      <c r="DV16" s="660"/>
      <c r="DW16" s="660"/>
      <c r="DX16" s="660"/>
      <c r="DY16" s="660"/>
      <c r="DZ16" s="660"/>
      <c r="EA16" s="660"/>
      <c r="EB16" s="660"/>
      <c r="EC16" s="669"/>
    </row>
    <row r="17" spans="2:133" ht="11.25" customHeight="1">
      <c r="B17" s="656" t="s">
        <v>269</v>
      </c>
      <c r="C17" s="657"/>
      <c r="D17" s="657"/>
      <c r="E17" s="657"/>
      <c r="F17" s="657"/>
      <c r="G17" s="657"/>
      <c r="H17" s="657"/>
      <c r="I17" s="657"/>
      <c r="J17" s="657"/>
      <c r="K17" s="657"/>
      <c r="L17" s="657"/>
      <c r="M17" s="657"/>
      <c r="N17" s="657"/>
      <c r="O17" s="657"/>
      <c r="P17" s="657"/>
      <c r="Q17" s="658"/>
      <c r="R17" s="659">
        <v>34129</v>
      </c>
      <c r="S17" s="660"/>
      <c r="T17" s="660"/>
      <c r="U17" s="660"/>
      <c r="V17" s="660"/>
      <c r="W17" s="660"/>
      <c r="X17" s="660"/>
      <c r="Y17" s="661"/>
      <c r="Z17" s="662">
        <v>0.2</v>
      </c>
      <c r="AA17" s="662"/>
      <c r="AB17" s="662"/>
      <c r="AC17" s="662"/>
      <c r="AD17" s="663">
        <v>34129</v>
      </c>
      <c r="AE17" s="663"/>
      <c r="AF17" s="663"/>
      <c r="AG17" s="663"/>
      <c r="AH17" s="663"/>
      <c r="AI17" s="663"/>
      <c r="AJ17" s="663"/>
      <c r="AK17" s="663"/>
      <c r="AL17" s="664">
        <v>0.3</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246</v>
      </c>
      <c r="BH17" s="660"/>
      <c r="BI17" s="660"/>
      <c r="BJ17" s="660"/>
      <c r="BK17" s="660"/>
      <c r="BL17" s="660"/>
      <c r="BM17" s="660"/>
      <c r="BN17" s="661"/>
      <c r="BO17" s="662" t="s">
        <v>242</v>
      </c>
      <c r="BP17" s="662"/>
      <c r="BQ17" s="662"/>
      <c r="BR17" s="662"/>
      <c r="BS17" s="663" t="s">
        <v>246</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1912455</v>
      </c>
      <c r="CS17" s="660"/>
      <c r="CT17" s="660"/>
      <c r="CU17" s="660"/>
      <c r="CV17" s="660"/>
      <c r="CW17" s="660"/>
      <c r="CX17" s="660"/>
      <c r="CY17" s="661"/>
      <c r="CZ17" s="662">
        <v>10.199999999999999</v>
      </c>
      <c r="DA17" s="662"/>
      <c r="DB17" s="662"/>
      <c r="DC17" s="662"/>
      <c r="DD17" s="668" t="s">
        <v>242</v>
      </c>
      <c r="DE17" s="660"/>
      <c r="DF17" s="660"/>
      <c r="DG17" s="660"/>
      <c r="DH17" s="660"/>
      <c r="DI17" s="660"/>
      <c r="DJ17" s="660"/>
      <c r="DK17" s="660"/>
      <c r="DL17" s="660"/>
      <c r="DM17" s="660"/>
      <c r="DN17" s="660"/>
      <c r="DO17" s="660"/>
      <c r="DP17" s="661"/>
      <c r="DQ17" s="668">
        <v>1797088</v>
      </c>
      <c r="DR17" s="660"/>
      <c r="DS17" s="660"/>
      <c r="DT17" s="660"/>
      <c r="DU17" s="660"/>
      <c r="DV17" s="660"/>
      <c r="DW17" s="660"/>
      <c r="DX17" s="660"/>
      <c r="DY17" s="660"/>
      <c r="DZ17" s="660"/>
      <c r="EA17" s="660"/>
      <c r="EB17" s="660"/>
      <c r="EC17" s="669"/>
    </row>
    <row r="18" spans="2:133" ht="11.25" customHeight="1">
      <c r="B18" s="656" t="s">
        <v>272</v>
      </c>
      <c r="C18" s="657"/>
      <c r="D18" s="657"/>
      <c r="E18" s="657"/>
      <c r="F18" s="657"/>
      <c r="G18" s="657"/>
      <c r="H18" s="657"/>
      <c r="I18" s="657"/>
      <c r="J18" s="657"/>
      <c r="K18" s="657"/>
      <c r="L18" s="657"/>
      <c r="M18" s="657"/>
      <c r="N18" s="657"/>
      <c r="O18" s="657"/>
      <c r="P18" s="657"/>
      <c r="Q18" s="658"/>
      <c r="R18" s="659">
        <v>30454</v>
      </c>
      <c r="S18" s="660"/>
      <c r="T18" s="660"/>
      <c r="U18" s="660"/>
      <c r="V18" s="660"/>
      <c r="W18" s="660"/>
      <c r="X18" s="660"/>
      <c r="Y18" s="661"/>
      <c r="Z18" s="662">
        <v>0.2</v>
      </c>
      <c r="AA18" s="662"/>
      <c r="AB18" s="662"/>
      <c r="AC18" s="662"/>
      <c r="AD18" s="663">
        <v>30454</v>
      </c>
      <c r="AE18" s="663"/>
      <c r="AF18" s="663"/>
      <c r="AG18" s="663"/>
      <c r="AH18" s="663"/>
      <c r="AI18" s="663"/>
      <c r="AJ18" s="663"/>
      <c r="AK18" s="663"/>
      <c r="AL18" s="664">
        <v>0.3</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246</v>
      </c>
      <c r="BH18" s="660"/>
      <c r="BI18" s="660"/>
      <c r="BJ18" s="660"/>
      <c r="BK18" s="660"/>
      <c r="BL18" s="660"/>
      <c r="BM18" s="660"/>
      <c r="BN18" s="661"/>
      <c r="BO18" s="662" t="s">
        <v>246</v>
      </c>
      <c r="BP18" s="662"/>
      <c r="BQ18" s="662"/>
      <c r="BR18" s="662"/>
      <c r="BS18" s="663" t="s">
        <v>246</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246</v>
      </c>
      <c r="CS18" s="660"/>
      <c r="CT18" s="660"/>
      <c r="CU18" s="660"/>
      <c r="CV18" s="660"/>
      <c r="CW18" s="660"/>
      <c r="CX18" s="660"/>
      <c r="CY18" s="661"/>
      <c r="CZ18" s="662" t="s">
        <v>246</v>
      </c>
      <c r="DA18" s="662"/>
      <c r="DB18" s="662"/>
      <c r="DC18" s="662"/>
      <c r="DD18" s="668" t="s">
        <v>246</v>
      </c>
      <c r="DE18" s="660"/>
      <c r="DF18" s="660"/>
      <c r="DG18" s="660"/>
      <c r="DH18" s="660"/>
      <c r="DI18" s="660"/>
      <c r="DJ18" s="660"/>
      <c r="DK18" s="660"/>
      <c r="DL18" s="660"/>
      <c r="DM18" s="660"/>
      <c r="DN18" s="660"/>
      <c r="DO18" s="660"/>
      <c r="DP18" s="661"/>
      <c r="DQ18" s="668" t="s">
        <v>246</v>
      </c>
      <c r="DR18" s="660"/>
      <c r="DS18" s="660"/>
      <c r="DT18" s="660"/>
      <c r="DU18" s="660"/>
      <c r="DV18" s="660"/>
      <c r="DW18" s="660"/>
      <c r="DX18" s="660"/>
      <c r="DY18" s="660"/>
      <c r="DZ18" s="660"/>
      <c r="EA18" s="660"/>
      <c r="EB18" s="660"/>
      <c r="EC18" s="669"/>
    </row>
    <row r="19" spans="2:133" ht="11.25" customHeight="1">
      <c r="B19" s="656" t="s">
        <v>275</v>
      </c>
      <c r="C19" s="657"/>
      <c r="D19" s="657"/>
      <c r="E19" s="657"/>
      <c r="F19" s="657"/>
      <c r="G19" s="657"/>
      <c r="H19" s="657"/>
      <c r="I19" s="657"/>
      <c r="J19" s="657"/>
      <c r="K19" s="657"/>
      <c r="L19" s="657"/>
      <c r="M19" s="657"/>
      <c r="N19" s="657"/>
      <c r="O19" s="657"/>
      <c r="P19" s="657"/>
      <c r="Q19" s="658"/>
      <c r="R19" s="659">
        <v>29021</v>
      </c>
      <c r="S19" s="660"/>
      <c r="T19" s="660"/>
      <c r="U19" s="660"/>
      <c r="V19" s="660"/>
      <c r="W19" s="660"/>
      <c r="X19" s="660"/>
      <c r="Y19" s="661"/>
      <c r="Z19" s="662">
        <v>0.1</v>
      </c>
      <c r="AA19" s="662"/>
      <c r="AB19" s="662"/>
      <c r="AC19" s="662"/>
      <c r="AD19" s="663">
        <v>29021</v>
      </c>
      <c r="AE19" s="663"/>
      <c r="AF19" s="663"/>
      <c r="AG19" s="663"/>
      <c r="AH19" s="663"/>
      <c r="AI19" s="663"/>
      <c r="AJ19" s="663"/>
      <c r="AK19" s="663"/>
      <c r="AL19" s="664">
        <v>0.3</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9314</v>
      </c>
      <c r="BH19" s="660"/>
      <c r="BI19" s="660"/>
      <c r="BJ19" s="660"/>
      <c r="BK19" s="660"/>
      <c r="BL19" s="660"/>
      <c r="BM19" s="660"/>
      <c r="BN19" s="661"/>
      <c r="BO19" s="662">
        <v>0.3</v>
      </c>
      <c r="BP19" s="662"/>
      <c r="BQ19" s="662"/>
      <c r="BR19" s="662"/>
      <c r="BS19" s="663" t="s">
        <v>246</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246</v>
      </c>
      <c r="CS19" s="660"/>
      <c r="CT19" s="660"/>
      <c r="CU19" s="660"/>
      <c r="CV19" s="660"/>
      <c r="CW19" s="660"/>
      <c r="CX19" s="660"/>
      <c r="CY19" s="661"/>
      <c r="CZ19" s="662" t="s">
        <v>246</v>
      </c>
      <c r="DA19" s="662"/>
      <c r="DB19" s="662"/>
      <c r="DC19" s="662"/>
      <c r="DD19" s="668" t="s">
        <v>246</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c r="B20" s="672" t="s">
        <v>278</v>
      </c>
      <c r="C20" s="673"/>
      <c r="D20" s="673"/>
      <c r="E20" s="673"/>
      <c r="F20" s="673"/>
      <c r="G20" s="673"/>
      <c r="H20" s="673"/>
      <c r="I20" s="673"/>
      <c r="J20" s="673"/>
      <c r="K20" s="673"/>
      <c r="L20" s="673"/>
      <c r="M20" s="673"/>
      <c r="N20" s="673"/>
      <c r="O20" s="673"/>
      <c r="P20" s="673"/>
      <c r="Q20" s="674"/>
      <c r="R20" s="659">
        <v>1433</v>
      </c>
      <c r="S20" s="660"/>
      <c r="T20" s="660"/>
      <c r="U20" s="660"/>
      <c r="V20" s="660"/>
      <c r="W20" s="660"/>
      <c r="X20" s="660"/>
      <c r="Y20" s="661"/>
      <c r="Z20" s="662">
        <v>0</v>
      </c>
      <c r="AA20" s="662"/>
      <c r="AB20" s="662"/>
      <c r="AC20" s="662"/>
      <c r="AD20" s="663">
        <v>1433</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9314</v>
      </c>
      <c r="BH20" s="660"/>
      <c r="BI20" s="660"/>
      <c r="BJ20" s="660"/>
      <c r="BK20" s="660"/>
      <c r="BL20" s="660"/>
      <c r="BM20" s="660"/>
      <c r="BN20" s="661"/>
      <c r="BO20" s="662">
        <v>0.3</v>
      </c>
      <c r="BP20" s="662"/>
      <c r="BQ20" s="662"/>
      <c r="BR20" s="662"/>
      <c r="BS20" s="663" t="s">
        <v>246</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18684132</v>
      </c>
      <c r="CS20" s="660"/>
      <c r="CT20" s="660"/>
      <c r="CU20" s="660"/>
      <c r="CV20" s="660"/>
      <c r="CW20" s="660"/>
      <c r="CX20" s="660"/>
      <c r="CY20" s="661"/>
      <c r="CZ20" s="662">
        <v>100</v>
      </c>
      <c r="DA20" s="662"/>
      <c r="DB20" s="662"/>
      <c r="DC20" s="662"/>
      <c r="DD20" s="668">
        <v>3802628</v>
      </c>
      <c r="DE20" s="660"/>
      <c r="DF20" s="660"/>
      <c r="DG20" s="660"/>
      <c r="DH20" s="660"/>
      <c r="DI20" s="660"/>
      <c r="DJ20" s="660"/>
      <c r="DK20" s="660"/>
      <c r="DL20" s="660"/>
      <c r="DM20" s="660"/>
      <c r="DN20" s="660"/>
      <c r="DO20" s="660"/>
      <c r="DP20" s="661"/>
      <c r="DQ20" s="668">
        <v>11665263</v>
      </c>
      <c r="DR20" s="660"/>
      <c r="DS20" s="660"/>
      <c r="DT20" s="660"/>
      <c r="DU20" s="660"/>
      <c r="DV20" s="660"/>
      <c r="DW20" s="660"/>
      <c r="DX20" s="660"/>
      <c r="DY20" s="660"/>
      <c r="DZ20" s="660"/>
      <c r="EA20" s="660"/>
      <c r="EB20" s="660"/>
      <c r="EC20" s="669"/>
    </row>
    <row r="21" spans="2:133" ht="11.25" customHeight="1">
      <c r="B21" s="656" t="s">
        <v>281</v>
      </c>
      <c r="C21" s="657"/>
      <c r="D21" s="657"/>
      <c r="E21" s="657"/>
      <c r="F21" s="657"/>
      <c r="G21" s="657"/>
      <c r="H21" s="657"/>
      <c r="I21" s="657"/>
      <c r="J21" s="657"/>
      <c r="K21" s="657"/>
      <c r="L21" s="657"/>
      <c r="M21" s="657"/>
      <c r="N21" s="657"/>
      <c r="O21" s="657"/>
      <c r="P21" s="657"/>
      <c r="Q21" s="658"/>
      <c r="R21" s="659">
        <v>6370871</v>
      </c>
      <c r="S21" s="660"/>
      <c r="T21" s="660"/>
      <c r="U21" s="660"/>
      <c r="V21" s="660"/>
      <c r="W21" s="660"/>
      <c r="X21" s="660"/>
      <c r="Y21" s="661"/>
      <c r="Z21" s="662">
        <v>32.700000000000003</v>
      </c>
      <c r="AA21" s="662"/>
      <c r="AB21" s="662"/>
      <c r="AC21" s="662"/>
      <c r="AD21" s="663">
        <v>5984584</v>
      </c>
      <c r="AE21" s="663"/>
      <c r="AF21" s="663"/>
      <c r="AG21" s="663"/>
      <c r="AH21" s="663"/>
      <c r="AI21" s="663"/>
      <c r="AJ21" s="663"/>
      <c r="AK21" s="663"/>
      <c r="AL21" s="664">
        <v>58.5</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9314</v>
      </c>
      <c r="BH21" s="660"/>
      <c r="BI21" s="660"/>
      <c r="BJ21" s="660"/>
      <c r="BK21" s="660"/>
      <c r="BL21" s="660"/>
      <c r="BM21" s="660"/>
      <c r="BN21" s="661"/>
      <c r="BO21" s="662">
        <v>0.3</v>
      </c>
      <c r="BP21" s="662"/>
      <c r="BQ21" s="662"/>
      <c r="BR21" s="662"/>
      <c r="BS21" s="663" t="s">
        <v>242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283</v>
      </c>
      <c r="C22" s="657"/>
      <c r="D22" s="657"/>
      <c r="E22" s="657"/>
      <c r="F22" s="657"/>
      <c r="G22" s="657"/>
      <c r="H22" s="657"/>
      <c r="I22" s="657"/>
      <c r="J22" s="657"/>
      <c r="K22" s="657"/>
      <c r="L22" s="657"/>
      <c r="M22" s="657"/>
      <c r="N22" s="657"/>
      <c r="O22" s="657"/>
      <c r="P22" s="657"/>
      <c r="Q22" s="658"/>
      <c r="R22" s="659">
        <v>5984584</v>
      </c>
      <c r="S22" s="660"/>
      <c r="T22" s="660"/>
      <c r="U22" s="660"/>
      <c r="V22" s="660"/>
      <c r="W22" s="660"/>
      <c r="X22" s="660"/>
      <c r="Y22" s="661"/>
      <c r="Z22" s="662">
        <v>30.7</v>
      </c>
      <c r="AA22" s="662"/>
      <c r="AB22" s="662"/>
      <c r="AC22" s="662"/>
      <c r="AD22" s="663">
        <v>5984584</v>
      </c>
      <c r="AE22" s="663"/>
      <c r="AF22" s="663"/>
      <c r="AG22" s="663"/>
      <c r="AH22" s="663"/>
      <c r="AI22" s="663"/>
      <c r="AJ22" s="663"/>
      <c r="AK22" s="663"/>
      <c r="AL22" s="664">
        <v>58.5</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242</v>
      </c>
      <c r="BH22" s="660"/>
      <c r="BI22" s="660"/>
      <c r="BJ22" s="660"/>
      <c r="BK22" s="660"/>
      <c r="BL22" s="660"/>
      <c r="BM22" s="660"/>
      <c r="BN22" s="661"/>
      <c r="BO22" s="662" t="s">
        <v>246</v>
      </c>
      <c r="BP22" s="662"/>
      <c r="BQ22" s="662"/>
      <c r="BR22" s="662"/>
      <c r="BS22" s="663" t="s">
        <v>246</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286</v>
      </c>
      <c r="C23" s="657"/>
      <c r="D23" s="657"/>
      <c r="E23" s="657"/>
      <c r="F23" s="657"/>
      <c r="G23" s="657"/>
      <c r="H23" s="657"/>
      <c r="I23" s="657"/>
      <c r="J23" s="657"/>
      <c r="K23" s="657"/>
      <c r="L23" s="657"/>
      <c r="M23" s="657"/>
      <c r="N23" s="657"/>
      <c r="O23" s="657"/>
      <c r="P23" s="657"/>
      <c r="Q23" s="658"/>
      <c r="R23" s="659">
        <v>386287</v>
      </c>
      <c r="S23" s="660"/>
      <c r="T23" s="660"/>
      <c r="U23" s="660"/>
      <c r="V23" s="660"/>
      <c r="W23" s="660"/>
      <c r="X23" s="660"/>
      <c r="Y23" s="661"/>
      <c r="Z23" s="662">
        <v>2</v>
      </c>
      <c r="AA23" s="662"/>
      <c r="AB23" s="662"/>
      <c r="AC23" s="662"/>
      <c r="AD23" s="663" t="s">
        <v>246</v>
      </c>
      <c r="AE23" s="663"/>
      <c r="AF23" s="663"/>
      <c r="AG23" s="663"/>
      <c r="AH23" s="663"/>
      <c r="AI23" s="663"/>
      <c r="AJ23" s="663"/>
      <c r="AK23" s="663"/>
      <c r="AL23" s="664" t="s">
        <v>246</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242</v>
      </c>
      <c r="BH23" s="660"/>
      <c r="BI23" s="660"/>
      <c r="BJ23" s="660"/>
      <c r="BK23" s="660"/>
      <c r="BL23" s="660"/>
      <c r="BM23" s="660"/>
      <c r="BN23" s="661"/>
      <c r="BO23" s="662" t="s">
        <v>246</v>
      </c>
      <c r="BP23" s="662"/>
      <c r="BQ23" s="662"/>
      <c r="BR23" s="662"/>
      <c r="BS23" s="663" t="s">
        <v>242</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c r="B24" s="656" t="s">
        <v>293</v>
      </c>
      <c r="C24" s="657"/>
      <c r="D24" s="657"/>
      <c r="E24" s="657"/>
      <c r="F24" s="657"/>
      <c r="G24" s="657"/>
      <c r="H24" s="657"/>
      <c r="I24" s="657"/>
      <c r="J24" s="657"/>
      <c r="K24" s="657"/>
      <c r="L24" s="657"/>
      <c r="M24" s="657"/>
      <c r="N24" s="657"/>
      <c r="O24" s="657"/>
      <c r="P24" s="657"/>
      <c r="Q24" s="658"/>
      <c r="R24" s="659" t="s">
        <v>246</v>
      </c>
      <c r="S24" s="660"/>
      <c r="T24" s="660"/>
      <c r="U24" s="660"/>
      <c r="V24" s="660"/>
      <c r="W24" s="660"/>
      <c r="X24" s="660"/>
      <c r="Y24" s="661"/>
      <c r="Z24" s="662" t="s">
        <v>242</v>
      </c>
      <c r="AA24" s="662"/>
      <c r="AB24" s="662"/>
      <c r="AC24" s="662"/>
      <c r="AD24" s="663" t="s">
        <v>242</v>
      </c>
      <c r="AE24" s="663"/>
      <c r="AF24" s="663"/>
      <c r="AG24" s="663"/>
      <c r="AH24" s="663"/>
      <c r="AI24" s="663"/>
      <c r="AJ24" s="663"/>
      <c r="AK24" s="663"/>
      <c r="AL24" s="664" t="s">
        <v>242</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246</v>
      </c>
      <c r="BP24" s="662"/>
      <c r="BQ24" s="662"/>
      <c r="BR24" s="662"/>
      <c r="BS24" s="663" t="s">
        <v>242</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6804024</v>
      </c>
      <c r="CS24" s="649"/>
      <c r="CT24" s="649"/>
      <c r="CU24" s="649"/>
      <c r="CV24" s="649"/>
      <c r="CW24" s="649"/>
      <c r="CX24" s="649"/>
      <c r="CY24" s="650"/>
      <c r="CZ24" s="653">
        <v>36.4</v>
      </c>
      <c r="DA24" s="654"/>
      <c r="DB24" s="654"/>
      <c r="DC24" s="670"/>
      <c r="DD24" s="691">
        <v>4729946</v>
      </c>
      <c r="DE24" s="649"/>
      <c r="DF24" s="649"/>
      <c r="DG24" s="649"/>
      <c r="DH24" s="649"/>
      <c r="DI24" s="649"/>
      <c r="DJ24" s="649"/>
      <c r="DK24" s="650"/>
      <c r="DL24" s="691">
        <v>4419333</v>
      </c>
      <c r="DM24" s="649"/>
      <c r="DN24" s="649"/>
      <c r="DO24" s="649"/>
      <c r="DP24" s="649"/>
      <c r="DQ24" s="649"/>
      <c r="DR24" s="649"/>
      <c r="DS24" s="649"/>
      <c r="DT24" s="649"/>
      <c r="DU24" s="649"/>
      <c r="DV24" s="650"/>
      <c r="DW24" s="653">
        <v>42.7</v>
      </c>
      <c r="DX24" s="654"/>
      <c r="DY24" s="654"/>
      <c r="DZ24" s="654"/>
      <c r="EA24" s="654"/>
      <c r="EB24" s="654"/>
      <c r="EC24" s="655"/>
    </row>
    <row r="25" spans="2:133" ht="11.25" customHeight="1">
      <c r="B25" s="656" t="s">
        <v>296</v>
      </c>
      <c r="C25" s="657"/>
      <c r="D25" s="657"/>
      <c r="E25" s="657"/>
      <c r="F25" s="657"/>
      <c r="G25" s="657"/>
      <c r="H25" s="657"/>
      <c r="I25" s="657"/>
      <c r="J25" s="657"/>
      <c r="K25" s="657"/>
      <c r="L25" s="657"/>
      <c r="M25" s="657"/>
      <c r="N25" s="657"/>
      <c r="O25" s="657"/>
      <c r="P25" s="657"/>
      <c r="Q25" s="658"/>
      <c r="R25" s="659">
        <v>10502076</v>
      </c>
      <c r="S25" s="660"/>
      <c r="T25" s="660"/>
      <c r="U25" s="660"/>
      <c r="V25" s="660"/>
      <c r="W25" s="660"/>
      <c r="X25" s="660"/>
      <c r="Y25" s="661"/>
      <c r="Z25" s="662">
        <v>53.9</v>
      </c>
      <c r="AA25" s="662"/>
      <c r="AB25" s="662"/>
      <c r="AC25" s="662"/>
      <c r="AD25" s="663">
        <v>10115789</v>
      </c>
      <c r="AE25" s="663"/>
      <c r="AF25" s="663"/>
      <c r="AG25" s="663"/>
      <c r="AH25" s="663"/>
      <c r="AI25" s="663"/>
      <c r="AJ25" s="663"/>
      <c r="AK25" s="663"/>
      <c r="AL25" s="664">
        <v>98.8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242</v>
      </c>
      <c r="BP25" s="662"/>
      <c r="BQ25" s="662"/>
      <c r="BR25" s="662"/>
      <c r="BS25" s="663" t="s">
        <v>246</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2607762</v>
      </c>
      <c r="CS25" s="692"/>
      <c r="CT25" s="692"/>
      <c r="CU25" s="692"/>
      <c r="CV25" s="692"/>
      <c r="CW25" s="692"/>
      <c r="CX25" s="692"/>
      <c r="CY25" s="693"/>
      <c r="CZ25" s="664">
        <v>14</v>
      </c>
      <c r="DA25" s="689"/>
      <c r="DB25" s="689"/>
      <c r="DC25" s="694"/>
      <c r="DD25" s="668">
        <v>2267732</v>
      </c>
      <c r="DE25" s="692"/>
      <c r="DF25" s="692"/>
      <c r="DG25" s="692"/>
      <c r="DH25" s="692"/>
      <c r="DI25" s="692"/>
      <c r="DJ25" s="692"/>
      <c r="DK25" s="693"/>
      <c r="DL25" s="668">
        <v>2155235</v>
      </c>
      <c r="DM25" s="692"/>
      <c r="DN25" s="692"/>
      <c r="DO25" s="692"/>
      <c r="DP25" s="692"/>
      <c r="DQ25" s="692"/>
      <c r="DR25" s="692"/>
      <c r="DS25" s="692"/>
      <c r="DT25" s="692"/>
      <c r="DU25" s="692"/>
      <c r="DV25" s="693"/>
      <c r="DW25" s="664">
        <v>20.8</v>
      </c>
      <c r="DX25" s="689"/>
      <c r="DY25" s="689"/>
      <c r="DZ25" s="689"/>
      <c r="EA25" s="689"/>
      <c r="EB25" s="689"/>
      <c r="EC25" s="690"/>
    </row>
    <row r="26" spans="2:133" ht="11.25" customHeight="1">
      <c r="B26" s="656" t="s">
        <v>299</v>
      </c>
      <c r="C26" s="657"/>
      <c r="D26" s="657"/>
      <c r="E26" s="657"/>
      <c r="F26" s="657"/>
      <c r="G26" s="657"/>
      <c r="H26" s="657"/>
      <c r="I26" s="657"/>
      <c r="J26" s="657"/>
      <c r="K26" s="657"/>
      <c r="L26" s="657"/>
      <c r="M26" s="657"/>
      <c r="N26" s="657"/>
      <c r="O26" s="657"/>
      <c r="P26" s="657"/>
      <c r="Q26" s="658"/>
      <c r="R26" s="659">
        <v>3412</v>
      </c>
      <c r="S26" s="660"/>
      <c r="T26" s="660"/>
      <c r="U26" s="660"/>
      <c r="V26" s="660"/>
      <c r="W26" s="660"/>
      <c r="X26" s="660"/>
      <c r="Y26" s="661"/>
      <c r="Z26" s="662">
        <v>0</v>
      </c>
      <c r="AA26" s="662"/>
      <c r="AB26" s="662"/>
      <c r="AC26" s="662"/>
      <c r="AD26" s="663">
        <v>3412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242</v>
      </c>
      <c r="BH26" s="660"/>
      <c r="BI26" s="660"/>
      <c r="BJ26" s="660"/>
      <c r="BK26" s="660"/>
      <c r="BL26" s="660"/>
      <c r="BM26" s="660"/>
      <c r="BN26" s="661"/>
      <c r="BO26" s="662" t="s">
        <v>246</v>
      </c>
      <c r="BP26" s="662"/>
      <c r="BQ26" s="662"/>
      <c r="BR26" s="662"/>
      <c r="BS26" s="663" t="s">
        <v>246</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1486941</v>
      </c>
      <c r="CS26" s="660"/>
      <c r="CT26" s="660"/>
      <c r="CU26" s="660"/>
      <c r="CV26" s="660"/>
      <c r="CW26" s="660"/>
      <c r="CX26" s="660"/>
      <c r="CY26" s="661"/>
      <c r="CZ26" s="664">
        <v>8</v>
      </c>
      <c r="DA26" s="689"/>
      <c r="DB26" s="689"/>
      <c r="DC26" s="694"/>
      <c r="DD26" s="668">
        <v>1416343</v>
      </c>
      <c r="DE26" s="660"/>
      <c r="DF26" s="660"/>
      <c r="DG26" s="660"/>
      <c r="DH26" s="660"/>
      <c r="DI26" s="660"/>
      <c r="DJ26" s="660"/>
      <c r="DK26" s="661"/>
      <c r="DL26" s="668" t="s">
        <v>246</v>
      </c>
      <c r="DM26" s="660"/>
      <c r="DN26" s="660"/>
      <c r="DO26" s="660"/>
      <c r="DP26" s="660"/>
      <c r="DQ26" s="660"/>
      <c r="DR26" s="660"/>
      <c r="DS26" s="660"/>
      <c r="DT26" s="660"/>
      <c r="DU26" s="660"/>
      <c r="DV26" s="661"/>
      <c r="DW26" s="664" t="s">
        <v>246</v>
      </c>
      <c r="DX26" s="689"/>
      <c r="DY26" s="689"/>
      <c r="DZ26" s="689"/>
      <c r="EA26" s="689"/>
      <c r="EB26" s="689"/>
      <c r="EC26" s="690"/>
    </row>
    <row r="27" spans="2:133" ht="11.25" customHeight="1">
      <c r="B27" s="656" t="s">
        <v>302</v>
      </c>
      <c r="C27" s="657"/>
      <c r="D27" s="657"/>
      <c r="E27" s="657"/>
      <c r="F27" s="657"/>
      <c r="G27" s="657"/>
      <c r="H27" s="657"/>
      <c r="I27" s="657"/>
      <c r="J27" s="657"/>
      <c r="K27" s="657"/>
      <c r="L27" s="657"/>
      <c r="M27" s="657"/>
      <c r="N27" s="657"/>
      <c r="O27" s="657"/>
      <c r="P27" s="657"/>
      <c r="Q27" s="658"/>
      <c r="R27" s="659">
        <v>117812</v>
      </c>
      <c r="S27" s="660"/>
      <c r="T27" s="660"/>
      <c r="U27" s="660"/>
      <c r="V27" s="660"/>
      <c r="W27" s="660"/>
      <c r="X27" s="660"/>
      <c r="Y27" s="661"/>
      <c r="Z27" s="662">
        <v>0.6</v>
      </c>
      <c r="AA27" s="662"/>
      <c r="AB27" s="662"/>
      <c r="AC27" s="662"/>
      <c r="AD27" s="663" t="s">
        <v>242</v>
      </c>
      <c r="AE27" s="663"/>
      <c r="AF27" s="663"/>
      <c r="AG27" s="663"/>
      <c r="AH27" s="663"/>
      <c r="AI27" s="663"/>
      <c r="AJ27" s="663"/>
      <c r="AK27" s="663"/>
      <c r="AL27" s="664" t="s">
        <v>246</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3049459</v>
      </c>
      <c r="BH27" s="660"/>
      <c r="BI27" s="660"/>
      <c r="BJ27" s="660"/>
      <c r="BK27" s="660"/>
      <c r="BL27" s="660"/>
      <c r="BM27" s="660"/>
      <c r="BN27" s="661"/>
      <c r="BO27" s="662">
        <v>100</v>
      </c>
      <c r="BP27" s="662"/>
      <c r="BQ27" s="662"/>
      <c r="BR27" s="662"/>
      <c r="BS27" s="663">
        <v>52472</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2283807</v>
      </c>
      <c r="CS27" s="692"/>
      <c r="CT27" s="692"/>
      <c r="CU27" s="692"/>
      <c r="CV27" s="692"/>
      <c r="CW27" s="692"/>
      <c r="CX27" s="692"/>
      <c r="CY27" s="693"/>
      <c r="CZ27" s="664">
        <v>12.2</v>
      </c>
      <c r="DA27" s="689"/>
      <c r="DB27" s="689"/>
      <c r="DC27" s="694"/>
      <c r="DD27" s="668">
        <v>665126</v>
      </c>
      <c r="DE27" s="692"/>
      <c r="DF27" s="692"/>
      <c r="DG27" s="692"/>
      <c r="DH27" s="692"/>
      <c r="DI27" s="692"/>
      <c r="DJ27" s="692"/>
      <c r="DK27" s="693"/>
      <c r="DL27" s="668">
        <v>581610</v>
      </c>
      <c r="DM27" s="692"/>
      <c r="DN27" s="692"/>
      <c r="DO27" s="692"/>
      <c r="DP27" s="692"/>
      <c r="DQ27" s="692"/>
      <c r="DR27" s="692"/>
      <c r="DS27" s="692"/>
      <c r="DT27" s="692"/>
      <c r="DU27" s="692"/>
      <c r="DV27" s="693"/>
      <c r="DW27" s="664">
        <v>5.6</v>
      </c>
      <c r="DX27" s="689"/>
      <c r="DY27" s="689"/>
      <c r="DZ27" s="689"/>
      <c r="EA27" s="689"/>
      <c r="EB27" s="689"/>
      <c r="EC27" s="690"/>
    </row>
    <row r="28" spans="2:133" ht="11.25" customHeight="1">
      <c r="B28" s="656" t="s">
        <v>305</v>
      </c>
      <c r="C28" s="657"/>
      <c r="D28" s="657"/>
      <c r="E28" s="657"/>
      <c r="F28" s="657"/>
      <c r="G28" s="657"/>
      <c r="H28" s="657"/>
      <c r="I28" s="657"/>
      <c r="J28" s="657"/>
      <c r="K28" s="657"/>
      <c r="L28" s="657"/>
      <c r="M28" s="657"/>
      <c r="N28" s="657"/>
      <c r="O28" s="657"/>
      <c r="P28" s="657"/>
      <c r="Q28" s="658"/>
      <c r="R28" s="659">
        <v>243676</v>
      </c>
      <c r="S28" s="660"/>
      <c r="T28" s="660"/>
      <c r="U28" s="660"/>
      <c r="V28" s="660"/>
      <c r="W28" s="660"/>
      <c r="X28" s="660"/>
      <c r="Y28" s="661"/>
      <c r="Z28" s="662">
        <v>1.3</v>
      </c>
      <c r="AA28" s="662"/>
      <c r="AB28" s="662"/>
      <c r="AC28" s="662"/>
      <c r="AD28" s="663">
        <v>8346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1912455</v>
      </c>
      <c r="CS28" s="660"/>
      <c r="CT28" s="660"/>
      <c r="CU28" s="660"/>
      <c r="CV28" s="660"/>
      <c r="CW28" s="660"/>
      <c r="CX28" s="660"/>
      <c r="CY28" s="661"/>
      <c r="CZ28" s="664">
        <v>10.199999999999999</v>
      </c>
      <c r="DA28" s="689"/>
      <c r="DB28" s="689"/>
      <c r="DC28" s="694"/>
      <c r="DD28" s="668">
        <v>1797088</v>
      </c>
      <c r="DE28" s="660"/>
      <c r="DF28" s="660"/>
      <c r="DG28" s="660"/>
      <c r="DH28" s="660"/>
      <c r="DI28" s="660"/>
      <c r="DJ28" s="660"/>
      <c r="DK28" s="661"/>
      <c r="DL28" s="668">
        <v>1682488</v>
      </c>
      <c r="DM28" s="660"/>
      <c r="DN28" s="660"/>
      <c r="DO28" s="660"/>
      <c r="DP28" s="660"/>
      <c r="DQ28" s="660"/>
      <c r="DR28" s="660"/>
      <c r="DS28" s="660"/>
      <c r="DT28" s="660"/>
      <c r="DU28" s="660"/>
      <c r="DV28" s="661"/>
      <c r="DW28" s="664">
        <v>16.2</v>
      </c>
      <c r="DX28" s="689"/>
      <c r="DY28" s="689"/>
      <c r="DZ28" s="689"/>
      <c r="EA28" s="689"/>
      <c r="EB28" s="689"/>
      <c r="EC28" s="690"/>
    </row>
    <row r="29" spans="2:133" ht="11.25" customHeight="1">
      <c r="B29" s="656" t="s">
        <v>307</v>
      </c>
      <c r="C29" s="657"/>
      <c r="D29" s="657"/>
      <c r="E29" s="657"/>
      <c r="F29" s="657"/>
      <c r="G29" s="657"/>
      <c r="H29" s="657"/>
      <c r="I29" s="657"/>
      <c r="J29" s="657"/>
      <c r="K29" s="657"/>
      <c r="L29" s="657"/>
      <c r="M29" s="657"/>
      <c r="N29" s="657"/>
      <c r="O29" s="657"/>
      <c r="P29" s="657"/>
      <c r="Q29" s="658"/>
      <c r="R29" s="659">
        <v>83895</v>
      </c>
      <c r="S29" s="660"/>
      <c r="T29" s="660"/>
      <c r="U29" s="660"/>
      <c r="V29" s="660"/>
      <c r="W29" s="660"/>
      <c r="X29" s="660"/>
      <c r="Y29" s="661"/>
      <c r="Z29" s="662">
        <v>0.4</v>
      </c>
      <c r="AA29" s="662"/>
      <c r="AB29" s="662"/>
      <c r="AC29" s="662"/>
      <c r="AD29" s="663">
        <v>6872</v>
      </c>
      <c r="AE29" s="663"/>
      <c r="AF29" s="663"/>
      <c r="AG29" s="663"/>
      <c r="AH29" s="663"/>
      <c r="AI29" s="663"/>
      <c r="AJ29" s="663"/>
      <c r="AK29" s="663"/>
      <c r="AL29" s="664">
        <v>0.1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71</v>
      </c>
      <c r="CG29" s="657"/>
      <c r="CH29" s="657"/>
      <c r="CI29" s="657"/>
      <c r="CJ29" s="657"/>
      <c r="CK29" s="657"/>
      <c r="CL29" s="657"/>
      <c r="CM29" s="657"/>
      <c r="CN29" s="657"/>
      <c r="CO29" s="657"/>
      <c r="CP29" s="657"/>
      <c r="CQ29" s="658"/>
      <c r="CR29" s="659">
        <v>1912455</v>
      </c>
      <c r="CS29" s="692"/>
      <c r="CT29" s="692"/>
      <c r="CU29" s="692"/>
      <c r="CV29" s="692"/>
      <c r="CW29" s="692"/>
      <c r="CX29" s="692"/>
      <c r="CY29" s="693"/>
      <c r="CZ29" s="664">
        <v>10.199999999999999</v>
      </c>
      <c r="DA29" s="689"/>
      <c r="DB29" s="689"/>
      <c r="DC29" s="694"/>
      <c r="DD29" s="668">
        <v>1797088</v>
      </c>
      <c r="DE29" s="692"/>
      <c r="DF29" s="692"/>
      <c r="DG29" s="692"/>
      <c r="DH29" s="692"/>
      <c r="DI29" s="692"/>
      <c r="DJ29" s="692"/>
      <c r="DK29" s="693"/>
      <c r="DL29" s="668">
        <v>1682488</v>
      </c>
      <c r="DM29" s="692"/>
      <c r="DN29" s="692"/>
      <c r="DO29" s="692"/>
      <c r="DP29" s="692"/>
      <c r="DQ29" s="692"/>
      <c r="DR29" s="692"/>
      <c r="DS29" s="692"/>
      <c r="DT29" s="692"/>
      <c r="DU29" s="692"/>
      <c r="DV29" s="693"/>
      <c r="DW29" s="664">
        <v>16.2</v>
      </c>
      <c r="DX29" s="689"/>
      <c r="DY29" s="689"/>
      <c r="DZ29" s="689"/>
      <c r="EA29" s="689"/>
      <c r="EB29" s="689"/>
      <c r="EC29" s="690"/>
    </row>
    <row r="30" spans="2:133" ht="11.25" customHeight="1">
      <c r="B30" s="656" t="s">
        <v>309</v>
      </c>
      <c r="C30" s="657"/>
      <c r="D30" s="657"/>
      <c r="E30" s="657"/>
      <c r="F30" s="657"/>
      <c r="G30" s="657"/>
      <c r="H30" s="657"/>
      <c r="I30" s="657"/>
      <c r="J30" s="657"/>
      <c r="K30" s="657"/>
      <c r="L30" s="657"/>
      <c r="M30" s="657"/>
      <c r="N30" s="657"/>
      <c r="O30" s="657"/>
      <c r="P30" s="657"/>
      <c r="Q30" s="658"/>
      <c r="R30" s="659">
        <v>2831325</v>
      </c>
      <c r="S30" s="660"/>
      <c r="T30" s="660"/>
      <c r="U30" s="660"/>
      <c r="V30" s="660"/>
      <c r="W30" s="660"/>
      <c r="X30" s="660"/>
      <c r="Y30" s="661"/>
      <c r="Z30" s="662">
        <v>14.5</v>
      </c>
      <c r="AA30" s="662"/>
      <c r="AB30" s="662"/>
      <c r="AC30" s="662"/>
      <c r="AD30" s="663" t="s">
        <v>246</v>
      </c>
      <c r="AE30" s="663"/>
      <c r="AF30" s="663"/>
      <c r="AG30" s="663"/>
      <c r="AH30" s="663"/>
      <c r="AI30" s="663"/>
      <c r="AJ30" s="663"/>
      <c r="AK30" s="663"/>
      <c r="AL30" s="664" t="s">
        <v>246</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1845608</v>
      </c>
      <c r="CS30" s="660"/>
      <c r="CT30" s="660"/>
      <c r="CU30" s="660"/>
      <c r="CV30" s="660"/>
      <c r="CW30" s="660"/>
      <c r="CX30" s="660"/>
      <c r="CY30" s="661"/>
      <c r="CZ30" s="664">
        <v>9.9</v>
      </c>
      <c r="DA30" s="689"/>
      <c r="DB30" s="689"/>
      <c r="DC30" s="694"/>
      <c r="DD30" s="668">
        <v>1732724</v>
      </c>
      <c r="DE30" s="660"/>
      <c r="DF30" s="660"/>
      <c r="DG30" s="660"/>
      <c r="DH30" s="660"/>
      <c r="DI30" s="660"/>
      <c r="DJ30" s="660"/>
      <c r="DK30" s="661"/>
      <c r="DL30" s="668">
        <v>1618124</v>
      </c>
      <c r="DM30" s="660"/>
      <c r="DN30" s="660"/>
      <c r="DO30" s="660"/>
      <c r="DP30" s="660"/>
      <c r="DQ30" s="660"/>
      <c r="DR30" s="660"/>
      <c r="DS30" s="660"/>
      <c r="DT30" s="660"/>
      <c r="DU30" s="660"/>
      <c r="DV30" s="661"/>
      <c r="DW30" s="664">
        <v>15.6</v>
      </c>
      <c r="DX30" s="689"/>
      <c r="DY30" s="689"/>
      <c r="DZ30" s="689"/>
      <c r="EA30" s="689"/>
      <c r="EB30" s="689"/>
      <c r="EC30" s="690"/>
    </row>
    <row r="31" spans="2:133" ht="11.25" customHeight="1">
      <c r="B31" s="672" t="s">
        <v>313</v>
      </c>
      <c r="C31" s="673"/>
      <c r="D31" s="673"/>
      <c r="E31" s="673"/>
      <c r="F31" s="673"/>
      <c r="G31" s="673"/>
      <c r="H31" s="673"/>
      <c r="I31" s="673"/>
      <c r="J31" s="673"/>
      <c r="K31" s="673"/>
      <c r="L31" s="673"/>
      <c r="M31" s="673"/>
      <c r="N31" s="673"/>
      <c r="O31" s="673"/>
      <c r="P31" s="673"/>
      <c r="Q31" s="674"/>
      <c r="R31" s="659">
        <v>300</v>
      </c>
      <c r="S31" s="660"/>
      <c r="T31" s="660"/>
      <c r="U31" s="660"/>
      <c r="V31" s="660"/>
      <c r="W31" s="660"/>
      <c r="X31" s="660"/>
      <c r="Y31" s="661"/>
      <c r="Z31" s="662">
        <v>0</v>
      </c>
      <c r="AA31" s="662"/>
      <c r="AB31" s="662"/>
      <c r="AC31" s="662"/>
      <c r="AD31" s="663">
        <v>300</v>
      </c>
      <c r="AE31" s="663"/>
      <c r="AF31" s="663"/>
      <c r="AG31" s="663"/>
      <c r="AH31" s="663"/>
      <c r="AI31" s="663"/>
      <c r="AJ31" s="663"/>
      <c r="AK31" s="663"/>
      <c r="AL31" s="664">
        <v>0</v>
      </c>
      <c r="AM31" s="665"/>
      <c r="AN31" s="665"/>
      <c r="AO31" s="666"/>
      <c r="AP31" s="707" t="s">
        <v>314</v>
      </c>
      <c r="AQ31" s="708"/>
      <c r="AR31" s="708"/>
      <c r="AS31" s="708"/>
      <c r="AT31" s="713" t="s">
        <v>315</v>
      </c>
      <c r="AU31" s="218"/>
      <c r="AV31" s="218"/>
      <c r="AW31" s="218"/>
      <c r="AX31" s="645" t="s">
        <v>191</v>
      </c>
      <c r="AY31" s="646"/>
      <c r="AZ31" s="646"/>
      <c r="BA31" s="646"/>
      <c r="BB31" s="646"/>
      <c r="BC31" s="646"/>
      <c r="BD31" s="646"/>
      <c r="BE31" s="646"/>
      <c r="BF31" s="647"/>
      <c r="BG31" s="706">
        <v>99.3</v>
      </c>
      <c r="BH31" s="703"/>
      <c r="BI31" s="703"/>
      <c r="BJ31" s="703"/>
      <c r="BK31" s="703"/>
      <c r="BL31" s="703"/>
      <c r="BM31" s="654">
        <v>98.1</v>
      </c>
      <c r="BN31" s="703"/>
      <c r="BO31" s="703"/>
      <c r="BP31" s="703"/>
      <c r="BQ31" s="704"/>
      <c r="BR31" s="706">
        <v>99.8</v>
      </c>
      <c r="BS31" s="703"/>
      <c r="BT31" s="703"/>
      <c r="BU31" s="703"/>
      <c r="BV31" s="703"/>
      <c r="BW31" s="703"/>
      <c r="BX31" s="654">
        <v>98.5</v>
      </c>
      <c r="BY31" s="703"/>
      <c r="BZ31" s="703"/>
      <c r="CA31" s="703"/>
      <c r="CB31" s="704"/>
      <c r="CD31" s="699"/>
      <c r="CE31" s="700"/>
      <c r="CF31" s="656" t="s">
        <v>316</v>
      </c>
      <c r="CG31" s="657"/>
      <c r="CH31" s="657"/>
      <c r="CI31" s="657"/>
      <c r="CJ31" s="657"/>
      <c r="CK31" s="657"/>
      <c r="CL31" s="657"/>
      <c r="CM31" s="657"/>
      <c r="CN31" s="657"/>
      <c r="CO31" s="657"/>
      <c r="CP31" s="657"/>
      <c r="CQ31" s="658"/>
      <c r="CR31" s="659">
        <v>66847</v>
      </c>
      <c r="CS31" s="692"/>
      <c r="CT31" s="692"/>
      <c r="CU31" s="692"/>
      <c r="CV31" s="692"/>
      <c r="CW31" s="692"/>
      <c r="CX31" s="692"/>
      <c r="CY31" s="693"/>
      <c r="CZ31" s="664">
        <v>0.4</v>
      </c>
      <c r="DA31" s="689"/>
      <c r="DB31" s="689"/>
      <c r="DC31" s="694"/>
      <c r="DD31" s="668">
        <v>64364</v>
      </c>
      <c r="DE31" s="692"/>
      <c r="DF31" s="692"/>
      <c r="DG31" s="692"/>
      <c r="DH31" s="692"/>
      <c r="DI31" s="692"/>
      <c r="DJ31" s="692"/>
      <c r="DK31" s="693"/>
      <c r="DL31" s="668">
        <v>64364</v>
      </c>
      <c r="DM31" s="692"/>
      <c r="DN31" s="692"/>
      <c r="DO31" s="692"/>
      <c r="DP31" s="692"/>
      <c r="DQ31" s="692"/>
      <c r="DR31" s="692"/>
      <c r="DS31" s="692"/>
      <c r="DT31" s="692"/>
      <c r="DU31" s="692"/>
      <c r="DV31" s="693"/>
      <c r="DW31" s="664">
        <v>0.6</v>
      </c>
      <c r="DX31" s="689"/>
      <c r="DY31" s="689"/>
      <c r="DZ31" s="689"/>
      <c r="EA31" s="689"/>
      <c r="EB31" s="689"/>
      <c r="EC31" s="690"/>
    </row>
    <row r="32" spans="2:133" ht="11.25" customHeight="1">
      <c r="B32" s="656" t="s">
        <v>317</v>
      </c>
      <c r="C32" s="657"/>
      <c r="D32" s="657"/>
      <c r="E32" s="657"/>
      <c r="F32" s="657"/>
      <c r="G32" s="657"/>
      <c r="H32" s="657"/>
      <c r="I32" s="657"/>
      <c r="J32" s="657"/>
      <c r="K32" s="657"/>
      <c r="L32" s="657"/>
      <c r="M32" s="657"/>
      <c r="N32" s="657"/>
      <c r="O32" s="657"/>
      <c r="P32" s="657"/>
      <c r="Q32" s="658"/>
      <c r="R32" s="659">
        <v>1411403</v>
      </c>
      <c r="S32" s="660"/>
      <c r="T32" s="660"/>
      <c r="U32" s="660"/>
      <c r="V32" s="660"/>
      <c r="W32" s="660"/>
      <c r="X32" s="660"/>
      <c r="Y32" s="661"/>
      <c r="Z32" s="662">
        <v>7.2</v>
      </c>
      <c r="AA32" s="662"/>
      <c r="AB32" s="662"/>
      <c r="AC32" s="662"/>
      <c r="AD32" s="663" t="s">
        <v>246</v>
      </c>
      <c r="AE32" s="663"/>
      <c r="AF32" s="663"/>
      <c r="AG32" s="663"/>
      <c r="AH32" s="663"/>
      <c r="AI32" s="663"/>
      <c r="AJ32" s="663"/>
      <c r="AK32" s="663"/>
      <c r="AL32" s="664" t="s">
        <v>242</v>
      </c>
      <c r="AM32" s="665"/>
      <c r="AN32" s="665"/>
      <c r="AO32" s="666"/>
      <c r="AP32" s="709"/>
      <c r="AQ32" s="710"/>
      <c r="AR32" s="710"/>
      <c r="AS32" s="710"/>
      <c r="AT32" s="714"/>
      <c r="AU32" s="214" t="s">
        <v>318</v>
      </c>
      <c r="AX32" s="656" t="s">
        <v>319</v>
      </c>
      <c r="AY32" s="657"/>
      <c r="AZ32" s="657"/>
      <c r="BA32" s="657"/>
      <c r="BB32" s="657"/>
      <c r="BC32" s="657"/>
      <c r="BD32" s="657"/>
      <c r="BE32" s="657"/>
      <c r="BF32" s="658"/>
      <c r="BG32" s="716">
        <v>98.9</v>
      </c>
      <c r="BH32" s="692"/>
      <c r="BI32" s="692"/>
      <c r="BJ32" s="692"/>
      <c r="BK32" s="692"/>
      <c r="BL32" s="692"/>
      <c r="BM32" s="665">
        <v>97.3</v>
      </c>
      <c r="BN32" s="692"/>
      <c r="BO32" s="692"/>
      <c r="BP32" s="692"/>
      <c r="BQ32" s="705"/>
      <c r="BR32" s="716">
        <v>99.9</v>
      </c>
      <c r="BS32" s="692"/>
      <c r="BT32" s="692"/>
      <c r="BU32" s="692"/>
      <c r="BV32" s="692"/>
      <c r="BW32" s="692"/>
      <c r="BX32" s="665">
        <v>98.1</v>
      </c>
      <c r="BY32" s="692"/>
      <c r="BZ32" s="692"/>
      <c r="CA32" s="692"/>
      <c r="CB32" s="705"/>
      <c r="CD32" s="701"/>
      <c r="CE32" s="702"/>
      <c r="CF32" s="656" t="s">
        <v>320</v>
      </c>
      <c r="CG32" s="657"/>
      <c r="CH32" s="657"/>
      <c r="CI32" s="657"/>
      <c r="CJ32" s="657"/>
      <c r="CK32" s="657"/>
      <c r="CL32" s="657"/>
      <c r="CM32" s="657"/>
      <c r="CN32" s="657"/>
      <c r="CO32" s="657"/>
      <c r="CP32" s="657"/>
      <c r="CQ32" s="658"/>
      <c r="CR32" s="659" t="s">
        <v>246</v>
      </c>
      <c r="CS32" s="660"/>
      <c r="CT32" s="660"/>
      <c r="CU32" s="660"/>
      <c r="CV32" s="660"/>
      <c r="CW32" s="660"/>
      <c r="CX32" s="660"/>
      <c r="CY32" s="661"/>
      <c r="CZ32" s="664" t="s">
        <v>246</v>
      </c>
      <c r="DA32" s="689"/>
      <c r="DB32" s="689"/>
      <c r="DC32" s="694"/>
      <c r="DD32" s="668" t="s">
        <v>246</v>
      </c>
      <c r="DE32" s="660"/>
      <c r="DF32" s="660"/>
      <c r="DG32" s="660"/>
      <c r="DH32" s="660"/>
      <c r="DI32" s="660"/>
      <c r="DJ32" s="660"/>
      <c r="DK32" s="661"/>
      <c r="DL32" s="668" t="s">
        <v>246</v>
      </c>
      <c r="DM32" s="660"/>
      <c r="DN32" s="660"/>
      <c r="DO32" s="660"/>
      <c r="DP32" s="660"/>
      <c r="DQ32" s="660"/>
      <c r="DR32" s="660"/>
      <c r="DS32" s="660"/>
      <c r="DT32" s="660"/>
      <c r="DU32" s="660"/>
      <c r="DV32" s="661"/>
      <c r="DW32" s="664" t="s">
        <v>246</v>
      </c>
      <c r="DX32" s="689"/>
      <c r="DY32" s="689"/>
      <c r="DZ32" s="689"/>
      <c r="EA32" s="689"/>
      <c r="EB32" s="689"/>
      <c r="EC32" s="690"/>
    </row>
    <row r="33" spans="2:133" ht="11.25" customHeight="1">
      <c r="B33" s="656" t="s">
        <v>321</v>
      </c>
      <c r="C33" s="657"/>
      <c r="D33" s="657"/>
      <c r="E33" s="657"/>
      <c r="F33" s="657"/>
      <c r="G33" s="657"/>
      <c r="H33" s="657"/>
      <c r="I33" s="657"/>
      <c r="J33" s="657"/>
      <c r="K33" s="657"/>
      <c r="L33" s="657"/>
      <c r="M33" s="657"/>
      <c r="N33" s="657"/>
      <c r="O33" s="657"/>
      <c r="P33" s="657"/>
      <c r="Q33" s="658"/>
      <c r="R33" s="659">
        <v>88022</v>
      </c>
      <c r="S33" s="660"/>
      <c r="T33" s="660"/>
      <c r="U33" s="660"/>
      <c r="V33" s="660"/>
      <c r="W33" s="660"/>
      <c r="X33" s="660"/>
      <c r="Y33" s="661"/>
      <c r="Z33" s="662">
        <v>0.5</v>
      </c>
      <c r="AA33" s="662"/>
      <c r="AB33" s="662"/>
      <c r="AC33" s="662"/>
      <c r="AD33" s="663">
        <v>83392</v>
      </c>
      <c r="AE33" s="663"/>
      <c r="AF33" s="663"/>
      <c r="AG33" s="663"/>
      <c r="AH33" s="663"/>
      <c r="AI33" s="663"/>
      <c r="AJ33" s="663"/>
      <c r="AK33" s="663"/>
      <c r="AL33" s="664">
        <v>0.8</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99.7</v>
      </c>
      <c r="BH33" s="718"/>
      <c r="BI33" s="718"/>
      <c r="BJ33" s="718"/>
      <c r="BK33" s="718"/>
      <c r="BL33" s="718"/>
      <c r="BM33" s="719">
        <v>98.7</v>
      </c>
      <c r="BN33" s="718"/>
      <c r="BO33" s="718"/>
      <c r="BP33" s="718"/>
      <c r="BQ33" s="720"/>
      <c r="BR33" s="717">
        <v>99.8</v>
      </c>
      <c r="BS33" s="718"/>
      <c r="BT33" s="718"/>
      <c r="BU33" s="718"/>
      <c r="BV33" s="718"/>
      <c r="BW33" s="718"/>
      <c r="BX33" s="719">
        <v>98.7</v>
      </c>
      <c r="BY33" s="718"/>
      <c r="BZ33" s="718"/>
      <c r="CA33" s="718"/>
      <c r="CB33" s="720"/>
      <c r="CD33" s="656" t="s">
        <v>323</v>
      </c>
      <c r="CE33" s="657"/>
      <c r="CF33" s="657"/>
      <c r="CG33" s="657"/>
      <c r="CH33" s="657"/>
      <c r="CI33" s="657"/>
      <c r="CJ33" s="657"/>
      <c r="CK33" s="657"/>
      <c r="CL33" s="657"/>
      <c r="CM33" s="657"/>
      <c r="CN33" s="657"/>
      <c r="CO33" s="657"/>
      <c r="CP33" s="657"/>
      <c r="CQ33" s="658"/>
      <c r="CR33" s="659">
        <v>8053258</v>
      </c>
      <c r="CS33" s="692"/>
      <c r="CT33" s="692"/>
      <c r="CU33" s="692"/>
      <c r="CV33" s="692"/>
      <c r="CW33" s="692"/>
      <c r="CX33" s="692"/>
      <c r="CY33" s="693"/>
      <c r="CZ33" s="664">
        <v>43.1</v>
      </c>
      <c r="DA33" s="689"/>
      <c r="DB33" s="689"/>
      <c r="DC33" s="694"/>
      <c r="DD33" s="668">
        <v>5990379</v>
      </c>
      <c r="DE33" s="692"/>
      <c r="DF33" s="692"/>
      <c r="DG33" s="692"/>
      <c r="DH33" s="692"/>
      <c r="DI33" s="692"/>
      <c r="DJ33" s="692"/>
      <c r="DK33" s="693"/>
      <c r="DL33" s="668">
        <v>4369146</v>
      </c>
      <c r="DM33" s="692"/>
      <c r="DN33" s="692"/>
      <c r="DO33" s="692"/>
      <c r="DP33" s="692"/>
      <c r="DQ33" s="692"/>
      <c r="DR33" s="692"/>
      <c r="DS33" s="692"/>
      <c r="DT33" s="692"/>
      <c r="DU33" s="692"/>
      <c r="DV33" s="693"/>
      <c r="DW33" s="664">
        <v>42.2</v>
      </c>
      <c r="DX33" s="689"/>
      <c r="DY33" s="689"/>
      <c r="DZ33" s="689"/>
      <c r="EA33" s="689"/>
      <c r="EB33" s="689"/>
      <c r="EC33" s="690"/>
    </row>
    <row r="34" spans="2:133" ht="11.25" customHeight="1">
      <c r="B34" s="656" t="s">
        <v>324</v>
      </c>
      <c r="C34" s="657"/>
      <c r="D34" s="657"/>
      <c r="E34" s="657"/>
      <c r="F34" s="657"/>
      <c r="G34" s="657"/>
      <c r="H34" s="657"/>
      <c r="I34" s="657"/>
      <c r="J34" s="657"/>
      <c r="K34" s="657"/>
      <c r="L34" s="657"/>
      <c r="M34" s="657"/>
      <c r="N34" s="657"/>
      <c r="O34" s="657"/>
      <c r="P34" s="657"/>
      <c r="Q34" s="658"/>
      <c r="R34" s="659">
        <v>266280</v>
      </c>
      <c r="S34" s="660"/>
      <c r="T34" s="660"/>
      <c r="U34" s="660"/>
      <c r="V34" s="660"/>
      <c r="W34" s="660"/>
      <c r="X34" s="660"/>
      <c r="Y34" s="661"/>
      <c r="Z34" s="662">
        <v>1.4</v>
      </c>
      <c r="AA34" s="662"/>
      <c r="AB34" s="662"/>
      <c r="AC34" s="662"/>
      <c r="AD34" s="663" t="s">
        <v>246</v>
      </c>
      <c r="AE34" s="663"/>
      <c r="AF34" s="663"/>
      <c r="AG34" s="663"/>
      <c r="AH34" s="663"/>
      <c r="AI34" s="663"/>
      <c r="AJ34" s="663"/>
      <c r="AK34" s="663"/>
      <c r="AL34" s="664" t="s">
        <v>242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2387445</v>
      </c>
      <c r="CS34" s="660"/>
      <c r="CT34" s="660"/>
      <c r="CU34" s="660"/>
      <c r="CV34" s="660"/>
      <c r="CW34" s="660"/>
      <c r="CX34" s="660"/>
      <c r="CY34" s="661"/>
      <c r="CZ34" s="664">
        <v>12.8</v>
      </c>
      <c r="DA34" s="689"/>
      <c r="DB34" s="689"/>
      <c r="DC34" s="694"/>
      <c r="DD34" s="668">
        <v>1949409</v>
      </c>
      <c r="DE34" s="660"/>
      <c r="DF34" s="660"/>
      <c r="DG34" s="660"/>
      <c r="DH34" s="660"/>
      <c r="DI34" s="660"/>
      <c r="DJ34" s="660"/>
      <c r="DK34" s="661"/>
      <c r="DL34" s="668">
        <v>1802681</v>
      </c>
      <c r="DM34" s="660"/>
      <c r="DN34" s="660"/>
      <c r="DO34" s="660"/>
      <c r="DP34" s="660"/>
      <c r="DQ34" s="660"/>
      <c r="DR34" s="660"/>
      <c r="DS34" s="660"/>
      <c r="DT34" s="660"/>
      <c r="DU34" s="660"/>
      <c r="DV34" s="661"/>
      <c r="DW34" s="664">
        <v>17.399999999999999</v>
      </c>
      <c r="DX34" s="689"/>
      <c r="DY34" s="689"/>
      <c r="DZ34" s="689"/>
      <c r="EA34" s="689"/>
      <c r="EB34" s="689"/>
      <c r="EC34" s="690"/>
    </row>
    <row r="35" spans="2:133" ht="11.25" customHeight="1">
      <c r="B35" s="656" t="s">
        <v>326</v>
      </c>
      <c r="C35" s="657"/>
      <c r="D35" s="657"/>
      <c r="E35" s="657"/>
      <c r="F35" s="657"/>
      <c r="G35" s="657"/>
      <c r="H35" s="657"/>
      <c r="I35" s="657"/>
      <c r="J35" s="657"/>
      <c r="K35" s="657"/>
      <c r="L35" s="657"/>
      <c r="M35" s="657"/>
      <c r="N35" s="657"/>
      <c r="O35" s="657"/>
      <c r="P35" s="657"/>
      <c r="Q35" s="658"/>
      <c r="R35" s="659">
        <v>813555</v>
      </c>
      <c r="S35" s="660"/>
      <c r="T35" s="660"/>
      <c r="U35" s="660"/>
      <c r="V35" s="660"/>
      <c r="W35" s="660"/>
      <c r="X35" s="660"/>
      <c r="Y35" s="661"/>
      <c r="Z35" s="662">
        <v>4.2</v>
      </c>
      <c r="AA35" s="662"/>
      <c r="AB35" s="662"/>
      <c r="AC35" s="662"/>
      <c r="AD35" s="663" t="s">
        <v>246</v>
      </c>
      <c r="AE35" s="663"/>
      <c r="AF35" s="663"/>
      <c r="AG35" s="663"/>
      <c r="AH35" s="663"/>
      <c r="AI35" s="663"/>
      <c r="AJ35" s="663"/>
      <c r="AK35" s="663"/>
      <c r="AL35" s="664" t="s">
        <v>246</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657421</v>
      </c>
      <c r="CS35" s="692"/>
      <c r="CT35" s="692"/>
      <c r="CU35" s="692"/>
      <c r="CV35" s="692"/>
      <c r="CW35" s="692"/>
      <c r="CX35" s="692"/>
      <c r="CY35" s="693"/>
      <c r="CZ35" s="664">
        <v>3.5</v>
      </c>
      <c r="DA35" s="689"/>
      <c r="DB35" s="689"/>
      <c r="DC35" s="694"/>
      <c r="DD35" s="668">
        <v>648750</v>
      </c>
      <c r="DE35" s="692"/>
      <c r="DF35" s="692"/>
      <c r="DG35" s="692"/>
      <c r="DH35" s="692"/>
      <c r="DI35" s="692"/>
      <c r="DJ35" s="692"/>
      <c r="DK35" s="693"/>
      <c r="DL35" s="668">
        <v>648750</v>
      </c>
      <c r="DM35" s="692"/>
      <c r="DN35" s="692"/>
      <c r="DO35" s="692"/>
      <c r="DP35" s="692"/>
      <c r="DQ35" s="692"/>
      <c r="DR35" s="692"/>
      <c r="DS35" s="692"/>
      <c r="DT35" s="692"/>
      <c r="DU35" s="692"/>
      <c r="DV35" s="693"/>
      <c r="DW35" s="664">
        <v>6.3</v>
      </c>
      <c r="DX35" s="689"/>
      <c r="DY35" s="689"/>
      <c r="DZ35" s="689"/>
      <c r="EA35" s="689"/>
      <c r="EB35" s="689"/>
      <c r="EC35" s="690"/>
    </row>
    <row r="36" spans="2:133" ht="11.25" customHeight="1">
      <c r="B36" s="656" t="s">
        <v>330</v>
      </c>
      <c r="C36" s="657"/>
      <c r="D36" s="657"/>
      <c r="E36" s="657"/>
      <c r="F36" s="657"/>
      <c r="G36" s="657"/>
      <c r="H36" s="657"/>
      <c r="I36" s="657"/>
      <c r="J36" s="657"/>
      <c r="K36" s="657"/>
      <c r="L36" s="657"/>
      <c r="M36" s="657"/>
      <c r="N36" s="657"/>
      <c r="O36" s="657"/>
      <c r="P36" s="657"/>
      <c r="Q36" s="658"/>
      <c r="R36" s="659">
        <v>720573</v>
      </c>
      <c r="S36" s="660"/>
      <c r="T36" s="660"/>
      <c r="U36" s="660"/>
      <c r="V36" s="660"/>
      <c r="W36" s="660"/>
      <c r="X36" s="660"/>
      <c r="Y36" s="661"/>
      <c r="Z36" s="662">
        <v>3.7</v>
      </c>
      <c r="AA36" s="662"/>
      <c r="AB36" s="662"/>
      <c r="AC36" s="662"/>
      <c r="AD36" s="663" t="s">
        <v>242</v>
      </c>
      <c r="AE36" s="663"/>
      <c r="AF36" s="663"/>
      <c r="AG36" s="663"/>
      <c r="AH36" s="663"/>
      <c r="AI36" s="663"/>
      <c r="AJ36" s="663"/>
      <c r="AK36" s="663"/>
      <c r="AL36" s="664" t="s">
        <v>246</v>
      </c>
      <c r="AM36" s="665"/>
      <c r="AN36" s="665"/>
      <c r="AO36" s="666"/>
      <c r="AP36" s="222"/>
      <c r="AQ36" s="725" t="s">
        <v>331</v>
      </c>
      <c r="AR36" s="726"/>
      <c r="AS36" s="726"/>
      <c r="AT36" s="726"/>
      <c r="AU36" s="726"/>
      <c r="AV36" s="726"/>
      <c r="AW36" s="726"/>
      <c r="AX36" s="726"/>
      <c r="AY36" s="727"/>
      <c r="AZ36" s="648">
        <v>1997715</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41492</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2373307</v>
      </c>
      <c r="CS36" s="660"/>
      <c r="CT36" s="660"/>
      <c r="CU36" s="660"/>
      <c r="CV36" s="660"/>
      <c r="CW36" s="660"/>
      <c r="CX36" s="660"/>
      <c r="CY36" s="661"/>
      <c r="CZ36" s="664">
        <v>12.7</v>
      </c>
      <c r="DA36" s="689"/>
      <c r="DB36" s="689"/>
      <c r="DC36" s="694"/>
      <c r="DD36" s="668">
        <v>1559681</v>
      </c>
      <c r="DE36" s="660"/>
      <c r="DF36" s="660"/>
      <c r="DG36" s="660"/>
      <c r="DH36" s="660"/>
      <c r="DI36" s="660"/>
      <c r="DJ36" s="660"/>
      <c r="DK36" s="661"/>
      <c r="DL36" s="668">
        <v>984016</v>
      </c>
      <c r="DM36" s="660"/>
      <c r="DN36" s="660"/>
      <c r="DO36" s="660"/>
      <c r="DP36" s="660"/>
      <c r="DQ36" s="660"/>
      <c r="DR36" s="660"/>
      <c r="DS36" s="660"/>
      <c r="DT36" s="660"/>
      <c r="DU36" s="660"/>
      <c r="DV36" s="661"/>
      <c r="DW36" s="664">
        <v>9.5</v>
      </c>
      <c r="DX36" s="689"/>
      <c r="DY36" s="689"/>
      <c r="DZ36" s="689"/>
      <c r="EA36" s="689"/>
      <c r="EB36" s="689"/>
      <c r="EC36" s="690"/>
    </row>
    <row r="37" spans="2:133" ht="11.25" customHeight="1">
      <c r="B37" s="656" t="s">
        <v>334</v>
      </c>
      <c r="C37" s="657"/>
      <c r="D37" s="657"/>
      <c r="E37" s="657"/>
      <c r="F37" s="657"/>
      <c r="G37" s="657"/>
      <c r="H37" s="657"/>
      <c r="I37" s="657"/>
      <c r="J37" s="657"/>
      <c r="K37" s="657"/>
      <c r="L37" s="657"/>
      <c r="M37" s="657"/>
      <c r="N37" s="657"/>
      <c r="O37" s="657"/>
      <c r="P37" s="657"/>
      <c r="Q37" s="658"/>
      <c r="R37" s="659">
        <v>670390</v>
      </c>
      <c r="S37" s="660"/>
      <c r="T37" s="660"/>
      <c r="U37" s="660"/>
      <c r="V37" s="660"/>
      <c r="W37" s="660"/>
      <c r="X37" s="660"/>
      <c r="Y37" s="661"/>
      <c r="Z37" s="662">
        <v>3.4</v>
      </c>
      <c r="AA37" s="662"/>
      <c r="AB37" s="662"/>
      <c r="AC37" s="662"/>
      <c r="AD37" s="663">
        <v>17362</v>
      </c>
      <c r="AE37" s="663"/>
      <c r="AF37" s="663"/>
      <c r="AG37" s="663"/>
      <c r="AH37" s="663"/>
      <c r="AI37" s="663"/>
      <c r="AJ37" s="663"/>
      <c r="AK37" s="663"/>
      <c r="AL37" s="664">
        <v>0.2</v>
      </c>
      <c r="AM37" s="665"/>
      <c r="AN37" s="665"/>
      <c r="AO37" s="666"/>
      <c r="AQ37" s="722" t="s">
        <v>335</v>
      </c>
      <c r="AR37" s="723"/>
      <c r="AS37" s="723"/>
      <c r="AT37" s="723"/>
      <c r="AU37" s="723"/>
      <c r="AV37" s="723"/>
      <c r="AW37" s="723"/>
      <c r="AX37" s="723"/>
      <c r="AY37" s="724"/>
      <c r="AZ37" s="659">
        <v>648731</v>
      </c>
      <c r="BA37" s="660"/>
      <c r="BB37" s="660"/>
      <c r="BC37" s="660"/>
      <c r="BD37" s="692"/>
      <c r="BE37" s="692"/>
      <c r="BF37" s="705"/>
      <c r="BG37" s="656" t="s">
        <v>336</v>
      </c>
      <c r="BH37" s="657"/>
      <c r="BI37" s="657"/>
      <c r="BJ37" s="657"/>
      <c r="BK37" s="657"/>
      <c r="BL37" s="657"/>
      <c r="BM37" s="657"/>
      <c r="BN37" s="657"/>
      <c r="BO37" s="657"/>
      <c r="BP37" s="657"/>
      <c r="BQ37" s="657"/>
      <c r="BR37" s="657"/>
      <c r="BS37" s="657"/>
      <c r="BT37" s="657"/>
      <c r="BU37" s="658"/>
      <c r="BV37" s="659">
        <v>24044</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732316</v>
      </c>
      <c r="CS37" s="692"/>
      <c r="CT37" s="692"/>
      <c r="CU37" s="692"/>
      <c r="CV37" s="692"/>
      <c r="CW37" s="692"/>
      <c r="CX37" s="692"/>
      <c r="CY37" s="693"/>
      <c r="CZ37" s="664">
        <v>3.9</v>
      </c>
      <c r="DA37" s="689"/>
      <c r="DB37" s="689"/>
      <c r="DC37" s="694"/>
      <c r="DD37" s="668">
        <v>694592</v>
      </c>
      <c r="DE37" s="692"/>
      <c r="DF37" s="692"/>
      <c r="DG37" s="692"/>
      <c r="DH37" s="692"/>
      <c r="DI37" s="692"/>
      <c r="DJ37" s="692"/>
      <c r="DK37" s="693"/>
      <c r="DL37" s="668">
        <v>665754</v>
      </c>
      <c r="DM37" s="692"/>
      <c r="DN37" s="692"/>
      <c r="DO37" s="692"/>
      <c r="DP37" s="692"/>
      <c r="DQ37" s="692"/>
      <c r="DR37" s="692"/>
      <c r="DS37" s="692"/>
      <c r="DT37" s="692"/>
      <c r="DU37" s="692"/>
      <c r="DV37" s="693"/>
      <c r="DW37" s="664">
        <v>6.4</v>
      </c>
      <c r="DX37" s="689"/>
      <c r="DY37" s="689"/>
      <c r="DZ37" s="689"/>
      <c r="EA37" s="689"/>
      <c r="EB37" s="689"/>
      <c r="EC37" s="690"/>
    </row>
    <row r="38" spans="2:133" ht="11.25" customHeight="1">
      <c r="B38" s="656" t="s">
        <v>338</v>
      </c>
      <c r="C38" s="657"/>
      <c r="D38" s="657"/>
      <c r="E38" s="657"/>
      <c r="F38" s="657"/>
      <c r="G38" s="657"/>
      <c r="H38" s="657"/>
      <c r="I38" s="657"/>
      <c r="J38" s="657"/>
      <c r="K38" s="657"/>
      <c r="L38" s="657"/>
      <c r="M38" s="657"/>
      <c r="N38" s="657"/>
      <c r="O38" s="657"/>
      <c r="P38" s="657"/>
      <c r="Q38" s="658"/>
      <c r="R38" s="659">
        <v>1731328</v>
      </c>
      <c r="S38" s="660"/>
      <c r="T38" s="660"/>
      <c r="U38" s="660"/>
      <c r="V38" s="660"/>
      <c r="W38" s="660"/>
      <c r="X38" s="660"/>
      <c r="Y38" s="661"/>
      <c r="Z38" s="662">
        <v>8.9</v>
      </c>
      <c r="AA38" s="662"/>
      <c r="AB38" s="662"/>
      <c r="AC38" s="662"/>
      <c r="AD38" s="663" t="s">
        <v>246</v>
      </c>
      <c r="AE38" s="663"/>
      <c r="AF38" s="663"/>
      <c r="AG38" s="663"/>
      <c r="AH38" s="663"/>
      <c r="AI38" s="663"/>
      <c r="AJ38" s="663"/>
      <c r="AK38" s="663"/>
      <c r="AL38" s="664" t="s">
        <v>242</v>
      </c>
      <c r="AM38" s="665"/>
      <c r="AN38" s="665"/>
      <c r="AO38" s="666"/>
      <c r="AQ38" s="722" t="s">
        <v>339</v>
      </c>
      <c r="AR38" s="723"/>
      <c r="AS38" s="723"/>
      <c r="AT38" s="723"/>
      <c r="AU38" s="723"/>
      <c r="AV38" s="723"/>
      <c r="AW38" s="723"/>
      <c r="AX38" s="723"/>
      <c r="AY38" s="724"/>
      <c r="AZ38" s="659">
        <v>199328</v>
      </c>
      <c r="BA38" s="660"/>
      <c r="BB38" s="660"/>
      <c r="BC38" s="660"/>
      <c r="BD38" s="692"/>
      <c r="BE38" s="692"/>
      <c r="BF38" s="705"/>
      <c r="BG38" s="656" t="s">
        <v>340</v>
      </c>
      <c r="BH38" s="657"/>
      <c r="BI38" s="657"/>
      <c r="BJ38" s="657"/>
      <c r="BK38" s="657"/>
      <c r="BL38" s="657"/>
      <c r="BM38" s="657"/>
      <c r="BN38" s="657"/>
      <c r="BO38" s="657"/>
      <c r="BP38" s="657"/>
      <c r="BQ38" s="657"/>
      <c r="BR38" s="657"/>
      <c r="BS38" s="657"/>
      <c r="BT38" s="657"/>
      <c r="BU38" s="658"/>
      <c r="BV38" s="659">
        <v>3511</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1997715</v>
      </c>
      <c r="CS38" s="660"/>
      <c r="CT38" s="660"/>
      <c r="CU38" s="660"/>
      <c r="CV38" s="660"/>
      <c r="CW38" s="660"/>
      <c r="CX38" s="660"/>
      <c r="CY38" s="661"/>
      <c r="CZ38" s="664">
        <v>10.7</v>
      </c>
      <c r="DA38" s="689"/>
      <c r="DB38" s="689"/>
      <c r="DC38" s="694"/>
      <c r="DD38" s="668">
        <v>1760370</v>
      </c>
      <c r="DE38" s="660"/>
      <c r="DF38" s="660"/>
      <c r="DG38" s="660"/>
      <c r="DH38" s="660"/>
      <c r="DI38" s="660"/>
      <c r="DJ38" s="660"/>
      <c r="DK38" s="661"/>
      <c r="DL38" s="668">
        <v>933699</v>
      </c>
      <c r="DM38" s="660"/>
      <c r="DN38" s="660"/>
      <c r="DO38" s="660"/>
      <c r="DP38" s="660"/>
      <c r="DQ38" s="660"/>
      <c r="DR38" s="660"/>
      <c r="DS38" s="660"/>
      <c r="DT38" s="660"/>
      <c r="DU38" s="660"/>
      <c r="DV38" s="661"/>
      <c r="DW38" s="664">
        <v>9</v>
      </c>
      <c r="DX38" s="689"/>
      <c r="DY38" s="689"/>
      <c r="DZ38" s="689"/>
      <c r="EA38" s="689"/>
      <c r="EB38" s="689"/>
      <c r="EC38" s="690"/>
    </row>
    <row r="39" spans="2:133" ht="11.25" customHeight="1">
      <c r="B39" s="656" t="s">
        <v>342</v>
      </c>
      <c r="C39" s="657"/>
      <c r="D39" s="657"/>
      <c r="E39" s="657"/>
      <c r="F39" s="657"/>
      <c r="G39" s="657"/>
      <c r="H39" s="657"/>
      <c r="I39" s="657"/>
      <c r="J39" s="657"/>
      <c r="K39" s="657"/>
      <c r="L39" s="657"/>
      <c r="M39" s="657"/>
      <c r="N39" s="657"/>
      <c r="O39" s="657"/>
      <c r="P39" s="657"/>
      <c r="Q39" s="658"/>
      <c r="R39" s="659" t="s">
        <v>242</v>
      </c>
      <c r="S39" s="660"/>
      <c r="T39" s="660"/>
      <c r="U39" s="660"/>
      <c r="V39" s="660"/>
      <c r="W39" s="660"/>
      <c r="X39" s="660"/>
      <c r="Y39" s="661"/>
      <c r="Z39" s="662" t="s">
        <v>246</v>
      </c>
      <c r="AA39" s="662"/>
      <c r="AB39" s="662"/>
      <c r="AC39" s="662"/>
      <c r="AD39" s="663" t="s">
        <v>246</v>
      </c>
      <c r="AE39" s="663"/>
      <c r="AF39" s="663"/>
      <c r="AG39" s="663"/>
      <c r="AH39" s="663"/>
      <c r="AI39" s="663"/>
      <c r="AJ39" s="663"/>
      <c r="AK39" s="663"/>
      <c r="AL39" s="664" t="s">
        <v>246</v>
      </c>
      <c r="AM39" s="665"/>
      <c r="AN39" s="665"/>
      <c r="AO39" s="666"/>
      <c r="AQ39" s="722" t="s">
        <v>343</v>
      </c>
      <c r="AR39" s="723"/>
      <c r="AS39" s="723"/>
      <c r="AT39" s="723"/>
      <c r="AU39" s="723"/>
      <c r="AV39" s="723"/>
      <c r="AW39" s="723"/>
      <c r="AX39" s="723"/>
      <c r="AY39" s="724"/>
      <c r="AZ39" s="659">
        <v>37517</v>
      </c>
      <c r="BA39" s="660"/>
      <c r="BB39" s="660"/>
      <c r="BC39" s="660"/>
      <c r="BD39" s="692"/>
      <c r="BE39" s="692"/>
      <c r="BF39" s="705"/>
      <c r="BG39" s="656" t="s">
        <v>344</v>
      </c>
      <c r="BH39" s="657"/>
      <c r="BI39" s="657"/>
      <c r="BJ39" s="657"/>
      <c r="BK39" s="657"/>
      <c r="BL39" s="657"/>
      <c r="BM39" s="657"/>
      <c r="BN39" s="657"/>
      <c r="BO39" s="657"/>
      <c r="BP39" s="657"/>
      <c r="BQ39" s="657"/>
      <c r="BR39" s="657"/>
      <c r="BS39" s="657"/>
      <c r="BT39" s="657"/>
      <c r="BU39" s="658"/>
      <c r="BV39" s="659">
        <v>5802</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169511</v>
      </c>
      <c r="CS39" s="692"/>
      <c r="CT39" s="692"/>
      <c r="CU39" s="692"/>
      <c r="CV39" s="692"/>
      <c r="CW39" s="692"/>
      <c r="CX39" s="692"/>
      <c r="CY39" s="693"/>
      <c r="CZ39" s="664">
        <v>0.9</v>
      </c>
      <c r="DA39" s="689"/>
      <c r="DB39" s="689"/>
      <c r="DC39" s="694"/>
      <c r="DD39" s="668">
        <v>33614</v>
      </c>
      <c r="DE39" s="692"/>
      <c r="DF39" s="692"/>
      <c r="DG39" s="692"/>
      <c r="DH39" s="692"/>
      <c r="DI39" s="692"/>
      <c r="DJ39" s="692"/>
      <c r="DK39" s="693"/>
      <c r="DL39" s="668" t="s">
        <v>242</v>
      </c>
      <c r="DM39" s="692"/>
      <c r="DN39" s="692"/>
      <c r="DO39" s="692"/>
      <c r="DP39" s="692"/>
      <c r="DQ39" s="692"/>
      <c r="DR39" s="692"/>
      <c r="DS39" s="692"/>
      <c r="DT39" s="692"/>
      <c r="DU39" s="692"/>
      <c r="DV39" s="693"/>
      <c r="DW39" s="664" t="s">
        <v>246</v>
      </c>
      <c r="DX39" s="689"/>
      <c r="DY39" s="689"/>
      <c r="DZ39" s="689"/>
      <c r="EA39" s="689"/>
      <c r="EB39" s="689"/>
      <c r="EC39" s="690"/>
    </row>
    <row r="40" spans="2:133" ht="11.25" customHeight="1">
      <c r="B40" s="656" t="s">
        <v>346</v>
      </c>
      <c r="C40" s="657"/>
      <c r="D40" s="657"/>
      <c r="E40" s="657"/>
      <c r="F40" s="657"/>
      <c r="G40" s="657"/>
      <c r="H40" s="657"/>
      <c r="I40" s="657"/>
      <c r="J40" s="657"/>
      <c r="K40" s="657"/>
      <c r="L40" s="657"/>
      <c r="M40" s="657"/>
      <c r="N40" s="657"/>
      <c r="O40" s="657"/>
      <c r="P40" s="657"/>
      <c r="Q40" s="658"/>
      <c r="R40" s="659">
        <v>120328</v>
      </c>
      <c r="S40" s="660"/>
      <c r="T40" s="660"/>
      <c r="U40" s="660"/>
      <c r="V40" s="660"/>
      <c r="W40" s="660"/>
      <c r="X40" s="660"/>
      <c r="Y40" s="661"/>
      <c r="Z40" s="662">
        <v>0.6</v>
      </c>
      <c r="AA40" s="662"/>
      <c r="AB40" s="662"/>
      <c r="AC40" s="662"/>
      <c r="AD40" s="663" t="s">
        <v>246</v>
      </c>
      <c r="AE40" s="663"/>
      <c r="AF40" s="663"/>
      <c r="AG40" s="663"/>
      <c r="AH40" s="663"/>
      <c r="AI40" s="663"/>
      <c r="AJ40" s="663"/>
      <c r="AK40" s="663"/>
      <c r="AL40" s="664" t="s">
        <v>246</v>
      </c>
      <c r="AM40" s="665"/>
      <c r="AN40" s="665"/>
      <c r="AO40" s="666"/>
      <c r="AQ40" s="722" t="s">
        <v>347</v>
      </c>
      <c r="AR40" s="723"/>
      <c r="AS40" s="723"/>
      <c r="AT40" s="723"/>
      <c r="AU40" s="723"/>
      <c r="AV40" s="723"/>
      <c r="AW40" s="723"/>
      <c r="AX40" s="723"/>
      <c r="AY40" s="724"/>
      <c r="AZ40" s="659" t="s">
        <v>246</v>
      </c>
      <c r="BA40" s="660"/>
      <c r="BB40" s="660"/>
      <c r="BC40" s="660"/>
      <c r="BD40" s="692"/>
      <c r="BE40" s="692"/>
      <c r="BF40" s="705"/>
      <c r="BG40" s="709" t="s">
        <v>348</v>
      </c>
      <c r="BH40" s="710"/>
      <c r="BI40" s="710"/>
      <c r="BJ40" s="710"/>
      <c r="BK40" s="710"/>
      <c r="BL40" s="223"/>
      <c r="BM40" s="657" t="s">
        <v>349</v>
      </c>
      <c r="BN40" s="657"/>
      <c r="BO40" s="657"/>
      <c r="BP40" s="657"/>
      <c r="BQ40" s="657"/>
      <c r="BR40" s="657"/>
      <c r="BS40" s="657"/>
      <c r="BT40" s="657"/>
      <c r="BU40" s="658"/>
      <c r="BV40" s="659">
        <v>122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467859</v>
      </c>
      <c r="CS40" s="660"/>
      <c r="CT40" s="660"/>
      <c r="CU40" s="660"/>
      <c r="CV40" s="660"/>
      <c r="CW40" s="660"/>
      <c r="CX40" s="660"/>
      <c r="CY40" s="661"/>
      <c r="CZ40" s="664">
        <v>2.5</v>
      </c>
      <c r="DA40" s="689"/>
      <c r="DB40" s="689"/>
      <c r="DC40" s="694"/>
      <c r="DD40" s="668">
        <v>38555</v>
      </c>
      <c r="DE40" s="660"/>
      <c r="DF40" s="660"/>
      <c r="DG40" s="660"/>
      <c r="DH40" s="660"/>
      <c r="DI40" s="660"/>
      <c r="DJ40" s="660"/>
      <c r="DK40" s="661"/>
      <c r="DL40" s="668" t="s">
        <v>246</v>
      </c>
      <c r="DM40" s="660"/>
      <c r="DN40" s="660"/>
      <c r="DO40" s="660"/>
      <c r="DP40" s="660"/>
      <c r="DQ40" s="660"/>
      <c r="DR40" s="660"/>
      <c r="DS40" s="660"/>
      <c r="DT40" s="660"/>
      <c r="DU40" s="660"/>
      <c r="DV40" s="661"/>
      <c r="DW40" s="664" t="s">
        <v>246</v>
      </c>
      <c r="DX40" s="689"/>
      <c r="DY40" s="689"/>
      <c r="DZ40" s="689"/>
      <c r="EA40" s="689"/>
      <c r="EB40" s="689"/>
      <c r="EC40" s="690"/>
    </row>
    <row r="41" spans="2:133" ht="11.25" customHeight="1">
      <c r="B41" s="680" t="s">
        <v>351</v>
      </c>
      <c r="C41" s="681"/>
      <c r="D41" s="681"/>
      <c r="E41" s="681"/>
      <c r="F41" s="681"/>
      <c r="G41" s="681"/>
      <c r="H41" s="681"/>
      <c r="I41" s="681"/>
      <c r="J41" s="681"/>
      <c r="K41" s="681"/>
      <c r="L41" s="681"/>
      <c r="M41" s="681"/>
      <c r="N41" s="681"/>
      <c r="O41" s="681"/>
      <c r="P41" s="681"/>
      <c r="Q41" s="682"/>
      <c r="R41" s="731">
        <v>19484047</v>
      </c>
      <c r="S41" s="732"/>
      <c r="T41" s="732"/>
      <c r="U41" s="732"/>
      <c r="V41" s="732"/>
      <c r="W41" s="732"/>
      <c r="X41" s="732"/>
      <c r="Y41" s="736"/>
      <c r="Z41" s="737">
        <v>100</v>
      </c>
      <c r="AA41" s="737"/>
      <c r="AB41" s="737"/>
      <c r="AC41" s="737"/>
      <c r="AD41" s="738">
        <v>10235473</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274823</v>
      </c>
      <c r="BA41" s="660"/>
      <c r="BB41" s="660"/>
      <c r="BC41" s="660"/>
      <c r="BD41" s="692"/>
      <c r="BE41" s="692"/>
      <c r="BF41" s="705"/>
      <c r="BG41" s="709"/>
      <c r="BH41" s="710"/>
      <c r="BI41" s="710"/>
      <c r="BJ41" s="710"/>
      <c r="BK41" s="710"/>
      <c r="BL41" s="223"/>
      <c r="BM41" s="657" t="s">
        <v>353</v>
      </c>
      <c r="BN41" s="657"/>
      <c r="BO41" s="657"/>
      <c r="BP41" s="657"/>
      <c r="BQ41" s="657"/>
      <c r="BR41" s="657"/>
      <c r="BS41" s="657"/>
      <c r="BT41" s="657"/>
      <c r="BU41" s="658"/>
      <c r="BV41" s="659" t="s">
        <v>242</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246</v>
      </c>
      <c r="CS41" s="692"/>
      <c r="CT41" s="692"/>
      <c r="CU41" s="692"/>
      <c r="CV41" s="692"/>
      <c r="CW41" s="692"/>
      <c r="CX41" s="692"/>
      <c r="CY41" s="693"/>
      <c r="CZ41" s="664" t="s">
        <v>246</v>
      </c>
      <c r="DA41" s="689"/>
      <c r="DB41" s="689"/>
      <c r="DC41" s="694"/>
      <c r="DD41" s="668" t="s">
        <v>242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355</v>
      </c>
      <c r="AR42" s="729"/>
      <c r="AS42" s="729"/>
      <c r="AT42" s="729"/>
      <c r="AU42" s="729"/>
      <c r="AV42" s="729"/>
      <c r="AW42" s="729"/>
      <c r="AX42" s="729"/>
      <c r="AY42" s="730"/>
      <c r="AZ42" s="731">
        <v>837316</v>
      </c>
      <c r="BA42" s="732"/>
      <c r="BB42" s="732"/>
      <c r="BC42" s="732"/>
      <c r="BD42" s="718"/>
      <c r="BE42" s="718"/>
      <c r="BF42" s="720"/>
      <c r="BG42" s="711"/>
      <c r="BH42" s="712"/>
      <c r="BI42" s="712"/>
      <c r="BJ42" s="712"/>
      <c r="BK42" s="712"/>
      <c r="BL42" s="224"/>
      <c r="BM42" s="681" t="s">
        <v>356</v>
      </c>
      <c r="BN42" s="681"/>
      <c r="BO42" s="681"/>
      <c r="BP42" s="681"/>
      <c r="BQ42" s="681"/>
      <c r="BR42" s="681"/>
      <c r="BS42" s="681"/>
      <c r="BT42" s="681"/>
      <c r="BU42" s="682"/>
      <c r="BV42" s="731">
        <v>310</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3826850</v>
      </c>
      <c r="CS42" s="692"/>
      <c r="CT42" s="692"/>
      <c r="CU42" s="692"/>
      <c r="CV42" s="692"/>
      <c r="CW42" s="692"/>
      <c r="CX42" s="692"/>
      <c r="CY42" s="693"/>
      <c r="CZ42" s="664">
        <v>20.5</v>
      </c>
      <c r="DA42" s="689"/>
      <c r="DB42" s="689"/>
      <c r="DC42" s="694"/>
      <c r="DD42" s="668">
        <v>944938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358</v>
      </c>
      <c r="CD43" s="656" t="s">
        <v>359</v>
      </c>
      <c r="CE43" s="657"/>
      <c r="CF43" s="657"/>
      <c r="CG43" s="657"/>
      <c r="CH43" s="657"/>
      <c r="CI43" s="657"/>
      <c r="CJ43" s="657"/>
      <c r="CK43" s="657"/>
      <c r="CL43" s="657"/>
      <c r="CM43" s="657"/>
      <c r="CN43" s="657"/>
      <c r="CO43" s="657"/>
      <c r="CP43" s="657"/>
      <c r="CQ43" s="658"/>
      <c r="CR43" s="659">
        <v>97512</v>
      </c>
      <c r="CS43" s="692"/>
      <c r="CT43" s="692"/>
      <c r="CU43" s="692"/>
      <c r="CV43" s="692"/>
      <c r="CW43" s="692"/>
      <c r="CX43" s="692"/>
      <c r="CY43" s="693"/>
      <c r="CZ43" s="664">
        <v>0.5</v>
      </c>
      <c r="DA43" s="689"/>
      <c r="DB43" s="689"/>
      <c r="DC43" s="694"/>
      <c r="DD43" s="668">
        <v>97512</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361</v>
      </c>
      <c r="CG44" s="657"/>
      <c r="CH44" s="657"/>
      <c r="CI44" s="657"/>
      <c r="CJ44" s="657"/>
      <c r="CK44" s="657"/>
      <c r="CL44" s="657"/>
      <c r="CM44" s="657"/>
      <c r="CN44" s="657"/>
      <c r="CO44" s="657"/>
      <c r="CP44" s="657"/>
      <c r="CQ44" s="658"/>
      <c r="CR44" s="659">
        <v>3802628</v>
      </c>
      <c r="CS44" s="660"/>
      <c r="CT44" s="660"/>
      <c r="CU44" s="660"/>
      <c r="CV44" s="660"/>
      <c r="CW44" s="660"/>
      <c r="CX44" s="660"/>
      <c r="CY44" s="661"/>
      <c r="CZ44" s="664">
        <v>20.399999999999999</v>
      </c>
      <c r="DA44" s="665"/>
      <c r="DB44" s="665"/>
      <c r="DC44" s="671"/>
      <c r="DD44" s="668">
        <v>943994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2489804</v>
      </c>
      <c r="CS45" s="692"/>
      <c r="CT45" s="692"/>
      <c r="CU45" s="692"/>
      <c r="CV45" s="692"/>
      <c r="CW45" s="692"/>
      <c r="CX45" s="692"/>
      <c r="CY45" s="693"/>
      <c r="CZ45" s="664">
        <v>13.3</v>
      </c>
      <c r="DA45" s="689"/>
      <c r="DB45" s="689"/>
      <c r="DC45" s="694"/>
      <c r="DD45" s="668">
        <v>474294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9"/>
      <c r="CE46" s="700"/>
      <c r="CF46" s="656" t="s">
        <v>364</v>
      </c>
      <c r="CG46" s="657"/>
      <c r="CH46" s="657"/>
      <c r="CI46" s="657"/>
      <c r="CJ46" s="657"/>
      <c r="CK46" s="657"/>
      <c r="CL46" s="657"/>
      <c r="CM46" s="657"/>
      <c r="CN46" s="657"/>
      <c r="CO46" s="657"/>
      <c r="CP46" s="657"/>
      <c r="CQ46" s="658"/>
      <c r="CR46" s="659">
        <v>1052421</v>
      </c>
      <c r="CS46" s="660"/>
      <c r="CT46" s="660"/>
      <c r="CU46" s="660"/>
      <c r="CV46" s="660"/>
      <c r="CW46" s="660"/>
      <c r="CX46" s="660"/>
      <c r="CY46" s="661"/>
      <c r="CZ46" s="664">
        <v>5.6</v>
      </c>
      <c r="DA46" s="665"/>
      <c r="DB46" s="665"/>
      <c r="DC46" s="671"/>
      <c r="DD46" s="668">
        <v>424248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9"/>
      <c r="CE47" s="700"/>
      <c r="CF47" s="656" t="s">
        <v>365</v>
      </c>
      <c r="CG47" s="657"/>
      <c r="CH47" s="657"/>
      <c r="CI47" s="657"/>
      <c r="CJ47" s="657"/>
      <c r="CK47" s="657"/>
      <c r="CL47" s="657"/>
      <c r="CM47" s="657"/>
      <c r="CN47" s="657"/>
      <c r="CO47" s="657"/>
      <c r="CP47" s="657"/>
      <c r="CQ47" s="658"/>
      <c r="CR47" s="659">
        <v>24222</v>
      </c>
      <c r="CS47" s="692"/>
      <c r="CT47" s="692"/>
      <c r="CU47" s="692"/>
      <c r="CV47" s="692"/>
      <c r="CW47" s="692"/>
      <c r="CX47" s="692"/>
      <c r="CY47" s="693"/>
      <c r="CZ47" s="664">
        <v>0.1</v>
      </c>
      <c r="DA47" s="689"/>
      <c r="DB47" s="689"/>
      <c r="DC47" s="694"/>
      <c r="DD47" s="668">
        <v>944</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c r="B48" s="225"/>
      <c r="CD48" s="701"/>
      <c r="CE48" s="702"/>
      <c r="CF48" s="656" t="s">
        <v>366</v>
      </c>
      <c r="CG48" s="657"/>
      <c r="CH48" s="657"/>
      <c r="CI48" s="657"/>
      <c r="CJ48" s="657"/>
      <c r="CK48" s="657"/>
      <c r="CL48" s="657"/>
      <c r="CM48" s="657"/>
      <c r="CN48" s="657"/>
      <c r="CO48" s="657"/>
      <c r="CP48" s="657"/>
      <c r="CQ48" s="658"/>
      <c r="CR48" s="659" t="s">
        <v>246</v>
      </c>
      <c r="CS48" s="660"/>
      <c r="CT48" s="660"/>
      <c r="CU48" s="660"/>
      <c r="CV48" s="660"/>
      <c r="CW48" s="660"/>
      <c r="CX48" s="660"/>
      <c r="CY48" s="661"/>
      <c r="CZ48" s="664" t="s">
        <v>242</v>
      </c>
      <c r="DA48" s="665"/>
      <c r="DB48" s="665"/>
      <c r="DC48" s="671"/>
      <c r="DD48" s="668" t="s">
        <v>246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367</v>
      </c>
      <c r="CE49" s="681"/>
      <c r="CF49" s="681"/>
      <c r="CG49" s="681"/>
      <c r="CH49" s="681"/>
      <c r="CI49" s="681"/>
      <c r="CJ49" s="681"/>
      <c r="CK49" s="681"/>
      <c r="CL49" s="681"/>
      <c r="CM49" s="681"/>
      <c r="CN49" s="681"/>
      <c r="CO49" s="681"/>
      <c r="CP49" s="681"/>
      <c r="CQ49" s="682"/>
      <c r="CR49" s="731">
        <v>18684132</v>
      </c>
      <c r="CS49" s="718"/>
      <c r="CT49" s="718"/>
      <c r="CU49" s="718"/>
      <c r="CV49" s="718"/>
      <c r="CW49" s="718"/>
      <c r="CX49" s="718"/>
      <c r="CY49" s="747"/>
      <c r="CZ49" s="739">
        <v>100</v>
      </c>
      <c r="DA49" s="748"/>
      <c r="DB49" s="748"/>
      <c r="DC49" s="749"/>
      <c r="DD49" s="750">
        <v>11665263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XYWURTN4VwZE1SmnOIxndng8CxZ3u0Cx98+YmeAwZEw/XCVbcbdlPCzbT/LRxLCLZM1mMXrP/rNp5m3lfW7oA==" saltValue="5gnQjJrwo3sPRxJDQYyO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390</v>
      </c>
      <c r="C7" s="786"/>
      <c r="D7" s="786"/>
      <c r="E7" s="786"/>
      <c r="F7" s="786"/>
      <c r="G7" s="786"/>
      <c r="H7" s="786"/>
      <c r="I7" s="786"/>
      <c r="J7" s="786"/>
      <c r="K7" s="786"/>
      <c r="L7" s="786"/>
      <c r="M7" s="786"/>
      <c r="N7" s="786"/>
      <c r="O7" s="786"/>
      <c r="P7" s="787"/>
      <c r="Q7" s="788">
        <v>19514</v>
      </c>
      <c r="R7" s="789"/>
      <c r="S7" s="789"/>
      <c r="T7" s="789"/>
      <c r="U7" s="789"/>
      <c r="V7" s="789">
        <v>18714</v>
      </c>
      <c r="W7" s="789"/>
      <c r="X7" s="789"/>
      <c r="Y7" s="789"/>
      <c r="Z7" s="789"/>
      <c r="AA7" s="789">
        <v>800</v>
      </c>
      <c r="AB7" s="789"/>
      <c r="AC7" s="789"/>
      <c r="AD7" s="789"/>
      <c r="AE7" s="790"/>
      <c r="AF7" s="791">
        <v>780</v>
      </c>
      <c r="AG7" s="792"/>
      <c r="AH7" s="792"/>
      <c r="AI7" s="792"/>
      <c r="AJ7" s="793"/>
      <c r="AK7" s="794">
        <v>814</v>
      </c>
      <c r="AL7" s="795"/>
      <c r="AM7" s="795"/>
      <c r="AN7" s="795"/>
      <c r="AO7" s="795"/>
      <c r="AP7" s="795">
        <v>17986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587</v>
      </c>
      <c r="BS7" s="782" t="s">
        <v>584</v>
      </c>
      <c r="BT7" s="783"/>
      <c r="BU7" s="783"/>
      <c r="BV7" s="783"/>
      <c r="BW7" s="783"/>
      <c r="BX7" s="783"/>
      <c r="BY7" s="783"/>
      <c r="BZ7" s="783"/>
      <c r="CA7" s="783"/>
      <c r="CB7" s="783"/>
      <c r="CC7" s="783"/>
      <c r="CD7" s="783"/>
      <c r="CE7" s="783"/>
      <c r="CF7" s="783"/>
      <c r="CG7" s="798"/>
      <c r="CH7" s="779">
        <v>8</v>
      </c>
      <c r="CI7" s="780"/>
      <c r="CJ7" s="780"/>
      <c r="CK7" s="780"/>
      <c r="CL7" s="781"/>
      <c r="CM7" s="779">
        <v>330</v>
      </c>
      <c r="CN7" s="780"/>
      <c r="CO7" s="780"/>
      <c r="CP7" s="780"/>
      <c r="CQ7" s="781"/>
      <c r="CR7" s="779">
        <v>200</v>
      </c>
      <c r="CS7" s="780"/>
      <c r="CT7" s="780"/>
      <c r="CU7" s="780"/>
      <c r="CV7" s="781"/>
      <c r="CW7" s="779" t="s">
        <v>578</v>
      </c>
      <c r="CX7" s="780"/>
      <c r="CY7" s="780"/>
      <c r="CZ7" s="780"/>
      <c r="DA7" s="781"/>
      <c r="DB7" s="779" t="s">
        <v>578</v>
      </c>
      <c r="DC7" s="780"/>
      <c r="DD7" s="780"/>
      <c r="DE7" s="780"/>
      <c r="DF7" s="781"/>
      <c r="DG7" s="779" t="s">
        <v>578</v>
      </c>
      <c r="DH7" s="780"/>
      <c r="DI7" s="780"/>
      <c r="DJ7" s="780"/>
      <c r="DK7" s="781"/>
      <c r="DL7" s="779" t="s">
        <v>578</v>
      </c>
      <c r="DM7" s="780"/>
      <c r="DN7" s="780"/>
      <c r="DO7" s="780"/>
      <c r="DP7" s="781"/>
      <c r="DQ7" s="779">
        <v>21</v>
      </c>
      <c r="DR7" s="780"/>
      <c r="DS7" s="780"/>
      <c r="DT7" s="780"/>
      <c r="DU7" s="781"/>
      <c r="DV7" s="782"/>
      <c r="DW7" s="783"/>
      <c r="DX7" s="783"/>
      <c r="DY7" s="783"/>
      <c r="DZ7" s="784"/>
      <c r="EA7" s="234"/>
    </row>
    <row r="8" spans="1:131" s="235" customFormat="1" ht="26.25" customHeight="1">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t="s">
        <v>587</v>
      </c>
      <c r="BS8" s="809" t="s">
        <v>585</v>
      </c>
      <c r="BT8" s="810"/>
      <c r="BU8" s="810"/>
      <c r="BV8" s="810"/>
      <c r="BW8" s="810"/>
      <c r="BX8" s="810"/>
      <c r="BY8" s="810"/>
      <c r="BZ8" s="810"/>
      <c r="CA8" s="810"/>
      <c r="CB8" s="810"/>
      <c r="CC8" s="810"/>
      <c r="CD8" s="810"/>
      <c r="CE8" s="810"/>
      <c r="CF8" s="810"/>
      <c r="CG8" s="811"/>
      <c r="CH8" s="812">
        <v>0</v>
      </c>
      <c r="CI8" s="813"/>
      <c r="CJ8" s="813"/>
      <c r="CK8" s="813"/>
      <c r="CL8" s="814"/>
      <c r="CM8" s="812">
        <v>674</v>
      </c>
      <c r="CN8" s="813"/>
      <c r="CO8" s="813"/>
      <c r="CP8" s="813"/>
      <c r="CQ8" s="814"/>
      <c r="CR8" s="812">
        <v>5</v>
      </c>
      <c r="CS8" s="813"/>
      <c r="CT8" s="813"/>
      <c r="CU8" s="813"/>
      <c r="CV8" s="814"/>
      <c r="CW8" s="812" t="s">
        <v>578</v>
      </c>
      <c r="CX8" s="813"/>
      <c r="CY8" s="813"/>
      <c r="CZ8" s="813"/>
      <c r="DA8" s="814"/>
      <c r="DB8" s="812" t="s">
        <v>578</v>
      </c>
      <c r="DC8" s="813"/>
      <c r="DD8" s="813"/>
      <c r="DE8" s="813"/>
      <c r="DF8" s="814"/>
      <c r="DG8" s="812" t="s">
        <v>578</v>
      </c>
      <c r="DH8" s="813"/>
      <c r="DI8" s="813"/>
      <c r="DJ8" s="813"/>
      <c r="DK8" s="814"/>
      <c r="DL8" s="812" t="s">
        <v>578</v>
      </c>
      <c r="DM8" s="813"/>
      <c r="DN8" s="813"/>
      <c r="DO8" s="813"/>
      <c r="DP8" s="814"/>
      <c r="DQ8" s="812">
        <v>138</v>
      </c>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586</v>
      </c>
      <c r="BT9" s="810"/>
      <c r="BU9" s="810"/>
      <c r="BV9" s="810"/>
      <c r="BW9" s="810"/>
      <c r="BX9" s="810"/>
      <c r="BY9" s="810"/>
      <c r="BZ9" s="810"/>
      <c r="CA9" s="810"/>
      <c r="CB9" s="810"/>
      <c r="CC9" s="810"/>
      <c r="CD9" s="810"/>
      <c r="CE9" s="810"/>
      <c r="CF9" s="810"/>
      <c r="CG9" s="811"/>
      <c r="CH9" s="812">
        <v>0</v>
      </c>
      <c r="CI9" s="813"/>
      <c r="CJ9" s="813"/>
      <c r="CK9" s="813"/>
      <c r="CL9" s="814"/>
      <c r="CM9" s="812">
        <v>38</v>
      </c>
      <c r="CN9" s="813"/>
      <c r="CO9" s="813"/>
      <c r="CP9" s="813"/>
      <c r="CQ9" s="814"/>
      <c r="CR9" s="812">
        <v>20</v>
      </c>
      <c r="CS9" s="813"/>
      <c r="CT9" s="813"/>
      <c r="CU9" s="813"/>
      <c r="CV9" s="814"/>
      <c r="CW9" s="812">
        <v>9</v>
      </c>
      <c r="CX9" s="813"/>
      <c r="CY9" s="813"/>
      <c r="CZ9" s="813"/>
      <c r="DA9" s="814"/>
      <c r="DB9" s="812" t="s">
        <v>578</v>
      </c>
      <c r="DC9" s="813"/>
      <c r="DD9" s="813"/>
      <c r="DE9" s="813"/>
      <c r="DF9" s="814"/>
      <c r="DG9" s="812" t="s">
        <v>578</v>
      </c>
      <c r="DH9" s="813"/>
      <c r="DI9" s="813"/>
      <c r="DJ9" s="813"/>
      <c r="DK9" s="814"/>
      <c r="DL9" s="812" t="s">
        <v>578</v>
      </c>
      <c r="DM9" s="813"/>
      <c r="DN9" s="813"/>
      <c r="DO9" s="813"/>
      <c r="DP9" s="814"/>
      <c r="DQ9" s="812" t="s">
        <v>578</v>
      </c>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392</v>
      </c>
      <c r="B23" s="825" t="s">
        <v>393</v>
      </c>
      <c r="C23" s="826"/>
      <c r="D23" s="826"/>
      <c r="E23" s="826"/>
      <c r="F23" s="826"/>
      <c r="G23" s="826"/>
      <c r="H23" s="826"/>
      <c r="I23" s="826"/>
      <c r="J23" s="826"/>
      <c r="K23" s="826"/>
      <c r="L23" s="826"/>
      <c r="M23" s="826"/>
      <c r="N23" s="826"/>
      <c r="O23" s="826"/>
      <c r="P23" s="827"/>
      <c r="Q23" s="828">
        <v>19514</v>
      </c>
      <c r="R23" s="829"/>
      <c r="S23" s="829"/>
      <c r="T23" s="829"/>
      <c r="U23" s="829"/>
      <c r="V23" s="829">
        <v>18714</v>
      </c>
      <c r="W23" s="829"/>
      <c r="X23" s="829"/>
      <c r="Y23" s="829"/>
      <c r="Z23" s="829"/>
      <c r="AA23" s="829">
        <v>800</v>
      </c>
      <c r="AB23" s="829"/>
      <c r="AC23" s="829"/>
      <c r="AD23" s="829"/>
      <c r="AE23" s="830"/>
      <c r="AF23" s="831">
        <v>780</v>
      </c>
      <c r="AG23" s="829"/>
      <c r="AH23" s="829"/>
      <c r="AI23" s="829"/>
      <c r="AJ23" s="832"/>
      <c r="AK23" s="833"/>
      <c r="AL23" s="834"/>
      <c r="AM23" s="834"/>
      <c r="AN23" s="834"/>
      <c r="AO23" s="834"/>
      <c r="AP23" s="829">
        <v>17986</v>
      </c>
      <c r="AQ23" s="829"/>
      <c r="AR23" s="829"/>
      <c r="AS23" s="829"/>
      <c r="AT23" s="829"/>
      <c r="AU23" s="845"/>
      <c r="AV23" s="845"/>
      <c r="AW23" s="845"/>
      <c r="AX23" s="845"/>
      <c r="AY23" s="846"/>
      <c r="AZ23" s="847" t="s">
        <v>246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404</v>
      </c>
      <c r="C28" s="786"/>
      <c r="D28" s="786"/>
      <c r="E28" s="786"/>
      <c r="F28" s="786"/>
      <c r="G28" s="786"/>
      <c r="H28" s="786"/>
      <c r="I28" s="786"/>
      <c r="J28" s="786"/>
      <c r="K28" s="786"/>
      <c r="L28" s="786"/>
      <c r="M28" s="786"/>
      <c r="N28" s="786"/>
      <c r="O28" s="786"/>
      <c r="P28" s="787"/>
      <c r="Q28" s="858">
        <v>2902</v>
      </c>
      <c r="R28" s="859"/>
      <c r="S28" s="859"/>
      <c r="T28" s="859"/>
      <c r="U28" s="859"/>
      <c r="V28" s="859">
        <v>2861</v>
      </c>
      <c r="W28" s="859"/>
      <c r="X28" s="859"/>
      <c r="Y28" s="859"/>
      <c r="Z28" s="859"/>
      <c r="AA28" s="859">
        <v>41</v>
      </c>
      <c r="AB28" s="859"/>
      <c r="AC28" s="859"/>
      <c r="AD28" s="859"/>
      <c r="AE28" s="860"/>
      <c r="AF28" s="861">
        <v>41</v>
      </c>
      <c r="AG28" s="859"/>
      <c r="AH28" s="859"/>
      <c r="AI28" s="859"/>
      <c r="AJ28" s="862"/>
      <c r="AK28" s="863">
        <v>312</v>
      </c>
      <c r="AL28" s="864"/>
      <c r="AM28" s="864"/>
      <c r="AN28" s="864"/>
      <c r="AO28" s="864"/>
      <c r="AP28" s="864" t="s">
        <v>578</v>
      </c>
      <c r="AQ28" s="864"/>
      <c r="AR28" s="864"/>
      <c r="AS28" s="864"/>
      <c r="AT28" s="864"/>
      <c r="AU28" s="864" t="s">
        <v>578</v>
      </c>
      <c r="AV28" s="864"/>
      <c r="AW28" s="864"/>
      <c r="AX28" s="864"/>
      <c r="AY28" s="864"/>
      <c r="AZ28" s="865" t="s">
        <v>578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405</v>
      </c>
      <c r="C29" s="817"/>
      <c r="D29" s="817"/>
      <c r="E29" s="817"/>
      <c r="F29" s="817"/>
      <c r="G29" s="817"/>
      <c r="H29" s="817"/>
      <c r="I29" s="817"/>
      <c r="J29" s="817"/>
      <c r="K29" s="817"/>
      <c r="L29" s="817"/>
      <c r="M29" s="817"/>
      <c r="N29" s="817"/>
      <c r="O29" s="817"/>
      <c r="P29" s="818"/>
      <c r="Q29" s="819">
        <v>463</v>
      </c>
      <c r="R29" s="820"/>
      <c r="S29" s="820"/>
      <c r="T29" s="820"/>
      <c r="U29" s="820"/>
      <c r="V29" s="820">
        <v>463</v>
      </c>
      <c r="W29" s="820"/>
      <c r="X29" s="820"/>
      <c r="Y29" s="820"/>
      <c r="Z29" s="820"/>
      <c r="AA29" s="820">
        <v>0</v>
      </c>
      <c r="AB29" s="820"/>
      <c r="AC29" s="820"/>
      <c r="AD29" s="820"/>
      <c r="AE29" s="821"/>
      <c r="AF29" s="822">
        <v>0</v>
      </c>
      <c r="AG29" s="823"/>
      <c r="AH29" s="823"/>
      <c r="AI29" s="823"/>
      <c r="AJ29" s="824"/>
      <c r="AK29" s="870">
        <v>120</v>
      </c>
      <c r="AL29" s="866"/>
      <c r="AM29" s="866"/>
      <c r="AN29" s="866"/>
      <c r="AO29" s="866"/>
      <c r="AP29" s="866" t="s">
        <v>578</v>
      </c>
      <c r="AQ29" s="866"/>
      <c r="AR29" s="866"/>
      <c r="AS29" s="866"/>
      <c r="AT29" s="866"/>
      <c r="AU29" s="866" t="s">
        <v>578</v>
      </c>
      <c r="AV29" s="866"/>
      <c r="AW29" s="866"/>
      <c r="AX29" s="866"/>
      <c r="AY29" s="866"/>
      <c r="AZ29" s="867" t="s">
        <v>578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406</v>
      </c>
      <c r="C30" s="817"/>
      <c r="D30" s="817"/>
      <c r="E30" s="817"/>
      <c r="F30" s="817"/>
      <c r="G30" s="817"/>
      <c r="H30" s="817"/>
      <c r="I30" s="817"/>
      <c r="J30" s="817"/>
      <c r="K30" s="817"/>
      <c r="L30" s="817"/>
      <c r="M30" s="817"/>
      <c r="N30" s="817"/>
      <c r="O30" s="817"/>
      <c r="P30" s="818"/>
      <c r="Q30" s="819">
        <v>2951</v>
      </c>
      <c r="R30" s="820"/>
      <c r="S30" s="820"/>
      <c r="T30" s="820"/>
      <c r="U30" s="820"/>
      <c r="V30" s="820">
        <v>2679</v>
      </c>
      <c r="W30" s="820"/>
      <c r="X30" s="820"/>
      <c r="Y30" s="820"/>
      <c r="Z30" s="820"/>
      <c r="AA30" s="820">
        <v>272</v>
      </c>
      <c r="AB30" s="820"/>
      <c r="AC30" s="820"/>
      <c r="AD30" s="820"/>
      <c r="AE30" s="821"/>
      <c r="AF30" s="822">
        <v>272</v>
      </c>
      <c r="AG30" s="823"/>
      <c r="AH30" s="823"/>
      <c r="AI30" s="823"/>
      <c r="AJ30" s="824"/>
      <c r="AK30" s="870">
        <v>429</v>
      </c>
      <c r="AL30" s="866"/>
      <c r="AM30" s="866"/>
      <c r="AN30" s="866"/>
      <c r="AO30" s="866"/>
      <c r="AP30" s="866" t="s">
        <v>578</v>
      </c>
      <c r="AQ30" s="866"/>
      <c r="AR30" s="866"/>
      <c r="AS30" s="866"/>
      <c r="AT30" s="866"/>
      <c r="AU30" s="866" t="s">
        <v>578</v>
      </c>
      <c r="AV30" s="866"/>
      <c r="AW30" s="866"/>
      <c r="AX30" s="866"/>
      <c r="AY30" s="866"/>
      <c r="AZ30" s="867" t="s">
        <v>578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407</v>
      </c>
      <c r="C31" s="817"/>
      <c r="D31" s="817"/>
      <c r="E31" s="817"/>
      <c r="F31" s="817"/>
      <c r="G31" s="817"/>
      <c r="H31" s="817"/>
      <c r="I31" s="817"/>
      <c r="J31" s="817"/>
      <c r="K31" s="817"/>
      <c r="L31" s="817"/>
      <c r="M31" s="817"/>
      <c r="N31" s="817"/>
      <c r="O31" s="817"/>
      <c r="P31" s="818"/>
      <c r="Q31" s="819">
        <v>542</v>
      </c>
      <c r="R31" s="820"/>
      <c r="S31" s="820"/>
      <c r="T31" s="820"/>
      <c r="U31" s="820"/>
      <c r="V31" s="820">
        <v>483</v>
      </c>
      <c r="W31" s="820"/>
      <c r="X31" s="820"/>
      <c r="Y31" s="820"/>
      <c r="Z31" s="820"/>
      <c r="AA31" s="820">
        <v>59</v>
      </c>
      <c r="AB31" s="820"/>
      <c r="AC31" s="820"/>
      <c r="AD31" s="820"/>
      <c r="AE31" s="821"/>
      <c r="AF31" s="822">
        <v>610</v>
      </c>
      <c r="AG31" s="823"/>
      <c r="AH31" s="823"/>
      <c r="AI31" s="823"/>
      <c r="AJ31" s="824"/>
      <c r="AK31" s="870" t="s">
        <v>578</v>
      </c>
      <c r="AL31" s="866"/>
      <c r="AM31" s="866"/>
      <c r="AN31" s="866"/>
      <c r="AO31" s="866"/>
      <c r="AP31" s="866">
        <v>1609</v>
      </c>
      <c r="AQ31" s="866"/>
      <c r="AR31" s="866"/>
      <c r="AS31" s="866"/>
      <c r="AT31" s="866"/>
      <c r="AU31" s="866" t="s">
        <v>578</v>
      </c>
      <c r="AV31" s="866"/>
      <c r="AW31" s="866"/>
      <c r="AX31" s="866"/>
      <c r="AY31" s="866"/>
      <c r="AZ31" s="867" t="s">
        <v>578</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409</v>
      </c>
      <c r="C32" s="817"/>
      <c r="D32" s="817"/>
      <c r="E32" s="817"/>
      <c r="F32" s="817"/>
      <c r="G32" s="817"/>
      <c r="H32" s="817"/>
      <c r="I32" s="817"/>
      <c r="J32" s="817"/>
      <c r="K32" s="817"/>
      <c r="L32" s="817"/>
      <c r="M32" s="817"/>
      <c r="N32" s="817"/>
      <c r="O32" s="817"/>
      <c r="P32" s="818"/>
      <c r="Q32" s="819">
        <v>488</v>
      </c>
      <c r="R32" s="820"/>
      <c r="S32" s="820"/>
      <c r="T32" s="820"/>
      <c r="U32" s="820"/>
      <c r="V32" s="820">
        <v>476</v>
      </c>
      <c r="W32" s="820"/>
      <c r="X32" s="820"/>
      <c r="Y32" s="820"/>
      <c r="Z32" s="820"/>
      <c r="AA32" s="820">
        <v>12</v>
      </c>
      <c r="AB32" s="820"/>
      <c r="AC32" s="820"/>
      <c r="AD32" s="820"/>
      <c r="AE32" s="821"/>
      <c r="AF32" s="822">
        <v>12</v>
      </c>
      <c r="AG32" s="823"/>
      <c r="AH32" s="823"/>
      <c r="AI32" s="823"/>
      <c r="AJ32" s="824"/>
      <c r="AK32" s="870">
        <v>199</v>
      </c>
      <c r="AL32" s="866"/>
      <c r="AM32" s="866"/>
      <c r="AN32" s="866"/>
      <c r="AO32" s="866"/>
      <c r="AP32" s="866">
        <v>1829</v>
      </c>
      <c r="AQ32" s="866"/>
      <c r="AR32" s="866"/>
      <c r="AS32" s="866"/>
      <c r="AT32" s="866"/>
      <c r="AU32" s="866">
        <v>1348</v>
      </c>
      <c r="AV32" s="866"/>
      <c r="AW32" s="866"/>
      <c r="AX32" s="866"/>
      <c r="AY32" s="866"/>
      <c r="AZ32" s="867" t="s">
        <v>578</v>
      </c>
      <c r="BA32" s="867"/>
      <c r="BB32" s="867"/>
      <c r="BC32" s="867"/>
      <c r="BD32" s="867"/>
      <c r="BE32" s="868" t="s">
        <v>410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411</v>
      </c>
      <c r="C33" s="817"/>
      <c r="D33" s="817"/>
      <c r="E33" s="817"/>
      <c r="F33" s="817"/>
      <c r="G33" s="817"/>
      <c r="H33" s="817"/>
      <c r="I33" s="817"/>
      <c r="J33" s="817"/>
      <c r="K33" s="817"/>
      <c r="L33" s="817"/>
      <c r="M33" s="817"/>
      <c r="N33" s="817"/>
      <c r="O33" s="817"/>
      <c r="P33" s="818"/>
      <c r="Q33" s="819">
        <v>1189</v>
      </c>
      <c r="R33" s="820"/>
      <c r="S33" s="820"/>
      <c r="T33" s="820"/>
      <c r="U33" s="820"/>
      <c r="V33" s="820">
        <v>1178</v>
      </c>
      <c r="W33" s="820"/>
      <c r="X33" s="820"/>
      <c r="Y33" s="820"/>
      <c r="Z33" s="820"/>
      <c r="AA33" s="820">
        <v>11</v>
      </c>
      <c r="AB33" s="820"/>
      <c r="AC33" s="820"/>
      <c r="AD33" s="820"/>
      <c r="AE33" s="821"/>
      <c r="AF33" s="822">
        <v>11</v>
      </c>
      <c r="AG33" s="823"/>
      <c r="AH33" s="823"/>
      <c r="AI33" s="823"/>
      <c r="AJ33" s="824"/>
      <c r="AK33" s="870">
        <v>453</v>
      </c>
      <c r="AL33" s="866"/>
      <c r="AM33" s="866"/>
      <c r="AN33" s="866"/>
      <c r="AO33" s="866"/>
      <c r="AP33" s="866">
        <v>5215</v>
      </c>
      <c r="AQ33" s="866"/>
      <c r="AR33" s="866"/>
      <c r="AS33" s="866"/>
      <c r="AT33" s="866"/>
      <c r="AU33" s="866">
        <v>4198</v>
      </c>
      <c r="AV33" s="866"/>
      <c r="AW33" s="866"/>
      <c r="AX33" s="866"/>
      <c r="AY33" s="866"/>
      <c r="AZ33" s="867" t="s">
        <v>578</v>
      </c>
      <c r="BA33" s="867"/>
      <c r="BB33" s="867"/>
      <c r="BC33" s="867"/>
      <c r="BD33" s="867"/>
      <c r="BE33" s="868" t="s">
        <v>410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t="s">
        <v>412</v>
      </c>
      <c r="C34" s="817"/>
      <c r="D34" s="817"/>
      <c r="E34" s="817"/>
      <c r="F34" s="817"/>
      <c r="G34" s="817"/>
      <c r="H34" s="817"/>
      <c r="I34" s="817"/>
      <c r="J34" s="817"/>
      <c r="K34" s="817"/>
      <c r="L34" s="817"/>
      <c r="M34" s="817"/>
      <c r="N34" s="817"/>
      <c r="O34" s="817"/>
      <c r="P34" s="818"/>
      <c r="Q34" s="819">
        <v>211</v>
      </c>
      <c r="R34" s="820"/>
      <c r="S34" s="820"/>
      <c r="T34" s="820"/>
      <c r="U34" s="820"/>
      <c r="V34" s="820">
        <v>207</v>
      </c>
      <c r="W34" s="820"/>
      <c r="X34" s="820"/>
      <c r="Y34" s="820"/>
      <c r="Z34" s="820"/>
      <c r="AA34" s="820">
        <v>4</v>
      </c>
      <c r="AB34" s="820"/>
      <c r="AC34" s="820"/>
      <c r="AD34" s="820"/>
      <c r="AE34" s="821"/>
      <c r="AF34" s="822">
        <v>4</v>
      </c>
      <c r="AG34" s="823"/>
      <c r="AH34" s="823"/>
      <c r="AI34" s="823"/>
      <c r="AJ34" s="824"/>
      <c r="AK34" s="870">
        <v>139</v>
      </c>
      <c r="AL34" s="866"/>
      <c r="AM34" s="866"/>
      <c r="AN34" s="866"/>
      <c r="AO34" s="866"/>
      <c r="AP34" s="866">
        <v>1019</v>
      </c>
      <c r="AQ34" s="866"/>
      <c r="AR34" s="866"/>
      <c r="AS34" s="866"/>
      <c r="AT34" s="866"/>
      <c r="AU34" s="866">
        <v>993</v>
      </c>
      <c r="AV34" s="866"/>
      <c r="AW34" s="866"/>
      <c r="AX34" s="866"/>
      <c r="AY34" s="866"/>
      <c r="AZ34" s="867" t="s">
        <v>578</v>
      </c>
      <c r="BA34" s="867"/>
      <c r="BB34" s="867"/>
      <c r="BC34" s="867"/>
      <c r="BD34" s="867"/>
      <c r="BE34" s="868" t="s">
        <v>410</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t="s">
        <v>413</v>
      </c>
      <c r="C35" s="817"/>
      <c r="D35" s="817"/>
      <c r="E35" s="817"/>
      <c r="F35" s="817"/>
      <c r="G35" s="817"/>
      <c r="H35" s="817"/>
      <c r="I35" s="817"/>
      <c r="J35" s="817"/>
      <c r="K35" s="817"/>
      <c r="L35" s="817"/>
      <c r="M35" s="817"/>
      <c r="N35" s="817"/>
      <c r="O35" s="817"/>
      <c r="P35" s="818"/>
      <c r="Q35" s="819">
        <v>86</v>
      </c>
      <c r="R35" s="820"/>
      <c r="S35" s="820"/>
      <c r="T35" s="820"/>
      <c r="U35" s="820"/>
      <c r="V35" s="820">
        <v>82</v>
      </c>
      <c r="W35" s="820"/>
      <c r="X35" s="820"/>
      <c r="Y35" s="820"/>
      <c r="Z35" s="820"/>
      <c r="AA35" s="820">
        <v>4</v>
      </c>
      <c r="AB35" s="820"/>
      <c r="AC35" s="820"/>
      <c r="AD35" s="820"/>
      <c r="AE35" s="821"/>
      <c r="AF35" s="822">
        <v>4</v>
      </c>
      <c r="AG35" s="823"/>
      <c r="AH35" s="823"/>
      <c r="AI35" s="823"/>
      <c r="AJ35" s="824"/>
      <c r="AK35" s="870">
        <v>57</v>
      </c>
      <c r="AL35" s="866"/>
      <c r="AM35" s="866"/>
      <c r="AN35" s="866"/>
      <c r="AO35" s="866"/>
      <c r="AP35" s="866">
        <v>125</v>
      </c>
      <c r="AQ35" s="866"/>
      <c r="AR35" s="866"/>
      <c r="AS35" s="866"/>
      <c r="AT35" s="866"/>
      <c r="AU35" s="866">
        <v>113</v>
      </c>
      <c r="AV35" s="866"/>
      <c r="AW35" s="866"/>
      <c r="AX35" s="866"/>
      <c r="AY35" s="866"/>
      <c r="AZ35" s="867" t="s">
        <v>578</v>
      </c>
      <c r="BA35" s="867"/>
      <c r="BB35" s="867"/>
      <c r="BC35" s="867"/>
      <c r="BD35" s="867"/>
      <c r="BE35" s="868" t="s">
        <v>410</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392</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954</v>
      </c>
      <c r="AG63" s="880"/>
      <c r="AH63" s="880"/>
      <c r="AI63" s="880"/>
      <c r="AJ63" s="881"/>
      <c r="AK63" s="882"/>
      <c r="AL63" s="877"/>
      <c r="AM63" s="877"/>
      <c r="AN63" s="877"/>
      <c r="AO63" s="877"/>
      <c r="AP63" s="880">
        <v>9797</v>
      </c>
      <c r="AQ63" s="880"/>
      <c r="AR63" s="880"/>
      <c r="AS63" s="880"/>
      <c r="AT63" s="880"/>
      <c r="AU63" s="880">
        <v>6652</v>
      </c>
      <c r="AV63" s="880"/>
      <c r="AW63" s="880"/>
      <c r="AX63" s="880"/>
      <c r="AY63" s="880"/>
      <c r="AZ63" s="884"/>
      <c r="BA63" s="884"/>
      <c r="BB63" s="884"/>
      <c r="BC63" s="884"/>
      <c r="BD63" s="884"/>
      <c r="BE63" s="885"/>
      <c r="BF63" s="885"/>
      <c r="BG63" s="885"/>
      <c r="BH63" s="885"/>
      <c r="BI63" s="886"/>
      <c r="BJ63" s="887" t="s">
        <v>246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398</v>
      </c>
      <c r="AB66" s="770"/>
      <c r="AC66" s="770"/>
      <c r="AD66" s="770"/>
      <c r="AE66" s="771"/>
      <c r="AF66" s="890" t="s">
        <v>420</v>
      </c>
      <c r="AG66" s="851"/>
      <c r="AH66" s="851"/>
      <c r="AI66" s="851"/>
      <c r="AJ66" s="891"/>
      <c r="AK66" s="769" t="s">
        <v>421</v>
      </c>
      <c r="AL66" s="764"/>
      <c r="AM66" s="764"/>
      <c r="AN66" s="764"/>
      <c r="AO66" s="765"/>
      <c r="AP66" s="769" t="s">
        <v>401</v>
      </c>
      <c r="AQ66" s="770"/>
      <c r="AR66" s="770"/>
      <c r="AS66" s="770"/>
      <c r="AT66" s="771"/>
      <c r="AU66" s="769" t="s">
        <v>422</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579</v>
      </c>
      <c r="C68" s="906"/>
      <c r="D68" s="906"/>
      <c r="E68" s="906"/>
      <c r="F68" s="906"/>
      <c r="G68" s="906"/>
      <c r="H68" s="906"/>
      <c r="I68" s="906"/>
      <c r="J68" s="906"/>
      <c r="K68" s="906"/>
      <c r="L68" s="906"/>
      <c r="M68" s="906"/>
      <c r="N68" s="906"/>
      <c r="O68" s="906"/>
      <c r="P68" s="907"/>
      <c r="Q68" s="908">
        <v>7217</v>
      </c>
      <c r="R68" s="902"/>
      <c r="S68" s="902"/>
      <c r="T68" s="902"/>
      <c r="U68" s="902"/>
      <c r="V68" s="902">
        <v>6782</v>
      </c>
      <c r="W68" s="902"/>
      <c r="X68" s="902"/>
      <c r="Y68" s="902"/>
      <c r="Z68" s="902"/>
      <c r="AA68" s="902">
        <v>435</v>
      </c>
      <c r="AB68" s="902"/>
      <c r="AC68" s="902"/>
      <c r="AD68" s="902"/>
      <c r="AE68" s="902"/>
      <c r="AF68" s="902">
        <v>268</v>
      </c>
      <c r="AG68" s="902"/>
      <c r="AH68" s="902"/>
      <c r="AI68" s="902"/>
      <c r="AJ68" s="902"/>
      <c r="AK68" s="902" t="s">
        <v>578</v>
      </c>
      <c r="AL68" s="902"/>
      <c r="AM68" s="902"/>
      <c r="AN68" s="902"/>
      <c r="AO68" s="902"/>
      <c r="AP68" s="902">
        <v>1399</v>
      </c>
      <c r="AQ68" s="902"/>
      <c r="AR68" s="902"/>
      <c r="AS68" s="902"/>
      <c r="AT68" s="902"/>
      <c r="AU68" s="902" t="s">
        <v>578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580</v>
      </c>
      <c r="C69" s="910"/>
      <c r="D69" s="910"/>
      <c r="E69" s="910"/>
      <c r="F69" s="910"/>
      <c r="G69" s="910"/>
      <c r="H69" s="910"/>
      <c r="I69" s="910"/>
      <c r="J69" s="910"/>
      <c r="K69" s="910"/>
      <c r="L69" s="910"/>
      <c r="M69" s="910"/>
      <c r="N69" s="910"/>
      <c r="O69" s="910"/>
      <c r="P69" s="911"/>
      <c r="Q69" s="912">
        <v>313</v>
      </c>
      <c r="R69" s="866"/>
      <c r="S69" s="866"/>
      <c r="T69" s="866"/>
      <c r="U69" s="866"/>
      <c r="V69" s="866">
        <v>304</v>
      </c>
      <c r="W69" s="866"/>
      <c r="X69" s="866"/>
      <c r="Y69" s="866"/>
      <c r="Z69" s="866"/>
      <c r="AA69" s="866">
        <v>9</v>
      </c>
      <c r="AB69" s="866"/>
      <c r="AC69" s="866"/>
      <c r="AD69" s="866"/>
      <c r="AE69" s="866"/>
      <c r="AF69" s="866">
        <v>9</v>
      </c>
      <c r="AG69" s="866"/>
      <c r="AH69" s="866"/>
      <c r="AI69" s="866"/>
      <c r="AJ69" s="866"/>
      <c r="AK69" s="866" t="s">
        <v>578</v>
      </c>
      <c r="AL69" s="866"/>
      <c r="AM69" s="866"/>
      <c r="AN69" s="866"/>
      <c r="AO69" s="866"/>
      <c r="AP69" s="866" t="s">
        <v>578</v>
      </c>
      <c r="AQ69" s="866"/>
      <c r="AR69" s="866"/>
      <c r="AS69" s="866"/>
      <c r="AT69" s="866"/>
      <c r="AU69" s="866" t="s">
        <v>578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581</v>
      </c>
      <c r="C70" s="910"/>
      <c r="D70" s="910"/>
      <c r="E70" s="910"/>
      <c r="F70" s="910"/>
      <c r="G70" s="910"/>
      <c r="H70" s="910"/>
      <c r="I70" s="910"/>
      <c r="J70" s="910"/>
      <c r="K70" s="910"/>
      <c r="L70" s="910"/>
      <c r="M70" s="910"/>
      <c r="N70" s="910"/>
      <c r="O70" s="910"/>
      <c r="P70" s="911"/>
      <c r="Q70" s="912">
        <v>3062</v>
      </c>
      <c r="R70" s="866"/>
      <c r="S70" s="866"/>
      <c r="T70" s="866"/>
      <c r="U70" s="866"/>
      <c r="V70" s="866">
        <v>2800</v>
      </c>
      <c r="W70" s="866"/>
      <c r="X70" s="866"/>
      <c r="Y70" s="866"/>
      <c r="Z70" s="866"/>
      <c r="AA70" s="866">
        <v>263</v>
      </c>
      <c r="AB70" s="866"/>
      <c r="AC70" s="866"/>
      <c r="AD70" s="866"/>
      <c r="AE70" s="866"/>
      <c r="AF70" s="866">
        <v>263</v>
      </c>
      <c r="AG70" s="866"/>
      <c r="AH70" s="866"/>
      <c r="AI70" s="866"/>
      <c r="AJ70" s="866"/>
      <c r="AK70" s="866">
        <v>1</v>
      </c>
      <c r="AL70" s="866"/>
      <c r="AM70" s="866"/>
      <c r="AN70" s="866"/>
      <c r="AO70" s="866"/>
      <c r="AP70" s="866">
        <v>844</v>
      </c>
      <c r="AQ70" s="866"/>
      <c r="AR70" s="866"/>
      <c r="AS70" s="866"/>
      <c r="AT70" s="866"/>
      <c r="AU70" s="866">
        <v>49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582</v>
      </c>
      <c r="C71" s="910"/>
      <c r="D71" s="910"/>
      <c r="E71" s="910"/>
      <c r="F71" s="910"/>
      <c r="G71" s="910"/>
      <c r="H71" s="910"/>
      <c r="I71" s="910"/>
      <c r="J71" s="910"/>
      <c r="K71" s="910"/>
      <c r="L71" s="910"/>
      <c r="M71" s="910"/>
      <c r="N71" s="910"/>
      <c r="O71" s="910"/>
      <c r="P71" s="911"/>
      <c r="Q71" s="912">
        <v>1409</v>
      </c>
      <c r="R71" s="866"/>
      <c r="S71" s="866"/>
      <c r="T71" s="866"/>
      <c r="U71" s="866"/>
      <c r="V71" s="866">
        <v>1417</v>
      </c>
      <c r="W71" s="866"/>
      <c r="X71" s="866"/>
      <c r="Y71" s="866"/>
      <c r="Z71" s="866"/>
      <c r="AA71" s="866">
        <v>-8</v>
      </c>
      <c r="AB71" s="866"/>
      <c r="AC71" s="866"/>
      <c r="AD71" s="866"/>
      <c r="AE71" s="866"/>
      <c r="AF71" s="866">
        <v>506</v>
      </c>
      <c r="AG71" s="866"/>
      <c r="AH71" s="866"/>
      <c r="AI71" s="866"/>
      <c r="AJ71" s="866"/>
      <c r="AK71" s="866" t="s">
        <v>578</v>
      </c>
      <c r="AL71" s="866"/>
      <c r="AM71" s="866"/>
      <c r="AN71" s="866"/>
      <c r="AO71" s="866"/>
      <c r="AP71" s="866">
        <v>2520</v>
      </c>
      <c r="AQ71" s="866"/>
      <c r="AR71" s="866"/>
      <c r="AS71" s="866"/>
      <c r="AT71" s="866"/>
      <c r="AU71" s="866" t="s">
        <v>578</v>
      </c>
      <c r="AV71" s="866"/>
      <c r="AW71" s="866"/>
      <c r="AX71" s="866"/>
      <c r="AY71" s="866"/>
      <c r="AZ71" s="868" t="s">
        <v>583</v>
      </c>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392</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1046</v>
      </c>
      <c r="AG88" s="880"/>
      <c r="AH88" s="880"/>
      <c r="AI88" s="880"/>
      <c r="AJ88" s="880"/>
      <c r="AK88" s="877"/>
      <c r="AL88" s="877"/>
      <c r="AM88" s="877"/>
      <c r="AN88" s="877"/>
      <c r="AO88" s="877"/>
      <c r="AP88" s="880">
        <v>4763</v>
      </c>
      <c r="AQ88" s="880"/>
      <c r="AR88" s="880"/>
      <c r="AS88" s="880"/>
      <c r="AT88" s="880"/>
      <c r="AU88" s="880">
        <v>49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225</v>
      </c>
      <c r="CS102" s="888"/>
      <c r="CT102" s="888"/>
      <c r="CU102" s="888"/>
      <c r="CV102" s="927"/>
      <c r="CW102" s="926">
        <v>9</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v>159</v>
      </c>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310</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310</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310</v>
      </c>
      <c r="DR109" s="929"/>
      <c r="DS109" s="929"/>
      <c r="DT109" s="929"/>
      <c r="DU109" s="930"/>
      <c r="DV109" s="928" t="s">
        <v>434</v>
      </c>
      <c r="DW109" s="929"/>
      <c r="DX109" s="929"/>
      <c r="DY109" s="929"/>
      <c r="DZ109" s="931"/>
    </row>
    <row r="110" spans="1:131" s="230" customFormat="1" ht="26.25" customHeight="1">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1877993</v>
      </c>
      <c r="AB110" s="936"/>
      <c r="AC110" s="936"/>
      <c r="AD110" s="936"/>
      <c r="AE110" s="937"/>
      <c r="AF110" s="938">
        <v>1841537</v>
      </c>
      <c r="AG110" s="936"/>
      <c r="AH110" s="936"/>
      <c r="AI110" s="936"/>
      <c r="AJ110" s="937"/>
      <c r="AK110" s="938">
        <v>1797855</v>
      </c>
      <c r="AL110" s="936"/>
      <c r="AM110" s="936"/>
      <c r="AN110" s="936"/>
      <c r="AO110" s="937"/>
      <c r="AP110" s="939">
        <v>21.2</v>
      </c>
      <c r="AQ110" s="940"/>
      <c r="AR110" s="940"/>
      <c r="AS110" s="940"/>
      <c r="AT110" s="941"/>
      <c r="AU110" s="942" t="s">
        <v>74</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17723458</v>
      </c>
      <c r="BR110" s="967"/>
      <c r="BS110" s="967"/>
      <c r="BT110" s="967"/>
      <c r="BU110" s="967"/>
      <c r="BV110" s="967">
        <v>18109929</v>
      </c>
      <c r="BW110" s="967"/>
      <c r="BX110" s="967"/>
      <c r="BY110" s="967"/>
      <c r="BZ110" s="967"/>
      <c r="CA110" s="967">
        <v>17985612</v>
      </c>
      <c r="CB110" s="967"/>
      <c r="CC110" s="967"/>
      <c r="CD110" s="967"/>
      <c r="CE110" s="967"/>
      <c r="CF110" s="980">
        <v>211.7</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246</v>
      </c>
      <c r="DM110" s="967"/>
      <c r="DN110" s="967"/>
      <c r="DO110" s="967"/>
      <c r="DP110" s="967"/>
      <c r="DQ110" s="967" t="s">
        <v>441</v>
      </c>
      <c r="DR110" s="967"/>
      <c r="DS110" s="967"/>
      <c r="DT110" s="967"/>
      <c r="DU110" s="967"/>
      <c r="DV110" s="968" t="s">
        <v>441</v>
      </c>
      <c r="DW110" s="968"/>
      <c r="DX110" s="968"/>
      <c r="DY110" s="968"/>
      <c r="DZ110" s="969"/>
    </row>
    <row r="111" spans="1:131" s="230" customFormat="1" ht="26.25" customHeight="1">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441</v>
      </c>
      <c r="AG111" s="974"/>
      <c r="AH111" s="974"/>
      <c r="AI111" s="974"/>
      <c r="AJ111" s="975"/>
      <c r="AK111" s="976" t="s">
        <v>441</v>
      </c>
      <c r="AL111" s="974"/>
      <c r="AM111" s="974"/>
      <c r="AN111" s="974"/>
      <c r="AO111" s="975"/>
      <c r="AP111" s="977" t="s">
        <v>246</v>
      </c>
      <c r="AQ111" s="978"/>
      <c r="AR111" s="978"/>
      <c r="AS111" s="978"/>
      <c r="AT111" s="979"/>
      <c r="AU111" s="944"/>
      <c r="AV111" s="945"/>
      <c r="AW111" s="945"/>
      <c r="AX111" s="945"/>
      <c r="AY111" s="945"/>
      <c r="AZ111" s="958" t="s">
        <v>443</v>
      </c>
      <c r="BA111" s="959"/>
      <c r="BB111" s="959"/>
      <c r="BC111" s="959"/>
      <c r="BD111" s="959"/>
      <c r="BE111" s="959"/>
      <c r="BF111" s="959"/>
      <c r="BG111" s="959"/>
      <c r="BH111" s="959"/>
      <c r="BI111" s="959"/>
      <c r="BJ111" s="959"/>
      <c r="BK111" s="959"/>
      <c r="BL111" s="959"/>
      <c r="BM111" s="959"/>
      <c r="BN111" s="959"/>
      <c r="BO111" s="959"/>
      <c r="BP111" s="960"/>
      <c r="BQ111" s="961">
        <v>58559</v>
      </c>
      <c r="BR111" s="962"/>
      <c r="BS111" s="962"/>
      <c r="BT111" s="962"/>
      <c r="BU111" s="962"/>
      <c r="BV111" s="962">
        <v>66764</v>
      </c>
      <c r="BW111" s="962"/>
      <c r="BX111" s="962"/>
      <c r="BY111" s="962"/>
      <c r="BZ111" s="962"/>
      <c r="CA111" s="962">
        <v>14038</v>
      </c>
      <c r="CB111" s="962"/>
      <c r="CC111" s="962"/>
      <c r="CD111" s="962"/>
      <c r="CE111" s="962"/>
      <c r="CF111" s="956">
        <v>0.2</v>
      </c>
      <c r="CG111" s="957"/>
      <c r="CH111" s="957"/>
      <c r="CI111" s="957"/>
      <c r="CJ111" s="957"/>
      <c r="CK111" s="984"/>
      <c r="CL111" s="985"/>
      <c r="CM111" s="958" t="s">
        <v>444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441</v>
      </c>
      <c r="DH111" s="962"/>
      <c r="DI111" s="962"/>
      <c r="DJ111" s="962"/>
      <c r="DK111" s="962"/>
      <c r="DL111" s="962" t="s">
        <v>246</v>
      </c>
      <c r="DM111" s="962"/>
      <c r="DN111" s="962"/>
      <c r="DO111" s="962"/>
      <c r="DP111" s="962"/>
      <c r="DQ111" s="962" t="s">
        <v>246</v>
      </c>
      <c r="DR111" s="962"/>
      <c r="DS111" s="962"/>
      <c r="DT111" s="962"/>
      <c r="DU111" s="962"/>
      <c r="DV111" s="963" t="s">
        <v>246</v>
      </c>
      <c r="DW111" s="963"/>
      <c r="DX111" s="963"/>
      <c r="DY111" s="963"/>
      <c r="DZ111" s="964"/>
    </row>
    <row r="112" spans="1:131" s="230" customFormat="1" ht="26.25" customHeight="1">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440</v>
      </c>
      <c r="AB112" s="995"/>
      <c r="AC112" s="995"/>
      <c r="AD112" s="995"/>
      <c r="AE112" s="996"/>
      <c r="AF112" s="997" t="s">
        <v>246</v>
      </c>
      <c r="AG112" s="995"/>
      <c r="AH112" s="995"/>
      <c r="AI112" s="995"/>
      <c r="AJ112" s="996"/>
      <c r="AK112" s="997" t="s">
        <v>246</v>
      </c>
      <c r="AL112" s="995"/>
      <c r="AM112" s="995"/>
      <c r="AN112" s="995"/>
      <c r="AO112" s="996"/>
      <c r="AP112" s="998" t="s">
        <v>246</v>
      </c>
      <c r="AQ112" s="999"/>
      <c r="AR112" s="999"/>
      <c r="AS112" s="999"/>
      <c r="AT112" s="1000"/>
      <c r="AU112" s="944"/>
      <c r="AV112" s="945"/>
      <c r="AW112" s="945"/>
      <c r="AX112" s="945"/>
      <c r="AY112" s="945"/>
      <c r="AZ112" s="958" t="s">
        <v>447</v>
      </c>
      <c r="BA112" s="959"/>
      <c r="BB112" s="959"/>
      <c r="BC112" s="959"/>
      <c r="BD112" s="959"/>
      <c r="BE112" s="959"/>
      <c r="BF112" s="959"/>
      <c r="BG112" s="959"/>
      <c r="BH112" s="959"/>
      <c r="BI112" s="959"/>
      <c r="BJ112" s="959"/>
      <c r="BK112" s="959"/>
      <c r="BL112" s="959"/>
      <c r="BM112" s="959"/>
      <c r="BN112" s="959"/>
      <c r="BO112" s="959"/>
      <c r="BP112" s="960"/>
      <c r="BQ112" s="961">
        <v>6821610</v>
      </c>
      <c r="BR112" s="962"/>
      <c r="BS112" s="962"/>
      <c r="BT112" s="962"/>
      <c r="BU112" s="962"/>
      <c r="BV112" s="962">
        <v>6649847</v>
      </c>
      <c r="BW112" s="962"/>
      <c r="BX112" s="962"/>
      <c r="BY112" s="962"/>
      <c r="BZ112" s="962"/>
      <c r="CA112" s="962">
        <v>6651361</v>
      </c>
      <c r="CB112" s="962"/>
      <c r="CC112" s="962"/>
      <c r="CD112" s="962"/>
      <c r="CE112" s="962"/>
      <c r="CF112" s="956">
        <v>78.3</v>
      </c>
      <c r="CG112" s="957"/>
      <c r="CH112" s="957"/>
      <c r="CI112" s="957"/>
      <c r="CJ112" s="957"/>
      <c r="CK112" s="984"/>
      <c r="CL112" s="985"/>
      <c r="CM112" s="958" t="s">
        <v>448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58559</v>
      </c>
      <c r="DH112" s="962"/>
      <c r="DI112" s="962"/>
      <c r="DJ112" s="962"/>
      <c r="DK112" s="962"/>
      <c r="DL112" s="962">
        <v>66764</v>
      </c>
      <c r="DM112" s="962"/>
      <c r="DN112" s="962"/>
      <c r="DO112" s="962"/>
      <c r="DP112" s="962"/>
      <c r="DQ112" s="962">
        <v>14038</v>
      </c>
      <c r="DR112" s="962"/>
      <c r="DS112" s="962"/>
      <c r="DT112" s="962"/>
      <c r="DU112" s="962"/>
      <c r="DV112" s="963">
        <v>0.2</v>
      </c>
      <c r="DW112" s="963"/>
      <c r="DX112" s="963"/>
      <c r="DY112" s="963"/>
      <c r="DZ112" s="964"/>
    </row>
    <row r="113" spans="1:130" s="230" customFormat="1" ht="26.25" customHeight="1">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644620</v>
      </c>
      <c r="AB113" s="974"/>
      <c r="AC113" s="974"/>
      <c r="AD113" s="974"/>
      <c r="AE113" s="975"/>
      <c r="AF113" s="976">
        <v>659787</v>
      </c>
      <c r="AG113" s="974"/>
      <c r="AH113" s="974"/>
      <c r="AI113" s="974"/>
      <c r="AJ113" s="975"/>
      <c r="AK113" s="976">
        <v>659611</v>
      </c>
      <c r="AL113" s="974"/>
      <c r="AM113" s="974"/>
      <c r="AN113" s="974"/>
      <c r="AO113" s="975"/>
      <c r="AP113" s="977">
        <v>7.8</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72542</v>
      </c>
      <c r="BR113" s="962"/>
      <c r="BS113" s="962"/>
      <c r="BT113" s="962"/>
      <c r="BU113" s="962"/>
      <c r="BV113" s="962">
        <v>59963</v>
      </c>
      <c r="BW113" s="962"/>
      <c r="BX113" s="962"/>
      <c r="BY113" s="962"/>
      <c r="BZ113" s="962"/>
      <c r="CA113" s="962">
        <v>48750</v>
      </c>
      <c r="CB113" s="962"/>
      <c r="CC113" s="962"/>
      <c r="CD113" s="962"/>
      <c r="CE113" s="962"/>
      <c r="CF113" s="956">
        <v>0.6</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440</v>
      </c>
      <c r="DM113" s="995"/>
      <c r="DN113" s="995"/>
      <c r="DO113" s="995"/>
      <c r="DP113" s="996"/>
      <c r="DQ113" s="997" t="s">
        <v>440</v>
      </c>
      <c r="DR113" s="995"/>
      <c r="DS113" s="995"/>
      <c r="DT113" s="995"/>
      <c r="DU113" s="996"/>
      <c r="DV113" s="998" t="s">
        <v>441</v>
      </c>
      <c r="DW113" s="999"/>
      <c r="DX113" s="999"/>
      <c r="DY113" s="999"/>
      <c r="DZ113" s="1000"/>
    </row>
    <row r="114" spans="1:130" s="230" customFormat="1" ht="26.25" customHeight="1">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14108</v>
      </c>
      <c r="AB114" s="995"/>
      <c r="AC114" s="995"/>
      <c r="AD114" s="995"/>
      <c r="AE114" s="996"/>
      <c r="AF114" s="997">
        <v>13225</v>
      </c>
      <c r="AG114" s="995"/>
      <c r="AH114" s="995"/>
      <c r="AI114" s="995"/>
      <c r="AJ114" s="996"/>
      <c r="AK114" s="997">
        <v>13524</v>
      </c>
      <c r="AL114" s="995"/>
      <c r="AM114" s="995"/>
      <c r="AN114" s="995"/>
      <c r="AO114" s="996"/>
      <c r="AP114" s="998">
        <v>0.2</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1722618</v>
      </c>
      <c r="BR114" s="962"/>
      <c r="BS114" s="962"/>
      <c r="BT114" s="962"/>
      <c r="BU114" s="962"/>
      <c r="BV114" s="962">
        <v>1748392</v>
      </c>
      <c r="BW114" s="962"/>
      <c r="BX114" s="962"/>
      <c r="BY114" s="962"/>
      <c r="BZ114" s="962"/>
      <c r="CA114" s="962">
        <v>1520769</v>
      </c>
      <c r="CB114" s="962"/>
      <c r="CC114" s="962"/>
      <c r="CD114" s="962"/>
      <c r="CE114" s="962"/>
      <c r="CF114" s="956">
        <v>17.899999999999999</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441</v>
      </c>
      <c r="DH114" s="995"/>
      <c r="DI114" s="995"/>
      <c r="DJ114" s="995"/>
      <c r="DK114" s="996"/>
      <c r="DL114" s="997" t="s">
        <v>441</v>
      </c>
      <c r="DM114" s="995"/>
      <c r="DN114" s="995"/>
      <c r="DO114" s="995"/>
      <c r="DP114" s="996"/>
      <c r="DQ114" s="997" t="s">
        <v>441</v>
      </c>
      <c r="DR114" s="995"/>
      <c r="DS114" s="995"/>
      <c r="DT114" s="995"/>
      <c r="DU114" s="996"/>
      <c r="DV114" s="998" t="s">
        <v>441</v>
      </c>
      <c r="DW114" s="999"/>
      <c r="DX114" s="999"/>
      <c r="DY114" s="999"/>
      <c r="DZ114" s="1000"/>
    </row>
    <row r="115" spans="1:130" s="230" customFormat="1" ht="26.25" customHeight="1">
      <c r="A115" s="990"/>
      <c r="B115" s="991"/>
      <c r="C115" s="959" t="s">
        <v>455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33953</v>
      </c>
      <c r="AB115" s="974"/>
      <c r="AC115" s="974"/>
      <c r="AD115" s="974"/>
      <c r="AE115" s="975"/>
      <c r="AF115" s="976">
        <v>33953</v>
      </c>
      <c r="AG115" s="974"/>
      <c r="AH115" s="974"/>
      <c r="AI115" s="974"/>
      <c r="AJ115" s="975"/>
      <c r="AK115" s="976">
        <v>33132</v>
      </c>
      <c r="AL115" s="974"/>
      <c r="AM115" s="974"/>
      <c r="AN115" s="974"/>
      <c r="AO115" s="975"/>
      <c r="AP115" s="977">
        <v>0.4</v>
      </c>
      <c r="AQ115" s="978"/>
      <c r="AR115" s="978"/>
      <c r="AS115" s="978"/>
      <c r="AT115" s="979"/>
      <c r="AU115" s="944"/>
      <c r="AV115" s="945"/>
      <c r="AW115" s="945"/>
      <c r="AX115" s="945"/>
      <c r="AY115" s="945"/>
      <c r="AZ115" s="958" t="s">
        <v>456</v>
      </c>
      <c r="BA115" s="959"/>
      <c r="BB115" s="959"/>
      <c r="BC115" s="959"/>
      <c r="BD115" s="959"/>
      <c r="BE115" s="959"/>
      <c r="BF115" s="959"/>
      <c r="BG115" s="959"/>
      <c r="BH115" s="959"/>
      <c r="BI115" s="959"/>
      <c r="BJ115" s="959"/>
      <c r="BK115" s="959"/>
      <c r="BL115" s="959"/>
      <c r="BM115" s="959"/>
      <c r="BN115" s="959"/>
      <c r="BO115" s="959"/>
      <c r="BP115" s="960"/>
      <c r="BQ115" s="961">
        <v>196792</v>
      </c>
      <c r="BR115" s="962"/>
      <c r="BS115" s="962"/>
      <c r="BT115" s="962"/>
      <c r="BU115" s="962"/>
      <c r="BV115" s="962">
        <v>200426</v>
      </c>
      <c r="BW115" s="962"/>
      <c r="BX115" s="962"/>
      <c r="BY115" s="962"/>
      <c r="BZ115" s="962"/>
      <c r="CA115" s="962">
        <v>158600</v>
      </c>
      <c r="CB115" s="962"/>
      <c r="CC115" s="962"/>
      <c r="CD115" s="962"/>
      <c r="CE115" s="962"/>
      <c r="CF115" s="956">
        <v>1.9</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440</v>
      </c>
      <c r="DM115" s="995"/>
      <c r="DN115" s="995"/>
      <c r="DO115" s="995"/>
      <c r="DP115" s="996"/>
      <c r="DQ115" s="997" t="s">
        <v>441</v>
      </c>
      <c r="DR115" s="995"/>
      <c r="DS115" s="995"/>
      <c r="DT115" s="995"/>
      <c r="DU115" s="996"/>
      <c r="DV115" s="998" t="s">
        <v>441</v>
      </c>
      <c r="DW115" s="999"/>
      <c r="DX115" s="999"/>
      <c r="DY115" s="999"/>
      <c r="DZ115" s="1000"/>
    </row>
    <row r="116" spans="1:130" s="230" customFormat="1" ht="26.25" customHeight="1">
      <c r="A116" s="992"/>
      <c r="B116" s="993"/>
      <c r="C116" s="1001" t="s">
        <v>458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33</v>
      </c>
      <c r="AB116" s="995"/>
      <c r="AC116" s="995"/>
      <c r="AD116" s="995"/>
      <c r="AE116" s="996"/>
      <c r="AF116" s="997" t="s">
        <v>440</v>
      </c>
      <c r="AG116" s="995"/>
      <c r="AH116" s="995"/>
      <c r="AI116" s="995"/>
      <c r="AJ116" s="996"/>
      <c r="AK116" s="997" t="s">
        <v>246</v>
      </c>
      <c r="AL116" s="995"/>
      <c r="AM116" s="995"/>
      <c r="AN116" s="995"/>
      <c r="AO116" s="996"/>
      <c r="AP116" s="998" t="s">
        <v>440</v>
      </c>
      <c r="AQ116" s="999"/>
      <c r="AR116" s="999"/>
      <c r="AS116" s="999"/>
      <c r="AT116" s="1000"/>
      <c r="AU116" s="944"/>
      <c r="AV116" s="945"/>
      <c r="AW116" s="945"/>
      <c r="AX116" s="945"/>
      <c r="AY116" s="945"/>
      <c r="AZ116" s="1003" t="s">
        <v>459</v>
      </c>
      <c r="BA116" s="1004"/>
      <c r="BB116" s="1004"/>
      <c r="BC116" s="1004"/>
      <c r="BD116" s="1004"/>
      <c r="BE116" s="1004"/>
      <c r="BF116" s="1004"/>
      <c r="BG116" s="1004"/>
      <c r="BH116" s="1004"/>
      <c r="BI116" s="1004"/>
      <c r="BJ116" s="1004"/>
      <c r="BK116" s="1004"/>
      <c r="BL116" s="1004"/>
      <c r="BM116" s="1004"/>
      <c r="BN116" s="1004"/>
      <c r="BO116" s="1004"/>
      <c r="BP116" s="1005"/>
      <c r="BQ116" s="961" t="s">
        <v>246</v>
      </c>
      <c r="BR116" s="962"/>
      <c r="BS116" s="962"/>
      <c r="BT116" s="962"/>
      <c r="BU116" s="962"/>
      <c r="BV116" s="962" t="s">
        <v>441</v>
      </c>
      <c r="BW116" s="962"/>
      <c r="BX116" s="962"/>
      <c r="BY116" s="962"/>
      <c r="BZ116" s="962"/>
      <c r="CA116" s="962" t="s">
        <v>440</v>
      </c>
      <c r="CB116" s="962"/>
      <c r="CC116" s="962"/>
      <c r="CD116" s="962"/>
      <c r="CE116" s="962"/>
      <c r="CF116" s="956" t="s">
        <v>441</v>
      </c>
      <c r="CG116" s="957"/>
      <c r="CH116" s="957"/>
      <c r="CI116" s="957"/>
      <c r="CJ116" s="957"/>
      <c r="CK116" s="984"/>
      <c r="CL116" s="985"/>
      <c r="CM116" s="958" t="s">
        <v>460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441</v>
      </c>
      <c r="DH116" s="995"/>
      <c r="DI116" s="995"/>
      <c r="DJ116" s="995"/>
      <c r="DK116" s="996"/>
      <c r="DL116" s="997" t="s">
        <v>441</v>
      </c>
      <c r="DM116" s="995"/>
      <c r="DN116" s="995"/>
      <c r="DO116" s="995"/>
      <c r="DP116" s="996"/>
      <c r="DQ116" s="997" t="s">
        <v>441</v>
      </c>
      <c r="DR116" s="995"/>
      <c r="DS116" s="995"/>
      <c r="DT116" s="995"/>
      <c r="DU116" s="996"/>
      <c r="DV116" s="998" t="s">
        <v>246</v>
      </c>
      <c r="DW116" s="999"/>
      <c r="DX116" s="999"/>
      <c r="DY116" s="999"/>
      <c r="DZ116" s="1000"/>
    </row>
    <row r="117" spans="1:130" s="230" customFormat="1" ht="26.25" customHeight="1">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2570707</v>
      </c>
      <c r="AB117" s="1015"/>
      <c r="AC117" s="1015"/>
      <c r="AD117" s="1015"/>
      <c r="AE117" s="1016"/>
      <c r="AF117" s="1017">
        <v>2548502</v>
      </c>
      <c r="AG117" s="1015"/>
      <c r="AH117" s="1015"/>
      <c r="AI117" s="1015"/>
      <c r="AJ117" s="1016"/>
      <c r="AK117" s="1017">
        <v>2504122</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440</v>
      </c>
      <c r="BR117" s="962"/>
      <c r="BS117" s="962"/>
      <c r="BT117" s="962"/>
      <c r="BU117" s="962"/>
      <c r="BV117" s="962" t="s">
        <v>246</v>
      </c>
      <c r="BW117" s="962"/>
      <c r="BX117" s="962"/>
      <c r="BY117" s="962"/>
      <c r="BZ117" s="962"/>
      <c r="CA117" s="962" t="s">
        <v>246</v>
      </c>
      <c r="CB117" s="962"/>
      <c r="CC117" s="962"/>
      <c r="CD117" s="962"/>
      <c r="CE117" s="962"/>
      <c r="CF117" s="956" t="s">
        <v>246</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246</v>
      </c>
      <c r="DH117" s="995"/>
      <c r="DI117" s="995"/>
      <c r="DJ117" s="995"/>
      <c r="DK117" s="996"/>
      <c r="DL117" s="997" t="s">
        <v>246</v>
      </c>
      <c r="DM117" s="995"/>
      <c r="DN117" s="995"/>
      <c r="DO117" s="995"/>
      <c r="DP117" s="996"/>
      <c r="DQ117" s="997" t="s">
        <v>246</v>
      </c>
      <c r="DR117" s="995"/>
      <c r="DS117" s="995"/>
      <c r="DT117" s="995"/>
      <c r="DU117" s="996"/>
      <c r="DV117" s="998" t="s">
        <v>246</v>
      </c>
      <c r="DW117" s="999"/>
      <c r="DX117" s="999"/>
      <c r="DY117" s="999"/>
      <c r="DZ117" s="1000"/>
    </row>
    <row r="118" spans="1:130" s="230" customFormat="1" ht="26.25" customHeight="1">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310</v>
      </c>
      <c r="AL118" s="929"/>
      <c r="AM118" s="929"/>
      <c r="AN118" s="929"/>
      <c r="AO118" s="930"/>
      <c r="AP118" s="1006" t="s">
        <v>434</v>
      </c>
      <c r="AQ118" s="1007"/>
      <c r="AR118" s="1007"/>
      <c r="AS118" s="1007"/>
      <c r="AT118" s="1008"/>
      <c r="AU118" s="944"/>
      <c r="AV118" s="945"/>
      <c r="AW118" s="945"/>
      <c r="AX118" s="945"/>
      <c r="AY118" s="945"/>
      <c r="AZ118" s="1009" t="s">
        <v>464</v>
      </c>
      <c r="BA118" s="1001"/>
      <c r="BB118" s="1001"/>
      <c r="BC118" s="1001"/>
      <c r="BD118" s="1001"/>
      <c r="BE118" s="1001"/>
      <c r="BF118" s="1001"/>
      <c r="BG118" s="1001"/>
      <c r="BH118" s="1001"/>
      <c r="BI118" s="1001"/>
      <c r="BJ118" s="1001"/>
      <c r="BK118" s="1001"/>
      <c r="BL118" s="1001"/>
      <c r="BM118" s="1001"/>
      <c r="BN118" s="1001"/>
      <c r="BO118" s="1001"/>
      <c r="BP118" s="1002"/>
      <c r="BQ118" s="1035" t="s">
        <v>246</v>
      </c>
      <c r="BR118" s="1036"/>
      <c r="BS118" s="1036"/>
      <c r="BT118" s="1036"/>
      <c r="BU118" s="1036"/>
      <c r="BV118" s="1036" t="s">
        <v>246</v>
      </c>
      <c r="BW118" s="1036"/>
      <c r="BX118" s="1036"/>
      <c r="BY118" s="1036"/>
      <c r="BZ118" s="1036"/>
      <c r="CA118" s="1036" t="s">
        <v>246</v>
      </c>
      <c r="CB118" s="1036"/>
      <c r="CC118" s="1036"/>
      <c r="CD118" s="1036"/>
      <c r="CE118" s="1036"/>
      <c r="CF118" s="956" t="s">
        <v>440</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246</v>
      </c>
      <c r="DH118" s="995"/>
      <c r="DI118" s="995"/>
      <c r="DJ118" s="995"/>
      <c r="DK118" s="996"/>
      <c r="DL118" s="997" t="s">
        <v>246</v>
      </c>
      <c r="DM118" s="995"/>
      <c r="DN118" s="995"/>
      <c r="DO118" s="995"/>
      <c r="DP118" s="996"/>
      <c r="DQ118" s="997" t="s">
        <v>246</v>
      </c>
      <c r="DR118" s="995"/>
      <c r="DS118" s="995"/>
      <c r="DT118" s="995"/>
      <c r="DU118" s="996"/>
      <c r="DV118" s="998" t="s">
        <v>246</v>
      </c>
      <c r="DW118" s="999"/>
      <c r="DX118" s="999"/>
      <c r="DY118" s="999"/>
      <c r="DZ118" s="1000"/>
    </row>
    <row r="119" spans="1:130" s="230" customFormat="1" ht="26.25" customHeight="1">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441</v>
      </c>
      <c r="AB119" s="936"/>
      <c r="AC119" s="936"/>
      <c r="AD119" s="936"/>
      <c r="AE119" s="937"/>
      <c r="AF119" s="938" t="s">
        <v>440</v>
      </c>
      <c r="AG119" s="936"/>
      <c r="AH119" s="936"/>
      <c r="AI119" s="936"/>
      <c r="AJ119" s="937"/>
      <c r="AK119" s="938" t="s">
        <v>246</v>
      </c>
      <c r="AL119" s="936"/>
      <c r="AM119" s="936"/>
      <c r="AN119" s="936"/>
      <c r="AO119" s="937"/>
      <c r="AP119" s="939" t="s">
        <v>440</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466</v>
      </c>
      <c r="BP119" s="1041"/>
      <c r="BQ119" s="1035">
        <v>26595579</v>
      </c>
      <c r="BR119" s="1036"/>
      <c r="BS119" s="1036"/>
      <c r="BT119" s="1036"/>
      <c r="BU119" s="1036"/>
      <c r="BV119" s="1036">
        <v>26835321</v>
      </c>
      <c r="BW119" s="1036"/>
      <c r="BX119" s="1036"/>
      <c r="BY119" s="1036"/>
      <c r="BZ119" s="1036"/>
      <c r="CA119" s="1036">
        <v>26379130</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441</v>
      </c>
      <c r="DH119" s="1022"/>
      <c r="DI119" s="1022"/>
      <c r="DJ119" s="1022"/>
      <c r="DK119" s="1023"/>
      <c r="DL119" s="1021" t="s">
        <v>246</v>
      </c>
      <c r="DM119" s="1022"/>
      <c r="DN119" s="1022"/>
      <c r="DO119" s="1022"/>
      <c r="DP119" s="1023"/>
      <c r="DQ119" s="1021" t="s">
        <v>246</v>
      </c>
      <c r="DR119" s="1022"/>
      <c r="DS119" s="1022"/>
      <c r="DT119" s="1022"/>
      <c r="DU119" s="1023"/>
      <c r="DV119" s="1024" t="s">
        <v>246</v>
      </c>
      <c r="DW119" s="1025"/>
      <c r="DX119" s="1025"/>
      <c r="DY119" s="1025"/>
      <c r="DZ119" s="1026"/>
    </row>
    <row r="120" spans="1:130" s="230" customFormat="1" ht="26.25" customHeight="1">
      <c r="A120" s="1093"/>
      <c r="B120" s="985"/>
      <c r="C120" s="958" t="s">
        <v>444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440</v>
      </c>
      <c r="AB120" s="995"/>
      <c r="AC120" s="995"/>
      <c r="AD120" s="995"/>
      <c r="AE120" s="996"/>
      <c r="AF120" s="997" t="s">
        <v>246</v>
      </c>
      <c r="AG120" s="995"/>
      <c r="AH120" s="995"/>
      <c r="AI120" s="995"/>
      <c r="AJ120" s="996"/>
      <c r="AK120" s="997" t="s">
        <v>440</v>
      </c>
      <c r="AL120" s="995"/>
      <c r="AM120" s="995"/>
      <c r="AN120" s="995"/>
      <c r="AO120" s="996"/>
      <c r="AP120" s="998" t="s">
        <v>246</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2554651</v>
      </c>
      <c r="BR120" s="967"/>
      <c r="BS120" s="967"/>
      <c r="BT120" s="967"/>
      <c r="BU120" s="967"/>
      <c r="BV120" s="967">
        <v>3003023</v>
      </c>
      <c r="BW120" s="967"/>
      <c r="BX120" s="967"/>
      <c r="BY120" s="967"/>
      <c r="BZ120" s="967"/>
      <c r="CA120" s="967">
        <v>2624921</v>
      </c>
      <c r="CB120" s="967"/>
      <c r="CC120" s="967"/>
      <c r="CD120" s="967"/>
      <c r="CE120" s="967"/>
      <c r="CF120" s="980">
        <v>30.9</v>
      </c>
      <c r="CG120" s="981"/>
      <c r="CH120" s="981"/>
      <c r="CI120" s="981"/>
      <c r="CJ120" s="981"/>
      <c r="CK120" s="1042" t="s">
        <v>470</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4446863</v>
      </c>
      <c r="DH120" s="967"/>
      <c r="DI120" s="967"/>
      <c r="DJ120" s="967"/>
      <c r="DK120" s="967"/>
      <c r="DL120" s="967">
        <v>4260435</v>
      </c>
      <c r="DM120" s="967"/>
      <c r="DN120" s="967"/>
      <c r="DO120" s="967"/>
      <c r="DP120" s="967"/>
      <c r="DQ120" s="967">
        <v>4197938</v>
      </c>
      <c r="DR120" s="967"/>
      <c r="DS120" s="967"/>
      <c r="DT120" s="967"/>
      <c r="DU120" s="967"/>
      <c r="DV120" s="968">
        <v>49.4</v>
      </c>
      <c r="DW120" s="968"/>
      <c r="DX120" s="968"/>
      <c r="DY120" s="968"/>
      <c r="DZ120" s="969"/>
    </row>
    <row r="121" spans="1:130" s="230" customFormat="1" ht="26.25" customHeight="1">
      <c r="A121" s="1093"/>
      <c r="B121" s="985"/>
      <c r="C121" s="1010" t="s">
        <v>471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31493</v>
      </c>
      <c r="AB121" s="995"/>
      <c r="AC121" s="995"/>
      <c r="AD121" s="995"/>
      <c r="AE121" s="996"/>
      <c r="AF121" s="997">
        <v>31493</v>
      </c>
      <c r="AG121" s="995"/>
      <c r="AH121" s="995"/>
      <c r="AI121" s="995"/>
      <c r="AJ121" s="996"/>
      <c r="AK121" s="997">
        <v>31503</v>
      </c>
      <c r="AL121" s="995"/>
      <c r="AM121" s="995"/>
      <c r="AN121" s="995"/>
      <c r="AO121" s="996"/>
      <c r="AP121" s="998">
        <v>0.4</v>
      </c>
      <c r="AQ121" s="999"/>
      <c r="AR121" s="999"/>
      <c r="AS121" s="999"/>
      <c r="AT121" s="1000"/>
      <c r="AU121" s="1030"/>
      <c r="AV121" s="1031"/>
      <c r="AW121" s="1031"/>
      <c r="AX121" s="1031"/>
      <c r="AY121" s="1032"/>
      <c r="AZ121" s="958" t="s">
        <v>472</v>
      </c>
      <c r="BA121" s="959"/>
      <c r="BB121" s="959"/>
      <c r="BC121" s="959"/>
      <c r="BD121" s="959"/>
      <c r="BE121" s="959"/>
      <c r="BF121" s="959"/>
      <c r="BG121" s="959"/>
      <c r="BH121" s="959"/>
      <c r="BI121" s="959"/>
      <c r="BJ121" s="959"/>
      <c r="BK121" s="959"/>
      <c r="BL121" s="959"/>
      <c r="BM121" s="959"/>
      <c r="BN121" s="959"/>
      <c r="BO121" s="959"/>
      <c r="BP121" s="960"/>
      <c r="BQ121" s="961">
        <v>1378174</v>
      </c>
      <c r="BR121" s="962"/>
      <c r="BS121" s="962"/>
      <c r="BT121" s="962"/>
      <c r="BU121" s="962"/>
      <c r="BV121" s="962">
        <v>1746775</v>
      </c>
      <c r="BW121" s="962"/>
      <c r="BX121" s="962"/>
      <c r="BY121" s="962"/>
      <c r="BZ121" s="962"/>
      <c r="CA121" s="962">
        <v>1977950</v>
      </c>
      <c r="CB121" s="962"/>
      <c r="CC121" s="962"/>
      <c r="CD121" s="962"/>
      <c r="CE121" s="962"/>
      <c r="CF121" s="956">
        <v>23.3</v>
      </c>
      <c r="CG121" s="957"/>
      <c r="CH121" s="957"/>
      <c r="CI121" s="957"/>
      <c r="CJ121" s="957"/>
      <c r="CK121" s="1045"/>
      <c r="CL121" s="1046"/>
      <c r="CM121" s="1046"/>
      <c r="CN121" s="1046"/>
      <c r="CO121" s="1047"/>
      <c r="CP121" s="1055" t="s">
        <v>409</v>
      </c>
      <c r="CQ121" s="1056"/>
      <c r="CR121" s="1056"/>
      <c r="CS121" s="1056"/>
      <c r="CT121" s="1056"/>
      <c r="CU121" s="1056"/>
      <c r="CV121" s="1056"/>
      <c r="CW121" s="1056"/>
      <c r="CX121" s="1056"/>
      <c r="CY121" s="1056"/>
      <c r="CZ121" s="1056"/>
      <c r="DA121" s="1056"/>
      <c r="DB121" s="1056"/>
      <c r="DC121" s="1056"/>
      <c r="DD121" s="1056"/>
      <c r="DE121" s="1056"/>
      <c r="DF121" s="1057"/>
      <c r="DG121" s="961">
        <v>1200614</v>
      </c>
      <c r="DH121" s="962"/>
      <c r="DI121" s="962"/>
      <c r="DJ121" s="962"/>
      <c r="DK121" s="962"/>
      <c r="DL121" s="962">
        <v>1256069</v>
      </c>
      <c r="DM121" s="962"/>
      <c r="DN121" s="962"/>
      <c r="DO121" s="962"/>
      <c r="DP121" s="962"/>
      <c r="DQ121" s="962">
        <v>1347775</v>
      </c>
      <c r="DR121" s="962"/>
      <c r="DS121" s="962"/>
      <c r="DT121" s="962"/>
      <c r="DU121" s="962"/>
      <c r="DV121" s="963">
        <v>15.9</v>
      </c>
      <c r="DW121" s="963"/>
      <c r="DX121" s="963"/>
      <c r="DY121" s="963"/>
      <c r="DZ121" s="964"/>
    </row>
    <row r="122" spans="1:130" s="230" customFormat="1" ht="26.25" customHeight="1">
      <c r="A122" s="1093"/>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246</v>
      </c>
      <c r="AB122" s="995"/>
      <c r="AC122" s="995"/>
      <c r="AD122" s="995"/>
      <c r="AE122" s="996"/>
      <c r="AF122" s="997" t="s">
        <v>246</v>
      </c>
      <c r="AG122" s="995"/>
      <c r="AH122" s="995"/>
      <c r="AI122" s="995"/>
      <c r="AJ122" s="996"/>
      <c r="AK122" s="997" t="s">
        <v>246</v>
      </c>
      <c r="AL122" s="995"/>
      <c r="AM122" s="995"/>
      <c r="AN122" s="995"/>
      <c r="AO122" s="996"/>
      <c r="AP122" s="998" t="s">
        <v>440</v>
      </c>
      <c r="AQ122" s="999"/>
      <c r="AR122" s="999"/>
      <c r="AS122" s="999"/>
      <c r="AT122" s="1000"/>
      <c r="AU122" s="1030"/>
      <c r="AV122" s="1031"/>
      <c r="AW122" s="1031"/>
      <c r="AX122" s="1031"/>
      <c r="AY122" s="1032"/>
      <c r="AZ122" s="1009" t="s">
        <v>473</v>
      </c>
      <c r="BA122" s="1001"/>
      <c r="BB122" s="1001"/>
      <c r="BC122" s="1001"/>
      <c r="BD122" s="1001"/>
      <c r="BE122" s="1001"/>
      <c r="BF122" s="1001"/>
      <c r="BG122" s="1001"/>
      <c r="BH122" s="1001"/>
      <c r="BI122" s="1001"/>
      <c r="BJ122" s="1001"/>
      <c r="BK122" s="1001"/>
      <c r="BL122" s="1001"/>
      <c r="BM122" s="1001"/>
      <c r="BN122" s="1001"/>
      <c r="BO122" s="1001"/>
      <c r="BP122" s="1002"/>
      <c r="BQ122" s="1035">
        <v>15635673</v>
      </c>
      <c r="BR122" s="1036"/>
      <c r="BS122" s="1036"/>
      <c r="BT122" s="1036"/>
      <c r="BU122" s="1036"/>
      <c r="BV122" s="1036">
        <v>14929594</v>
      </c>
      <c r="BW122" s="1036"/>
      <c r="BX122" s="1036"/>
      <c r="BY122" s="1036"/>
      <c r="BZ122" s="1036"/>
      <c r="CA122" s="1036">
        <v>14180562</v>
      </c>
      <c r="CB122" s="1036"/>
      <c r="CC122" s="1036"/>
      <c r="CD122" s="1036"/>
      <c r="CE122" s="1036"/>
      <c r="CF122" s="1053">
        <v>166.9</v>
      </c>
      <c r="CG122" s="1054"/>
      <c r="CH122" s="1054"/>
      <c r="CI122" s="1054"/>
      <c r="CJ122" s="1054"/>
      <c r="CK122" s="1045"/>
      <c r="CL122" s="1046"/>
      <c r="CM122" s="1046"/>
      <c r="CN122" s="1046"/>
      <c r="CO122" s="1047"/>
      <c r="CP122" s="1055" t="s">
        <v>474</v>
      </c>
      <c r="CQ122" s="1056"/>
      <c r="CR122" s="1056"/>
      <c r="CS122" s="1056"/>
      <c r="CT122" s="1056"/>
      <c r="CU122" s="1056"/>
      <c r="CV122" s="1056"/>
      <c r="CW122" s="1056"/>
      <c r="CX122" s="1056"/>
      <c r="CY122" s="1056"/>
      <c r="CZ122" s="1056"/>
      <c r="DA122" s="1056"/>
      <c r="DB122" s="1056"/>
      <c r="DC122" s="1056"/>
      <c r="DD122" s="1056"/>
      <c r="DE122" s="1056"/>
      <c r="DF122" s="1057"/>
      <c r="DG122" s="961">
        <v>1047716</v>
      </c>
      <c r="DH122" s="962"/>
      <c r="DI122" s="962"/>
      <c r="DJ122" s="962"/>
      <c r="DK122" s="962"/>
      <c r="DL122" s="962">
        <v>1007772</v>
      </c>
      <c r="DM122" s="962"/>
      <c r="DN122" s="962"/>
      <c r="DO122" s="962"/>
      <c r="DP122" s="962"/>
      <c r="DQ122" s="962">
        <v>993063</v>
      </c>
      <c r="DR122" s="962"/>
      <c r="DS122" s="962"/>
      <c r="DT122" s="962"/>
      <c r="DU122" s="962"/>
      <c r="DV122" s="963">
        <v>11.7</v>
      </c>
      <c r="DW122" s="963"/>
      <c r="DX122" s="963"/>
      <c r="DY122" s="963"/>
      <c r="DZ122" s="964"/>
    </row>
    <row r="123" spans="1:130" s="230" customFormat="1" ht="26.25" customHeight="1">
      <c r="A123" s="1093"/>
      <c r="B123" s="985"/>
      <c r="C123" s="958" t="s">
        <v>460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440</v>
      </c>
      <c r="AB123" s="995"/>
      <c r="AC123" s="995"/>
      <c r="AD123" s="995"/>
      <c r="AE123" s="996"/>
      <c r="AF123" s="997" t="s">
        <v>246</v>
      </c>
      <c r="AG123" s="995"/>
      <c r="AH123" s="995"/>
      <c r="AI123" s="995"/>
      <c r="AJ123" s="996"/>
      <c r="AK123" s="997" t="s">
        <v>246</v>
      </c>
      <c r="AL123" s="995"/>
      <c r="AM123" s="995"/>
      <c r="AN123" s="995"/>
      <c r="AO123" s="996"/>
      <c r="AP123" s="998" t="s">
        <v>440</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475</v>
      </c>
      <c r="BP123" s="1041"/>
      <c r="BQ123" s="1099">
        <v>19568498</v>
      </c>
      <c r="BR123" s="1100"/>
      <c r="BS123" s="1100"/>
      <c r="BT123" s="1100"/>
      <c r="BU123" s="1100"/>
      <c r="BV123" s="1100">
        <v>19679392</v>
      </c>
      <c r="BW123" s="1100"/>
      <c r="BX123" s="1100"/>
      <c r="BY123" s="1100"/>
      <c r="BZ123" s="1100"/>
      <c r="CA123" s="1100">
        <v>18783433</v>
      </c>
      <c r="CB123" s="1100"/>
      <c r="CC123" s="1100"/>
      <c r="CD123" s="1100"/>
      <c r="CE123" s="1100"/>
      <c r="CF123" s="1037"/>
      <c r="CG123" s="1038"/>
      <c r="CH123" s="1038"/>
      <c r="CI123" s="1038"/>
      <c r="CJ123" s="1039"/>
      <c r="CK123" s="1045"/>
      <c r="CL123" s="1046"/>
      <c r="CM123" s="1046"/>
      <c r="CN123" s="1046"/>
      <c r="CO123" s="1047"/>
      <c r="CP123" s="1055" t="s">
        <v>413</v>
      </c>
      <c r="CQ123" s="1056"/>
      <c r="CR123" s="1056"/>
      <c r="CS123" s="1056"/>
      <c r="CT123" s="1056"/>
      <c r="CU123" s="1056"/>
      <c r="CV123" s="1056"/>
      <c r="CW123" s="1056"/>
      <c r="CX123" s="1056"/>
      <c r="CY123" s="1056"/>
      <c r="CZ123" s="1056"/>
      <c r="DA123" s="1056"/>
      <c r="DB123" s="1056"/>
      <c r="DC123" s="1056"/>
      <c r="DD123" s="1056"/>
      <c r="DE123" s="1056"/>
      <c r="DF123" s="1057"/>
      <c r="DG123" s="994">
        <v>126417</v>
      </c>
      <c r="DH123" s="995"/>
      <c r="DI123" s="995"/>
      <c r="DJ123" s="995"/>
      <c r="DK123" s="996"/>
      <c r="DL123" s="997">
        <v>125571</v>
      </c>
      <c r="DM123" s="995"/>
      <c r="DN123" s="995"/>
      <c r="DO123" s="995"/>
      <c r="DP123" s="996"/>
      <c r="DQ123" s="997">
        <v>112585</v>
      </c>
      <c r="DR123" s="995"/>
      <c r="DS123" s="995"/>
      <c r="DT123" s="995"/>
      <c r="DU123" s="996"/>
      <c r="DV123" s="998">
        <v>1.3</v>
      </c>
      <c r="DW123" s="999"/>
      <c r="DX123" s="999"/>
      <c r="DY123" s="999"/>
      <c r="DZ123" s="1000"/>
    </row>
    <row r="124" spans="1:130" s="230" customFormat="1" ht="26.25" customHeight="1" thickBot="1">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246</v>
      </c>
      <c r="AB124" s="995"/>
      <c r="AC124" s="995"/>
      <c r="AD124" s="995"/>
      <c r="AE124" s="996"/>
      <c r="AF124" s="997" t="s">
        <v>246</v>
      </c>
      <c r="AG124" s="995"/>
      <c r="AH124" s="995"/>
      <c r="AI124" s="995"/>
      <c r="AJ124" s="996"/>
      <c r="AK124" s="997" t="s">
        <v>246</v>
      </c>
      <c r="AL124" s="995"/>
      <c r="AM124" s="995"/>
      <c r="AN124" s="995"/>
      <c r="AO124" s="996"/>
      <c r="AP124" s="998" t="s">
        <v>246</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85.9</v>
      </c>
      <c r="BR124" s="1063"/>
      <c r="BS124" s="1063"/>
      <c r="BT124" s="1063"/>
      <c r="BU124" s="1063"/>
      <c r="BV124" s="1063">
        <v>82.5</v>
      </c>
      <c r="BW124" s="1063"/>
      <c r="BX124" s="1063"/>
      <c r="BY124" s="1063"/>
      <c r="BZ124" s="1063"/>
      <c r="CA124" s="1063">
        <v>89.3</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246</v>
      </c>
      <c r="DH124" s="1022"/>
      <c r="DI124" s="1022"/>
      <c r="DJ124" s="1022"/>
      <c r="DK124" s="1023"/>
      <c r="DL124" s="1021" t="s">
        <v>246</v>
      </c>
      <c r="DM124" s="1022"/>
      <c r="DN124" s="1022"/>
      <c r="DO124" s="1022"/>
      <c r="DP124" s="1023"/>
      <c r="DQ124" s="1021" t="s">
        <v>246</v>
      </c>
      <c r="DR124" s="1022"/>
      <c r="DS124" s="1022"/>
      <c r="DT124" s="1022"/>
      <c r="DU124" s="1023"/>
      <c r="DV124" s="1024" t="s">
        <v>246</v>
      </c>
      <c r="DW124" s="1025"/>
      <c r="DX124" s="1025"/>
      <c r="DY124" s="1025"/>
      <c r="DZ124" s="1026"/>
    </row>
    <row r="125" spans="1:130" s="230" customFormat="1" ht="26.25" customHeight="1">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246</v>
      </c>
      <c r="AB125" s="995"/>
      <c r="AC125" s="995"/>
      <c r="AD125" s="995"/>
      <c r="AE125" s="996"/>
      <c r="AF125" s="997" t="s">
        <v>246</v>
      </c>
      <c r="AG125" s="995"/>
      <c r="AH125" s="995"/>
      <c r="AI125" s="995"/>
      <c r="AJ125" s="996"/>
      <c r="AK125" s="997" t="s">
        <v>246</v>
      </c>
      <c r="AL125" s="995"/>
      <c r="AM125" s="995"/>
      <c r="AN125" s="995"/>
      <c r="AO125" s="996"/>
      <c r="AP125" s="998" t="s">
        <v>246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246</v>
      </c>
      <c r="DH125" s="967"/>
      <c r="DI125" s="967"/>
      <c r="DJ125" s="967"/>
      <c r="DK125" s="967"/>
      <c r="DL125" s="967" t="s">
        <v>246</v>
      </c>
      <c r="DM125" s="967"/>
      <c r="DN125" s="967"/>
      <c r="DO125" s="967"/>
      <c r="DP125" s="967"/>
      <c r="DQ125" s="967" t="s">
        <v>246</v>
      </c>
      <c r="DR125" s="967"/>
      <c r="DS125" s="967"/>
      <c r="DT125" s="967"/>
      <c r="DU125" s="967"/>
      <c r="DV125" s="968" t="s">
        <v>246</v>
      </c>
      <c r="DW125" s="968"/>
      <c r="DX125" s="968"/>
      <c r="DY125" s="968"/>
      <c r="DZ125" s="969"/>
    </row>
    <row r="126" spans="1:130" s="230" customFormat="1" ht="26.25" customHeight="1" thickBot="1">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246</v>
      </c>
      <c r="AB126" s="995"/>
      <c r="AC126" s="995"/>
      <c r="AD126" s="995"/>
      <c r="AE126" s="996"/>
      <c r="AF126" s="997" t="s">
        <v>246</v>
      </c>
      <c r="AG126" s="995"/>
      <c r="AH126" s="995"/>
      <c r="AI126" s="995"/>
      <c r="AJ126" s="996"/>
      <c r="AK126" s="997" t="s">
        <v>246</v>
      </c>
      <c r="AL126" s="995"/>
      <c r="AM126" s="995"/>
      <c r="AN126" s="995"/>
      <c r="AO126" s="996"/>
      <c r="AP126" s="998" t="s">
        <v>246</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v>149512</v>
      </c>
      <c r="DH126" s="962"/>
      <c r="DI126" s="962"/>
      <c r="DJ126" s="962"/>
      <c r="DK126" s="962"/>
      <c r="DL126" s="962">
        <v>158503</v>
      </c>
      <c r="DM126" s="962"/>
      <c r="DN126" s="962"/>
      <c r="DO126" s="962"/>
      <c r="DP126" s="962"/>
      <c r="DQ126" s="962">
        <v>137980</v>
      </c>
      <c r="DR126" s="962"/>
      <c r="DS126" s="962"/>
      <c r="DT126" s="962"/>
      <c r="DU126" s="962"/>
      <c r="DV126" s="963">
        <v>1.6</v>
      </c>
      <c r="DW126" s="963"/>
      <c r="DX126" s="963"/>
      <c r="DY126" s="963"/>
      <c r="DZ126" s="964"/>
    </row>
    <row r="127" spans="1:130" s="230" customFormat="1" ht="26.25" customHeight="1">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2460</v>
      </c>
      <c r="AB127" s="995"/>
      <c r="AC127" s="995"/>
      <c r="AD127" s="995"/>
      <c r="AE127" s="996"/>
      <c r="AF127" s="997">
        <v>2460</v>
      </c>
      <c r="AG127" s="995"/>
      <c r="AH127" s="995"/>
      <c r="AI127" s="995"/>
      <c r="AJ127" s="996"/>
      <c r="AK127" s="997">
        <v>1629</v>
      </c>
      <c r="AL127" s="995"/>
      <c r="AM127" s="995"/>
      <c r="AN127" s="995"/>
      <c r="AO127" s="996"/>
      <c r="AP127" s="998">
        <v>0</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246</v>
      </c>
      <c r="DH127" s="962"/>
      <c r="DI127" s="962"/>
      <c r="DJ127" s="962"/>
      <c r="DK127" s="962"/>
      <c r="DL127" s="962" t="s">
        <v>246</v>
      </c>
      <c r="DM127" s="962"/>
      <c r="DN127" s="962"/>
      <c r="DO127" s="962"/>
      <c r="DP127" s="962"/>
      <c r="DQ127" s="962" t="s">
        <v>246</v>
      </c>
      <c r="DR127" s="962"/>
      <c r="DS127" s="962"/>
      <c r="DT127" s="962"/>
      <c r="DU127" s="962"/>
      <c r="DV127" s="963" t="s">
        <v>246</v>
      </c>
      <c r="DW127" s="963"/>
      <c r="DX127" s="963"/>
      <c r="DY127" s="963"/>
      <c r="DZ127" s="964"/>
    </row>
    <row r="128" spans="1:130" s="230" customFormat="1" ht="26.25" customHeight="1" thickBot="1">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135833</v>
      </c>
      <c r="AB128" s="1082"/>
      <c r="AC128" s="1082"/>
      <c r="AD128" s="1082"/>
      <c r="AE128" s="1083"/>
      <c r="AF128" s="1084">
        <v>142422</v>
      </c>
      <c r="AG128" s="1082"/>
      <c r="AH128" s="1082"/>
      <c r="AI128" s="1082"/>
      <c r="AJ128" s="1083"/>
      <c r="AK128" s="1084">
        <v>134816</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246</v>
      </c>
      <c r="BG128" s="1089"/>
      <c r="BH128" s="1089"/>
      <c r="BI128" s="1089"/>
      <c r="BJ128" s="1089"/>
      <c r="BK128" s="1089"/>
      <c r="BL128" s="1090"/>
      <c r="BM128" s="1088">
        <v>13.33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v>47280</v>
      </c>
      <c r="DH128" s="1074"/>
      <c r="DI128" s="1074"/>
      <c r="DJ128" s="1074"/>
      <c r="DK128" s="1074"/>
      <c r="DL128" s="1074">
        <v>41923</v>
      </c>
      <c r="DM128" s="1074"/>
      <c r="DN128" s="1074"/>
      <c r="DO128" s="1074"/>
      <c r="DP128" s="1074"/>
      <c r="DQ128" s="1074">
        <v>20620</v>
      </c>
      <c r="DR128" s="1074"/>
      <c r="DS128" s="1074"/>
      <c r="DT128" s="1074"/>
      <c r="DU128" s="1074"/>
      <c r="DV128" s="1075">
        <v>0.2</v>
      </c>
      <c r="DW128" s="1075"/>
      <c r="DX128" s="1075"/>
      <c r="DY128" s="1075"/>
      <c r="DZ128" s="1076"/>
    </row>
    <row r="129" spans="1:131" s="230" customFormat="1" ht="26.25" customHeight="1">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9814395</v>
      </c>
      <c r="AB129" s="995"/>
      <c r="AC129" s="995"/>
      <c r="AD129" s="995"/>
      <c r="AE129" s="996"/>
      <c r="AF129" s="997">
        <v>10277148</v>
      </c>
      <c r="AG129" s="995"/>
      <c r="AH129" s="995"/>
      <c r="AI129" s="995"/>
      <c r="AJ129" s="996"/>
      <c r="AK129" s="997">
        <v>10028411</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246</v>
      </c>
      <c r="BG129" s="1103"/>
      <c r="BH129" s="1103"/>
      <c r="BI129" s="1103"/>
      <c r="BJ129" s="1103"/>
      <c r="BK129" s="1103"/>
      <c r="BL129" s="1104"/>
      <c r="BM129" s="1102">
        <v>18.329999999999998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1634965</v>
      </c>
      <c r="AB130" s="995"/>
      <c r="AC130" s="995"/>
      <c r="AD130" s="995"/>
      <c r="AE130" s="996"/>
      <c r="AF130" s="997">
        <v>1605039</v>
      </c>
      <c r="AG130" s="995"/>
      <c r="AH130" s="995"/>
      <c r="AI130" s="995"/>
      <c r="AJ130" s="996"/>
      <c r="AK130" s="997">
        <v>1530732</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9.6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8179430</v>
      </c>
      <c r="AB131" s="1022"/>
      <c r="AC131" s="1022"/>
      <c r="AD131" s="1022"/>
      <c r="AE131" s="1023"/>
      <c r="AF131" s="1021">
        <v>8672109</v>
      </c>
      <c r="AG131" s="1022"/>
      <c r="AH131" s="1022"/>
      <c r="AI131" s="1022"/>
      <c r="AJ131" s="1023"/>
      <c r="AK131" s="1021">
        <v>8497679</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v>89.3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9.779520089</v>
      </c>
      <c r="AB132" s="1133"/>
      <c r="AC132" s="1133"/>
      <c r="AD132" s="1133"/>
      <c r="AE132" s="1134"/>
      <c r="AF132" s="1135">
        <v>9.2369803009999991</v>
      </c>
      <c r="AG132" s="1133"/>
      <c r="AH132" s="1133"/>
      <c r="AI132" s="1133"/>
      <c r="AJ132" s="1134"/>
      <c r="AK132" s="1135">
        <v>9.8682710890000003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9</v>
      </c>
      <c r="AB133" s="1116"/>
      <c r="AC133" s="1116"/>
      <c r="AD133" s="1116"/>
      <c r="AE133" s="1117"/>
      <c r="AF133" s="1115">
        <v>9.1</v>
      </c>
      <c r="AG133" s="1116"/>
      <c r="AH133" s="1116"/>
      <c r="AI133" s="1116"/>
      <c r="AJ133" s="1117"/>
      <c r="AK133" s="1115">
        <v>9.6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4Npiw/hX10DeMjT1AHlbAA3XosQrHRtwprAxGG8S4TA5fVYJRaKKJbrIA9+toiknBBLd46gNh+q4+FSoxQyyQ==" saltValue="04Uc6V5P49/so0LjoS0f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DatZbvOwSO2yCsAl3MKVsuKjciluzRqBRRy4Iosz59ysLFtMxzmFxRpyeoVT0KtSd9BSNCnLIsMRtqpUGEoF4g==" saltValue="N95DonnrgZ+qthjIVkY8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8ReQG/0UVEphTNLWswa0qz/TuTEkbHOIg0BBP+ij7NGTWWlJY492YMZe1Rpa+cyLoS/5VkDOQrJlfjOcPq4Tw==" saltValue="N7H0IEbDMYUCH2V31o0P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2607762</v>
      </c>
      <c r="AP9" s="281">
        <v>100697</v>
      </c>
      <c r="AQ9" s="282">
        <v>65553</v>
      </c>
      <c r="AR9" s="283">
        <v>53.6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479995</v>
      </c>
      <c r="AP10" s="284">
        <v>18535</v>
      </c>
      <c r="AQ10" s="285">
        <v>8503</v>
      </c>
      <c r="AR10" s="286">
        <v>118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t="s">
        <v>512</v>
      </c>
      <c r="AP11" s="284" t="s">
        <v>512</v>
      </c>
      <c r="AQ11" s="285">
        <v>289</v>
      </c>
      <c r="AR11" s="286" t="s">
        <v>512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512</v>
      </c>
      <c r="AP12" s="284" t="s">
        <v>512</v>
      </c>
      <c r="AQ12" s="285">
        <v>23</v>
      </c>
      <c r="AR12" s="286" t="s">
        <v>512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129953</v>
      </c>
      <c r="AP13" s="284">
        <v>5018</v>
      </c>
      <c r="AQ13" s="285">
        <v>2667</v>
      </c>
      <c r="AR13" s="286">
        <v>88.2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97512</v>
      </c>
      <c r="AP14" s="284">
        <v>3765</v>
      </c>
      <c r="AQ14" s="285">
        <v>1163</v>
      </c>
      <c r="AR14" s="286">
        <v>223.7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-190842</v>
      </c>
      <c r="AP15" s="284">
        <v>-7369</v>
      </c>
      <c r="AQ15" s="285">
        <v>-4250</v>
      </c>
      <c r="AR15" s="286">
        <v>73.400000000000006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3124380</v>
      </c>
      <c r="AP16" s="284">
        <v>120646</v>
      </c>
      <c r="AQ16" s="285">
        <v>73949</v>
      </c>
      <c r="AR16" s="286">
        <v>63.1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8.77</v>
      </c>
      <c r="AP21" s="298">
        <v>6.65</v>
      </c>
      <c r="AQ21" s="299">
        <v>2.12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97.2</v>
      </c>
      <c r="AP22" s="303">
        <v>97</v>
      </c>
      <c r="AQ22" s="304">
        <v>0.2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c r="A27" s="309"/>
      <c r="AO27" s="262"/>
      <c r="AP27" s="262"/>
      <c r="AQ27" s="262"/>
      <c r="AR27" s="262"/>
      <c r="AS27" s="262"/>
      <c r="AT27" s="262"/>
    </row>
    <row r="28" spans="1:46" ht="17.2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1797855</v>
      </c>
      <c r="AP32" s="312">
        <v>69423</v>
      </c>
      <c r="AQ32" s="313">
        <v>33124</v>
      </c>
      <c r="AR32" s="314">
        <v>109.6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512</v>
      </c>
      <c r="AP33" s="312" t="s">
        <v>512</v>
      </c>
      <c r="AQ33" s="313" t="s">
        <v>512</v>
      </c>
      <c r="AR33" s="314" t="s">
        <v>512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512</v>
      </c>
      <c r="AP34" s="312" t="s">
        <v>512</v>
      </c>
      <c r="AQ34" s="313" t="s">
        <v>512</v>
      </c>
      <c r="AR34" s="314" t="s">
        <v>512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659611</v>
      </c>
      <c r="AP35" s="312">
        <v>25471</v>
      </c>
      <c r="AQ35" s="313">
        <v>9022</v>
      </c>
      <c r="AR35" s="314">
        <v>182.3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13524</v>
      </c>
      <c r="AP36" s="312">
        <v>522</v>
      </c>
      <c r="AQ36" s="313">
        <v>1987</v>
      </c>
      <c r="AR36" s="314">
        <v>-73.7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v>33132</v>
      </c>
      <c r="AP37" s="312">
        <v>1279</v>
      </c>
      <c r="AQ37" s="313">
        <v>678</v>
      </c>
      <c r="AR37" s="314">
        <v>88.6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t="s">
        <v>512</v>
      </c>
      <c r="AP38" s="315" t="s">
        <v>512</v>
      </c>
      <c r="AQ38" s="316">
        <v>0</v>
      </c>
      <c r="AR38" s="304" t="s">
        <v>512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-134816</v>
      </c>
      <c r="AP39" s="312">
        <v>-5206</v>
      </c>
      <c r="AQ39" s="313">
        <v>-3119</v>
      </c>
      <c r="AR39" s="314">
        <v>66.900000000000006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-1530732</v>
      </c>
      <c r="AP40" s="312">
        <v>-59108</v>
      </c>
      <c r="AQ40" s="313">
        <v>-27108</v>
      </c>
      <c r="AR40" s="314">
        <v>118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838574</v>
      </c>
      <c r="AP41" s="312">
        <v>32381</v>
      </c>
      <c r="AQ41" s="313">
        <v>14583</v>
      </c>
      <c r="AR41" s="314">
        <v>122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1899106</v>
      </c>
      <c r="AN51" s="334">
        <v>70746</v>
      </c>
      <c r="AO51" s="335">
        <v>-16.3</v>
      </c>
      <c r="AP51" s="336">
        <v>47387</v>
      </c>
      <c r="AQ51" s="337">
        <v>-9.1999999999999993</v>
      </c>
      <c r="AR51" s="338">
        <v>-7.1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933664</v>
      </c>
      <c r="AN52" s="342">
        <v>34781</v>
      </c>
      <c r="AO52" s="343">
        <v>-27.6</v>
      </c>
      <c r="AP52" s="344">
        <v>24928</v>
      </c>
      <c r="AQ52" s="345">
        <v>0.3</v>
      </c>
      <c r="AR52" s="346">
        <v>-27.9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2067245</v>
      </c>
      <c r="AN53" s="334">
        <v>77611</v>
      </c>
      <c r="AO53" s="335">
        <v>9.6999999999999993</v>
      </c>
      <c r="AP53" s="336">
        <v>51264</v>
      </c>
      <c r="AQ53" s="337">
        <v>8.1999999999999993</v>
      </c>
      <c r="AR53" s="338">
        <v>1.5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1031532</v>
      </c>
      <c r="AN54" s="342">
        <v>38727</v>
      </c>
      <c r="AO54" s="343">
        <v>11.3</v>
      </c>
      <c r="AP54" s="344">
        <v>26040</v>
      </c>
      <c r="AQ54" s="345">
        <v>4.5</v>
      </c>
      <c r="AR54" s="346">
        <v>6.8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3391428</v>
      </c>
      <c r="AN55" s="334">
        <v>128254</v>
      </c>
      <c r="AO55" s="335">
        <v>65.3</v>
      </c>
      <c r="AP55" s="336">
        <v>52068</v>
      </c>
      <c r="AQ55" s="337">
        <v>1.6</v>
      </c>
      <c r="AR55" s="338">
        <v>63.7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1836619</v>
      </c>
      <c r="AN56" s="342">
        <v>69456</v>
      </c>
      <c r="AO56" s="343">
        <v>79.3</v>
      </c>
      <c r="AP56" s="344">
        <v>26936</v>
      </c>
      <c r="AQ56" s="345">
        <v>3.4</v>
      </c>
      <c r="AR56" s="346">
        <v>75.900000000000006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3508535</v>
      </c>
      <c r="AN57" s="334">
        <v>133541</v>
      </c>
      <c r="AO57" s="335">
        <v>4.0999999999999996</v>
      </c>
      <c r="AP57" s="336">
        <v>47161</v>
      </c>
      <c r="AQ57" s="337">
        <v>-9.4</v>
      </c>
      <c r="AR57" s="338">
        <v>13.5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840612</v>
      </c>
      <c r="AN58" s="342">
        <v>31995</v>
      </c>
      <c r="AO58" s="343">
        <v>-53.9</v>
      </c>
      <c r="AP58" s="344">
        <v>24595</v>
      </c>
      <c r="AQ58" s="345">
        <v>-8.6999999999999993</v>
      </c>
      <c r="AR58" s="346">
        <v>-45.2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3802628</v>
      </c>
      <c r="AN59" s="334">
        <v>146837</v>
      </c>
      <c r="AO59" s="335">
        <v>10</v>
      </c>
      <c r="AP59" s="336">
        <v>43423</v>
      </c>
      <c r="AQ59" s="337">
        <v>-7.9</v>
      </c>
      <c r="AR59" s="338">
        <v>17.899999999999999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1052421</v>
      </c>
      <c r="AN60" s="342">
        <v>40639</v>
      </c>
      <c r="AO60" s="343">
        <v>27</v>
      </c>
      <c r="AP60" s="344">
        <v>22207</v>
      </c>
      <c r="AQ60" s="345">
        <v>-9.6999999999999993</v>
      </c>
      <c r="AR60" s="346">
        <v>36.700000000000003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2933788</v>
      </c>
      <c r="AN61" s="349">
        <v>111398</v>
      </c>
      <c r="AO61" s="350">
        <v>14.6</v>
      </c>
      <c r="AP61" s="351">
        <v>48261</v>
      </c>
      <c r="AQ61" s="352">
        <v>-3.3</v>
      </c>
      <c r="AR61" s="338">
        <v>17.899999999999999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1138970</v>
      </c>
      <c r="AN62" s="342">
        <v>43120</v>
      </c>
      <c r="AO62" s="343">
        <v>7.2</v>
      </c>
      <c r="AP62" s="344">
        <v>24941</v>
      </c>
      <c r="AQ62" s="345">
        <v>-2</v>
      </c>
      <c r="AR62" s="346">
        <v>9.1999999999999993</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oiXCLSBjDB0UFG9YcxBn8MjQ4mEy13GsJ/Zbe36rfVto7VkNYri/lSQ6lL1+im+H16xbs+o9MDX4yfsJrQL0eg==" saltValue="PUC53ynT9GCxgXOW17ij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552</v>
      </c>
    </row>
    <row r="120" spans="125:125" ht="13.5" hidden="1" customHeight="1"/>
    <row r="121" spans="125:125" ht="13.5" hidden="1" customHeight="1">
      <c r="DU121" s="259"/>
    </row>
  </sheetData>
  <sheetProtection algorithmName="SHA-512" hashValue="dXvuvKG2b03qSdNjAokWuE8E6KfCDvnexMGIiIZCDHVSR8SI6gAOcIDIHSMI0bRdIXUmHi2TbpfvmTf8odvdSg==" saltValue="8cyNplGTSMeX92ls6uZ7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553</v>
      </c>
    </row>
  </sheetData>
  <sheetProtection algorithmName="SHA-512" hashValue="KSQzufm58xKhRhbRRDhNT6miLaBx4LSvsiYSUneXzD29L+fH+DXwAnRwWbD179CjXYmV5wsj4CLvxUz/vXXMJA==" saltValue="2+pFfoLRYq4kQQhAVQMx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5" t="s">
        <v>3</v>
      </c>
      <c r="D47" s="1175"/>
      <c r="E47" s="1176"/>
      <c r="F47" s="11">
        <v>14.8</v>
      </c>
      <c r="G47" s="12">
        <v>14.8</v>
      </c>
      <c r="H47" s="12">
        <v>14.4</v>
      </c>
      <c r="I47" s="12">
        <v>15.76</v>
      </c>
      <c r="J47" s="13">
        <v>13.67</v>
      </c>
    </row>
    <row r="48" spans="2:10" ht="57.75" customHeight="1">
      <c r="B48" s="14"/>
      <c r="C48" s="1177" t="s">
        <v>4</v>
      </c>
      <c r="D48" s="1177"/>
      <c r="E48" s="1178"/>
      <c r="F48" s="15">
        <v>3.79</v>
      </c>
      <c r="G48" s="16">
        <v>2.79</v>
      </c>
      <c r="H48" s="16">
        <v>4.59</v>
      </c>
      <c r="I48" s="16">
        <v>4.92</v>
      </c>
      <c r="J48" s="17">
        <v>7.78</v>
      </c>
    </row>
    <row r="49" spans="2:10" ht="57.75" customHeight="1" thickBot="1">
      <c r="B49" s="18"/>
      <c r="C49" s="1179" t="s">
        <v>5</v>
      </c>
      <c r="D49" s="1179"/>
      <c r="E49" s="1180"/>
      <c r="F49" s="19" t="s">
        <v>559</v>
      </c>
      <c r="G49" s="20" t="s">
        <v>560</v>
      </c>
      <c r="H49" s="20">
        <v>0.94</v>
      </c>
      <c r="I49" s="20">
        <v>1.1299999999999999</v>
      </c>
      <c r="J49" s="21" t="s">
        <v>561</v>
      </c>
    </row>
    <row r="50" spans="2:10"/>
  </sheetData>
  <sheetProtection algorithmName="SHA-512" hashValue="IZ4ixb1y0RMGojxVjLecSeG6UlsU/Vbcec8FOJbsX4qUPVbR04V/xO3Xl6a/8T9eRPqkv1bmJ9Ut5RTdjiRKFQ==" saltValue="hAmJ2ehp8W/ESYV2Q8jW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7" t="s">
        <v>562</v>
      </c>
      <c r="D34" s="1187"/>
      <c r="E34" s="1188"/>
      <c r="F34" s="32">
        <v>3.79</v>
      </c>
      <c r="G34" s="33">
        <v>2.78</v>
      </c>
      <c r="H34" s="33">
        <v>4.58</v>
      </c>
      <c r="I34" s="33">
        <v>4.91</v>
      </c>
      <c r="J34" s="34">
        <v>7.77</v>
      </c>
      <c r="K34" s="22"/>
      <c r="L34" s="22"/>
      <c r="M34" s="22"/>
      <c r="N34" s="22"/>
      <c r="O34" s="22"/>
      <c r="P34" s="22"/>
    </row>
    <row r="35" spans="1:16" ht="39" customHeight="1">
      <c r="A35" s="22"/>
      <c r="B35" s="35"/>
      <c r="C35" s="1181" t="s">
        <v>563</v>
      </c>
      <c r="D35" s="1182"/>
      <c r="E35" s="1183"/>
      <c r="F35" s="36">
        <v>6.64</v>
      </c>
      <c r="G35" s="37">
        <v>6.56</v>
      </c>
      <c r="H35" s="37">
        <v>6.45</v>
      </c>
      <c r="I35" s="37">
        <v>6.05</v>
      </c>
      <c r="J35" s="38">
        <v>6.08</v>
      </c>
      <c r="K35" s="22"/>
      <c r="L35" s="22"/>
      <c r="M35" s="22"/>
      <c r="N35" s="22"/>
      <c r="O35" s="22"/>
      <c r="P35" s="22"/>
    </row>
    <row r="36" spans="1:16" ht="39" customHeight="1">
      <c r="A36" s="22"/>
      <c r="B36" s="35"/>
      <c r="C36" s="1181" t="s">
        <v>564</v>
      </c>
      <c r="D36" s="1182"/>
      <c r="E36" s="1183"/>
      <c r="F36" s="36">
        <v>1.2</v>
      </c>
      <c r="G36" s="37">
        <v>0.95</v>
      </c>
      <c r="H36" s="37">
        <v>0.88</v>
      </c>
      <c r="I36" s="37">
        <v>2.31</v>
      </c>
      <c r="J36" s="38">
        <v>2.7</v>
      </c>
      <c r="K36" s="22"/>
      <c r="L36" s="22"/>
      <c r="M36" s="22"/>
      <c r="N36" s="22"/>
      <c r="O36" s="22"/>
      <c r="P36" s="22"/>
    </row>
    <row r="37" spans="1:16" ht="39" customHeight="1">
      <c r="A37" s="22"/>
      <c r="B37" s="35"/>
      <c r="C37" s="1181" t="s">
        <v>565</v>
      </c>
      <c r="D37" s="1182"/>
      <c r="E37" s="1183"/>
      <c r="F37" s="36">
        <v>0.73</v>
      </c>
      <c r="G37" s="37">
        <v>0.71</v>
      </c>
      <c r="H37" s="37">
        <v>0.35</v>
      </c>
      <c r="I37" s="37">
        <v>0.09</v>
      </c>
      <c r="J37" s="38">
        <v>0.41</v>
      </c>
      <c r="K37" s="22"/>
      <c r="L37" s="22"/>
      <c r="M37" s="22"/>
      <c r="N37" s="22"/>
      <c r="O37" s="22"/>
      <c r="P37" s="22"/>
    </row>
    <row r="38" spans="1:16" ht="39" customHeight="1">
      <c r="A38" s="22"/>
      <c r="B38" s="35"/>
      <c r="C38" s="1181" t="s">
        <v>566</v>
      </c>
      <c r="D38" s="1182"/>
      <c r="E38" s="1183"/>
      <c r="F38" s="36">
        <v>0.09</v>
      </c>
      <c r="G38" s="37">
        <v>0.11</v>
      </c>
      <c r="H38" s="37">
        <v>0.09</v>
      </c>
      <c r="I38" s="37">
        <v>7.0000000000000007E-2</v>
      </c>
      <c r="J38" s="38">
        <v>0.11</v>
      </c>
      <c r="K38" s="22"/>
      <c r="L38" s="22"/>
      <c r="M38" s="22"/>
      <c r="N38" s="22"/>
      <c r="O38" s="22"/>
      <c r="P38" s="22"/>
    </row>
    <row r="39" spans="1:16" ht="39" customHeight="1">
      <c r="A39" s="22"/>
      <c r="B39" s="35"/>
      <c r="C39" s="1181" t="s">
        <v>567</v>
      </c>
      <c r="D39" s="1182"/>
      <c r="E39" s="1183"/>
      <c r="F39" s="36">
        <v>0.09</v>
      </c>
      <c r="G39" s="37">
        <v>0.11</v>
      </c>
      <c r="H39" s="37">
        <v>7.0000000000000007E-2</v>
      </c>
      <c r="I39" s="37">
        <v>0.09</v>
      </c>
      <c r="J39" s="38">
        <v>0.11</v>
      </c>
      <c r="K39" s="22"/>
      <c r="L39" s="22"/>
      <c r="M39" s="22"/>
      <c r="N39" s="22"/>
      <c r="O39" s="22"/>
      <c r="P39" s="22"/>
    </row>
    <row r="40" spans="1:16" ht="39" customHeight="1">
      <c r="A40" s="22"/>
      <c r="B40" s="35"/>
      <c r="C40" s="1181" t="s">
        <v>568</v>
      </c>
      <c r="D40" s="1182"/>
      <c r="E40" s="1183"/>
      <c r="F40" s="36">
        <v>0</v>
      </c>
      <c r="G40" s="37">
        <v>0.02</v>
      </c>
      <c r="H40" s="37">
        <v>0.01</v>
      </c>
      <c r="I40" s="37">
        <v>0.01</v>
      </c>
      <c r="J40" s="38">
        <v>0.03</v>
      </c>
      <c r="K40" s="22"/>
      <c r="L40" s="22"/>
      <c r="M40" s="22"/>
      <c r="N40" s="22"/>
      <c r="O40" s="22"/>
      <c r="P40" s="22"/>
    </row>
    <row r="41" spans="1:16" ht="39" customHeight="1">
      <c r="A41" s="22"/>
      <c r="B41" s="35"/>
      <c r="C41" s="1181" t="s">
        <v>569</v>
      </c>
      <c r="D41" s="1182"/>
      <c r="E41" s="1183"/>
      <c r="F41" s="36">
        <v>0.02</v>
      </c>
      <c r="G41" s="37">
        <v>0.04</v>
      </c>
      <c r="H41" s="37">
        <v>0.04</v>
      </c>
      <c r="I41" s="37">
        <v>0.03</v>
      </c>
      <c r="J41" s="38">
        <v>0.03</v>
      </c>
      <c r="K41" s="22"/>
      <c r="L41" s="22"/>
      <c r="M41" s="22"/>
      <c r="N41" s="22"/>
      <c r="O41" s="22"/>
      <c r="P41" s="22"/>
    </row>
    <row r="42" spans="1:16" ht="39" customHeight="1">
      <c r="A42" s="22"/>
      <c r="B42" s="39"/>
      <c r="C42" s="1181" t="s">
        <v>570</v>
      </c>
      <c r="D42" s="1182"/>
      <c r="E42" s="1183"/>
      <c r="F42" s="36" t="s">
        <v>512</v>
      </c>
      <c r="G42" s="37" t="s">
        <v>512</v>
      </c>
      <c r="H42" s="37" t="s">
        <v>512</v>
      </c>
      <c r="I42" s="37" t="s">
        <v>512</v>
      </c>
      <c r="J42" s="38" t="s">
        <v>512</v>
      </c>
      <c r="K42" s="22"/>
      <c r="L42" s="22"/>
      <c r="M42" s="22"/>
      <c r="N42" s="22"/>
      <c r="O42" s="22"/>
      <c r="P42" s="22"/>
    </row>
    <row r="43" spans="1:16" ht="39" customHeight="1" thickBot="1">
      <c r="A43" s="22"/>
      <c r="B43" s="40"/>
      <c r="C43" s="1184" t="s">
        <v>571</v>
      </c>
      <c r="D43" s="1185"/>
      <c r="E43" s="1186"/>
      <c r="F43" s="41">
        <v>0.01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AWZ3VLFF3cBnBgIGbDggMUajd5oSFpCbdxAREsLjA8fBrJcFHzWqO9qzjIB8GoT6AO8e8BDbTrqW7cghqezUA==" saltValue="xjpKboPVpbeac28plYiS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89" t="s">
        <v>10</v>
      </c>
      <c r="C45" s="1190"/>
      <c r="D45" s="58"/>
      <c r="E45" s="1195" t="s">
        <v>11</v>
      </c>
      <c r="F45" s="1195"/>
      <c r="G45" s="1195"/>
      <c r="H45" s="1195"/>
      <c r="I45" s="1195"/>
      <c r="J45" s="1196"/>
      <c r="K45" s="59">
        <v>1734</v>
      </c>
      <c r="L45" s="60">
        <v>1772</v>
      </c>
      <c r="M45" s="60">
        <v>1878</v>
      </c>
      <c r="N45" s="60">
        <v>1842</v>
      </c>
      <c r="O45" s="61">
        <v>1798</v>
      </c>
      <c r="P45" s="48"/>
      <c r="Q45" s="48"/>
      <c r="R45" s="48"/>
      <c r="S45" s="48"/>
      <c r="T45" s="48"/>
      <c r="U45" s="48"/>
    </row>
    <row r="46" spans="1:21" ht="30.75" customHeight="1">
      <c r="A46" s="48"/>
      <c r="B46" s="1191"/>
      <c r="C46" s="1192"/>
      <c r="D46" s="62"/>
      <c r="E46" s="1197" t="s">
        <v>12</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c r="A47" s="48"/>
      <c r="B47" s="1191"/>
      <c r="C47" s="1192"/>
      <c r="D47" s="62"/>
      <c r="E47" s="1197" t="s">
        <v>13</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c r="A48" s="48"/>
      <c r="B48" s="1191"/>
      <c r="C48" s="1192"/>
      <c r="D48" s="62"/>
      <c r="E48" s="1197" t="s">
        <v>14</v>
      </c>
      <c r="F48" s="1197"/>
      <c r="G48" s="1197"/>
      <c r="H48" s="1197"/>
      <c r="I48" s="1197"/>
      <c r="J48" s="1198"/>
      <c r="K48" s="63">
        <v>579</v>
      </c>
      <c r="L48" s="64">
        <v>589</v>
      </c>
      <c r="M48" s="64">
        <v>645</v>
      </c>
      <c r="N48" s="64">
        <v>660</v>
      </c>
      <c r="O48" s="65">
        <v>660</v>
      </c>
      <c r="P48" s="48"/>
      <c r="Q48" s="48"/>
      <c r="R48" s="48"/>
      <c r="S48" s="48"/>
      <c r="T48" s="48"/>
      <c r="U48" s="48"/>
    </row>
    <row r="49" spans="1:21" ht="30.75" customHeight="1">
      <c r="A49" s="48"/>
      <c r="B49" s="1191"/>
      <c r="C49" s="1192"/>
      <c r="D49" s="62"/>
      <c r="E49" s="1197" t="s">
        <v>15</v>
      </c>
      <c r="F49" s="1197"/>
      <c r="G49" s="1197"/>
      <c r="H49" s="1197"/>
      <c r="I49" s="1197"/>
      <c r="J49" s="1198"/>
      <c r="K49" s="63">
        <v>10</v>
      </c>
      <c r="L49" s="64">
        <v>9</v>
      </c>
      <c r="M49" s="64">
        <v>14</v>
      </c>
      <c r="N49" s="64">
        <v>13</v>
      </c>
      <c r="O49" s="65">
        <v>14</v>
      </c>
      <c r="P49" s="48"/>
      <c r="Q49" s="48"/>
      <c r="R49" s="48"/>
      <c r="S49" s="48"/>
      <c r="T49" s="48"/>
      <c r="U49" s="48"/>
    </row>
    <row r="50" spans="1:21" ht="30.75" customHeight="1">
      <c r="A50" s="48"/>
      <c r="B50" s="1191"/>
      <c r="C50" s="1192"/>
      <c r="D50" s="62"/>
      <c r="E50" s="1197" t="s">
        <v>16</v>
      </c>
      <c r="F50" s="1197"/>
      <c r="G50" s="1197"/>
      <c r="H50" s="1197"/>
      <c r="I50" s="1197"/>
      <c r="J50" s="1198"/>
      <c r="K50" s="63">
        <v>35</v>
      </c>
      <c r="L50" s="64">
        <v>34</v>
      </c>
      <c r="M50" s="64">
        <v>34</v>
      </c>
      <c r="N50" s="64">
        <v>34</v>
      </c>
      <c r="O50" s="65">
        <v>33</v>
      </c>
      <c r="P50" s="48"/>
      <c r="Q50" s="48"/>
      <c r="R50" s="48"/>
      <c r="S50" s="48"/>
      <c r="T50" s="48"/>
      <c r="U50" s="48"/>
    </row>
    <row r="51" spans="1:21" ht="30.75" customHeight="1">
      <c r="A51" s="48"/>
      <c r="B51" s="1193"/>
      <c r="C51" s="1194"/>
      <c r="D51" s="66"/>
      <c r="E51" s="1197" t="s">
        <v>17</v>
      </c>
      <c r="F51" s="1197"/>
      <c r="G51" s="1197"/>
      <c r="H51" s="1197"/>
      <c r="I51" s="1197"/>
      <c r="J51" s="1198"/>
      <c r="K51" s="63">
        <v>0</v>
      </c>
      <c r="L51" s="64">
        <v>0</v>
      </c>
      <c r="M51" s="64">
        <v>0</v>
      </c>
      <c r="N51" s="64" t="s">
        <v>512</v>
      </c>
      <c r="O51" s="65" t="s">
        <v>512</v>
      </c>
      <c r="P51" s="48"/>
      <c r="Q51" s="48"/>
      <c r="R51" s="48"/>
      <c r="S51" s="48"/>
      <c r="T51" s="48"/>
      <c r="U51" s="48"/>
    </row>
    <row r="52" spans="1:21" ht="30.75" customHeight="1">
      <c r="A52" s="48"/>
      <c r="B52" s="1199" t="s">
        <v>18</v>
      </c>
      <c r="C52" s="1200"/>
      <c r="D52" s="66"/>
      <c r="E52" s="1197" t="s">
        <v>19</v>
      </c>
      <c r="F52" s="1197"/>
      <c r="G52" s="1197"/>
      <c r="H52" s="1197"/>
      <c r="I52" s="1197"/>
      <c r="J52" s="1198"/>
      <c r="K52" s="63">
        <v>1663</v>
      </c>
      <c r="L52" s="64">
        <v>1727</v>
      </c>
      <c r="M52" s="64">
        <v>1771</v>
      </c>
      <c r="N52" s="64">
        <v>1748</v>
      </c>
      <c r="O52" s="65">
        <v>1666</v>
      </c>
      <c r="P52" s="48"/>
      <c r="Q52" s="48"/>
      <c r="R52" s="48"/>
      <c r="S52" s="48"/>
      <c r="T52" s="48"/>
      <c r="U52" s="48"/>
    </row>
    <row r="53" spans="1:21" ht="30.75" customHeight="1" thickBot="1">
      <c r="A53" s="48"/>
      <c r="B53" s="1201" t="s">
        <v>20</v>
      </c>
      <c r="C53" s="1202"/>
      <c r="D53" s="67"/>
      <c r="E53" s="1203" t="s">
        <v>21</v>
      </c>
      <c r="F53" s="1203"/>
      <c r="G53" s="1203"/>
      <c r="H53" s="1203"/>
      <c r="I53" s="1203"/>
      <c r="J53" s="1204"/>
      <c r="K53" s="68">
        <v>695</v>
      </c>
      <c r="L53" s="69">
        <v>677</v>
      </c>
      <c r="M53" s="69">
        <v>800</v>
      </c>
      <c r="N53" s="69">
        <v>801</v>
      </c>
      <c r="O53" s="70">
        <v>839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572</v>
      </c>
      <c r="P56" s="48"/>
      <c r="Q56" s="48"/>
      <c r="R56" s="48"/>
      <c r="S56" s="48"/>
      <c r="T56" s="48"/>
      <c r="U56" s="48"/>
    </row>
    <row r="57" spans="1:21" ht="31.5" customHeight="1" thickBot="1">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c r="B58" s="1205" t="s">
        <v>25</v>
      </c>
      <c r="C58" s="1206"/>
      <c r="D58" s="1211" t="s">
        <v>26</v>
      </c>
      <c r="E58" s="1212"/>
      <c r="F58" s="1212"/>
      <c r="G58" s="1212"/>
      <c r="H58" s="1212"/>
      <c r="I58" s="1212"/>
      <c r="J58" s="1213"/>
      <c r="K58" s="83"/>
      <c r="L58" s="84"/>
      <c r="M58" s="84"/>
      <c r="N58" s="84"/>
      <c r="O58" s="85"/>
    </row>
    <row r="59" spans="1:21" ht="31.5" customHeight="1">
      <c r="B59" s="1207"/>
      <c r="C59" s="1208"/>
      <c r="D59" s="1214" t="s">
        <v>27</v>
      </c>
      <c r="E59" s="1215"/>
      <c r="F59" s="1215"/>
      <c r="G59" s="1215"/>
      <c r="H59" s="1215"/>
      <c r="I59" s="1215"/>
      <c r="J59" s="1216"/>
      <c r="K59" s="86"/>
      <c r="L59" s="87"/>
      <c r="M59" s="87"/>
      <c r="N59" s="87"/>
      <c r="O59" s="88"/>
    </row>
    <row r="60" spans="1:21" ht="31.5" customHeight="1" thickBot="1">
      <c r="B60" s="1209"/>
      <c r="C60" s="1210"/>
      <c r="D60" s="1217" t="s">
        <v>28</v>
      </c>
      <c r="E60" s="1218"/>
      <c r="F60" s="1218"/>
      <c r="G60" s="1218"/>
      <c r="H60" s="1218"/>
      <c r="I60" s="1218"/>
      <c r="J60" s="1219"/>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C/ItzjplAoS7HILd8jxBhwnezkHxXsP7mLMNPv7wdbxl8LwC7YzYovovT9Q6sbJkIB4QDGO4nKNjR0316rgQ==" saltValue="GgL6YWNe+TKVk2pM1WsI6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554</v>
      </c>
      <c r="J40" s="103" t="s">
        <v>555</v>
      </c>
      <c r="K40" s="103" t="s">
        <v>556</v>
      </c>
      <c r="L40" s="103" t="s">
        <v>557</v>
      </c>
      <c r="M40" s="104" t="s">
        <v>558</v>
      </c>
    </row>
    <row r="41" spans="2:13" ht="27.75" customHeight="1">
      <c r="B41" s="1220" t="s">
        <v>31</v>
      </c>
      <c r="C41" s="1221"/>
      <c r="D41" s="105"/>
      <c r="E41" s="1226" t="s">
        <v>32</v>
      </c>
      <c r="F41" s="1226"/>
      <c r="G41" s="1226"/>
      <c r="H41" s="1227"/>
      <c r="I41" s="355">
        <v>18271</v>
      </c>
      <c r="J41" s="356">
        <v>17748</v>
      </c>
      <c r="K41" s="356">
        <v>17723</v>
      </c>
      <c r="L41" s="356">
        <v>18110</v>
      </c>
      <c r="M41" s="357">
        <v>17986</v>
      </c>
    </row>
    <row r="42" spans="2:13" ht="27.75" customHeight="1">
      <c r="B42" s="1222"/>
      <c r="C42" s="1223"/>
      <c r="D42" s="106"/>
      <c r="E42" s="1228" t="s">
        <v>33</v>
      </c>
      <c r="F42" s="1228"/>
      <c r="G42" s="1228"/>
      <c r="H42" s="1229"/>
      <c r="I42" s="358">
        <v>112</v>
      </c>
      <c r="J42" s="359">
        <v>86</v>
      </c>
      <c r="K42" s="359">
        <v>59</v>
      </c>
      <c r="L42" s="359">
        <v>67</v>
      </c>
      <c r="M42" s="360">
        <v>14</v>
      </c>
    </row>
    <row r="43" spans="2:13" ht="27.75" customHeight="1">
      <c r="B43" s="1222"/>
      <c r="C43" s="1223"/>
      <c r="D43" s="106"/>
      <c r="E43" s="1228" t="s">
        <v>34</v>
      </c>
      <c r="F43" s="1228"/>
      <c r="G43" s="1228"/>
      <c r="H43" s="1229"/>
      <c r="I43" s="358">
        <v>7695</v>
      </c>
      <c r="J43" s="359">
        <v>7117</v>
      </c>
      <c r="K43" s="359">
        <v>6822</v>
      </c>
      <c r="L43" s="359">
        <v>6650</v>
      </c>
      <c r="M43" s="360">
        <v>6651</v>
      </c>
    </row>
    <row r="44" spans="2:13" ht="27.75" customHeight="1">
      <c r="B44" s="1222"/>
      <c r="C44" s="1223"/>
      <c r="D44" s="106"/>
      <c r="E44" s="1228" t="s">
        <v>35</v>
      </c>
      <c r="F44" s="1228"/>
      <c r="G44" s="1228"/>
      <c r="H44" s="1229"/>
      <c r="I44" s="358">
        <v>57</v>
      </c>
      <c r="J44" s="359">
        <v>89</v>
      </c>
      <c r="K44" s="359">
        <v>73</v>
      </c>
      <c r="L44" s="359">
        <v>60</v>
      </c>
      <c r="M44" s="360">
        <v>49</v>
      </c>
    </row>
    <row r="45" spans="2:13" ht="27.75" customHeight="1">
      <c r="B45" s="1222"/>
      <c r="C45" s="1223"/>
      <c r="D45" s="106"/>
      <c r="E45" s="1228" t="s">
        <v>36</v>
      </c>
      <c r="F45" s="1228"/>
      <c r="G45" s="1228"/>
      <c r="H45" s="1229"/>
      <c r="I45" s="358">
        <v>1702</v>
      </c>
      <c r="J45" s="359">
        <v>1814</v>
      </c>
      <c r="K45" s="359">
        <v>1723</v>
      </c>
      <c r="L45" s="359">
        <v>1748</v>
      </c>
      <c r="M45" s="360">
        <v>1521</v>
      </c>
    </row>
    <row r="46" spans="2:13" ht="27.75" customHeight="1">
      <c r="B46" s="1222"/>
      <c r="C46" s="1223"/>
      <c r="D46" s="107"/>
      <c r="E46" s="1228" t="s">
        <v>37</v>
      </c>
      <c r="F46" s="1228"/>
      <c r="G46" s="1228"/>
      <c r="H46" s="1229"/>
      <c r="I46" s="358">
        <v>283</v>
      </c>
      <c r="J46" s="359">
        <v>267</v>
      </c>
      <c r="K46" s="359">
        <v>197</v>
      </c>
      <c r="L46" s="359">
        <v>200</v>
      </c>
      <c r="M46" s="360">
        <v>159</v>
      </c>
    </row>
    <row r="47" spans="2:13" ht="27.75" customHeight="1">
      <c r="B47" s="1222"/>
      <c r="C47" s="1223"/>
      <c r="D47" s="108"/>
      <c r="E47" s="1230" t="s">
        <v>38</v>
      </c>
      <c r="F47" s="1231"/>
      <c r="G47" s="1231"/>
      <c r="H47" s="1232"/>
      <c r="I47" s="358" t="s">
        <v>512</v>
      </c>
      <c r="J47" s="359" t="s">
        <v>512</v>
      </c>
      <c r="K47" s="359" t="s">
        <v>512</v>
      </c>
      <c r="L47" s="359" t="s">
        <v>512</v>
      </c>
      <c r="M47" s="360" t="s">
        <v>512</v>
      </c>
    </row>
    <row r="48" spans="2:13" ht="27.75" customHeight="1">
      <c r="B48" s="1222"/>
      <c r="C48" s="1223"/>
      <c r="D48" s="106"/>
      <c r="E48" s="1228" t="s">
        <v>39</v>
      </c>
      <c r="F48" s="1228"/>
      <c r="G48" s="1228"/>
      <c r="H48" s="1229"/>
      <c r="I48" s="358" t="s">
        <v>512</v>
      </c>
      <c r="J48" s="359" t="s">
        <v>512</v>
      </c>
      <c r="K48" s="359" t="s">
        <v>512</v>
      </c>
      <c r="L48" s="359" t="s">
        <v>512</v>
      </c>
      <c r="M48" s="360" t="s">
        <v>512</v>
      </c>
    </row>
    <row r="49" spans="2:13" ht="27.75" customHeight="1">
      <c r="B49" s="1224"/>
      <c r="C49" s="1225"/>
      <c r="D49" s="106"/>
      <c r="E49" s="1228" t="s">
        <v>40</v>
      </c>
      <c r="F49" s="1228"/>
      <c r="G49" s="1228"/>
      <c r="H49" s="1229"/>
      <c r="I49" s="358" t="s">
        <v>512</v>
      </c>
      <c r="J49" s="359" t="s">
        <v>512</v>
      </c>
      <c r="K49" s="359" t="s">
        <v>512</v>
      </c>
      <c r="L49" s="359" t="s">
        <v>512</v>
      </c>
      <c r="M49" s="360" t="s">
        <v>512</v>
      </c>
    </row>
    <row r="50" spans="2:13" ht="27.75" customHeight="1">
      <c r="B50" s="1233" t="s">
        <v>41</v>
      </c>
      <c r="C50" s="1234"/>
      <c r="D50" s="109"/>
      <c r="E50" s="1228" t="s">
        <v>42</v>
      </c>
      <c r="F50" s="1228"/>
      <c r="G50" s="1228"/>
      <c r="H50" s="1229"/>
      <c r="I50" s="358">
        <v>2479</v>
      </c>
      <c r="J50" s="359">
        <v>2483</v>
      </c>
      <c r="K50" s="359">
        <v>2555</v>
      </c>
      <c r="L50" s="359">
        <v>3003</v>
      </c>
      <c r="M50" s="360">
        <v>2625</v>
      </c>
    </row>
    <row r="51" spans="2:13" ht="27.75" customHeight="1">
      <c r="B51" s="1222"/>
      <c r="C51" s="1223"/>
      <c r="D51" s="106"/>
      <c r="E51" s="1228" t="s">
        <v>43</v>
      </c>
      <c r="F51" s="1228"/>
      <c r="G51" s="1228"/>
      <c r="H51" s="1229"/>
      <c r="I51" s="358">
        <v>1284</v>
      </c>
      <c r="J51" s="359">
        <v>1287</v>
      </c>
      <c r="K51" s="359">
        <v>1378</v>
      </c>
      <c r="L51" s="359">
        <v>1747</v>
      </c>
      <c r="M51" s="360">
        <v>1978</v>
      </c>
    </row>
    <row r="52" spans="2:13" ht="27.75" customHeight="1">
      <c r="B52" s="1224"/>
      <c r="C52" s="1225"/>
      <c r="D52" s="106"/>
      <c r="E52" s="1228" t="s">
        <v>44</v>
      </c>
      <c r="F52" s="1228"/>
      <c r="G52" s="1228"/>
      <c r="H52" s="1229"/>
      <c r="I52" s="358">
        <v>16585</v>
      </c>
      <c r="J52" s="359">
        <v>16058</v>
      </c>
      <c r="K52" s="359">
        <v>15636</v>
      </c>
      <c r="L52" s="359">
        <v>14930</v>
      </c>
      <c r="M52" s="360">
        <v>14181</v>
      </c>
    </row>
    <row r="53" spans="2:13" ht="27.75" customHeight="1" thickBot="1">
      <c r="B53" s="1235" t="s">
        <v>45</v>
      </c>
      <c r="C53" s="1236"/>
      <c r="D53" s="110"/>
      <c r="E53" s="1237" t="s">
        <v>46</v>
      </c>
      <c r="F53" s="1237"/>
      <c r="G53" s="1237"/>
      <c r="H53" s="1238"/>
      <c r="I53" s="361">
        <v>7772</v>
      </c>
      <c r="J53" s="362">
        <v>7293</v>
      </c>
      <c r="K53" s="362">
        <v>7027</v>
      </c>
      <c r="L53" s="362">
        <v>7156</v>
      </c>
      <c r="M53" s="363">
        <v>7596</v>
      </c>
    </row>
    <row r="54" spans="2:13" ht="27.75" customHeight="1">
      <c r="B54" s="111" t="s">
        <v>47</v>
      </c>
      <c r="C54" s="112"/>
      <c r="D54" s="112"/>
      <c r="E54" s="113"/>
      <c r="F54" s="113"/>
      <c r="G54" s="113"/>
      <c r="H54" s="113"/>
      <c r="I54" s="114"/>
      <c r="J54" s="114"/>
      <c r="K54" s="114"/>
      <c r="L54" s="114"/>
      <c r="M54" s="114"/>
    </row>
    <row r="55" spans="2:13"/>
  </sheetData>
  <sheetProtection algorithmName="SHA-512" hashValue="F4DE+8/DTp5gPANbbIE15YJDYAsS70hi0Ji6pt1aTT16XcBRTIyhBiSfmq343PH+RURAuy4OTgpdCDsZYw2jWg==" saltValue="7Zr09v0evN2HQgeDCd00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556</v>
      </c>
      <c r="G54" s="119" t="s">
        <v>557</v>
      </c>
      <c r="H54" s="120" t="s">
        <v>558</v>
      </c>
    </row>
    <row r="55" spans="2:8" ht="52.5" customHeight="1">
      <c r="B55" s="121"/>
      <c r="C55" s="1247" t="s">
        <v>49</v>
      </c>
      <c r="D55" s="1247"/>
      <c r="E55" s="1248"/>
      <c r="F55" s="122">
        <v>1413</v>
      </c>
      <c r="G55" s="122">
        <v>1620</v>
      </c>
      <c r="H55" s="123">
        <v>1371</v>
      </c>
    </row>
    <row r="56" spans="2:8" ht="52.5" customHeight="1">
      <c r="B56" s="124"/>
      <c r="C56" s="1249" t="s">
        <v>50</v>
      </c>
      <c r="D56" s="1249"/>
      <c r="E56" s="1250"/>
      <c r="F56" s="125">
        <v>92</v>
      </c>
      <c r="G56" s="125">
        <v>293</v>
      </c>
      <c r="H56" s="126">
        <v>179</v>
      </c>
    </row>
    <row r="57" spans="2:8" ht="53.25" customHeight="1">
      <c r="B57" s="124"/>
      <c r="C57" s="1251" t="s">
        <v>51</v>
      </c>
      <c r="D57" s="1251"/>
      <c r="E57" s="1252"/>
      <c r="F57" s="127">
        <v>1297</v>
      </c>
      <c r="G57" s="127">
        <v>1344</v>
      </c>
      <c r="H57" s="128">
        <v>1323</v>
      </c>
    </row>
    <row r="58" spans="2:8" ht="45.75" customHeight="1">
      <c r="B58" s="129"/>
      <c r="C58" s="1239" t="s">
        <v>588</v>
      </c>
      <c r="D58" s="1240"/>
      <c r="E58" s="1241"/>
      <c r="F58" s="130">
        <v>1168</v>
      </c>
      <c r="G58" s="130">
        <v>1203</v>
      </c>
      <c r="H58" s="131">
        <v>1162</v>
      </c>
    </row>
    <row r="59" spans="2:8" ht="45.75" customHeight="1">
      <c r="B59" s="129"/>
      <c r="C59" s="1239" t="s">
        <v>589</v>
      </c>
      <c r="D59" s="1240"/>
      <c r="E59" s="1241"/>
      <c r="F59" s="130">
        <v>100</v>
      </c>
      <c r="G59" s="130">
        <v>100</v>
      </c>
      <c r="H59" s="131">
        <v>100</v>
      </c>
    </row>
    <row r="60" spans="2:8" ht="45.75" customHeight="1">
      <c r="B60" s="129"/>
      <c r="C60" s="1239" t="s">
        <v>590</v>
      </c>
      <c r="D60" s="1240"/>
      <c r="E60" s="1241"/>
      <c r="F60" s="130">
        <v>29</v>
      </c>
      <c r="G60" s="130">
        <v>41</v>
      </c>
      <c r="H60" s="131">
        <v>61</v>
      </c>
    </row>
    <row r="61" spans="2:8" ht="45.75" customHeight="1">
      <c r="B61" s="129"/>
      <c r="C61" s="1239"/>
      <c r="D61" s="1240"/>
      <c r="E61" s="1241"/>
      <c r="F61" s="130"/>
      <c r="G61" s="130"/>
      <c r="H61" s="131"/>
    </row>
    <row r="62" spans="2:8" ht="45.75" customHeight="1" thickBot="1">
      <c r="B62" s="132"/>
      <c r="C62" s="1242"/>
      <c r="D62" s="1243"/>
      <c r="E62" s="1244"/>
      <c r="F62" s="133"/>
      <c r="G62" s="133"/>
      <c r="H62" s="134"/>
    </row>
    <row r="63" spans="2:8" ht="52.5" customHeight="1" thickBot="1">
      <c r="B63" s="135"/>
      <c r="C63" s="1245" t="s">
        <v>52</v>
      </c>
      <c r="D63" s="1245"/>
      <c r="E63" s="1246"/>
      <c r="F63" s="136">
        <v>2802</v>
      </c>
      <c r="G63" s="136">
        <v>3257</v>
      </c>
      <c r="H63" s="137">
        <v>2873</v>
      </c>
    </row>
    <row r="64" spans="2:8"/>
  </sheetData>
  <sheetProtection algorithmName="SHA-512" hashValue="LWYuGUWAbtGqn4yTYglPWchckoBLe+jmBoosIDP+qccqBd5OXakEZJITdK6eNa7dwAISGMkJ+ku5nm+R4pIk+g==" saltValue="EZopyWyk5rQR0R2Xfjh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9" zoomScale="80" zoomScaleNormal="80" zoomScaleSheetLayoutView="55" workbookViewId="0">
      <selection activeCell="AN65" sqref="AN65:DC69"/>
    </sheetView>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53" t="s">
        <v>593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594</v>
      </c>
    </row>
    <row r="50" spans="1:109">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554</v>
      </c>
      <c r="BQ50" s="1266"/>
      <c r="BR50" s="1266"/>
      <c r="BS50" s="1266"/>
      <c r="BT50" s="1266"/>
      <c r="BU50" s="1266"/>
      <c r="BV50" s="1266"/>
      <c r="BW50" s="1266"/>
      <c r="BX50" s="1266" t="s">
        <v>555</v>
      </c>
      <c r="BY50" s="1266"/>
      <c r="BZ50" s="1266"/>
      <c r="CA50" s="1266"/>
      <c r="CB50" s="1266"/>
      <c r="CC50" s="1266"/>
      <c r="CD50" s="1266"/>
      <c r="CE50" s="1266"/>
      <c r="CF50" s="1266" t="s">
        <v>556</v>
      </c>
      <c r="CG50" s="1266"/>
      <c r="CH50" s="1266"/>
      <c r="CI50" s="1266"/>
      <c r="CJ50" s="1266"/>
      <c r="CK50" s="1266"/>
      <c r="CL50" s="1266"/>
      <c r="CM50" s="1266"/>
      <c r="CN50" s="1266" t="s">
        <v>557</v>
      </c>
      <c r="CO50" s="1266"/>
      <c r="CP50" s="1266"/>
      <c r="CQ50" s="1266"/>
      <c r="CR50" s="1266"/>
      <c r="CS50" s="1266"/>
      <c r="CT50" s="1266"/>
      <c r="CU50" s="1266"/>
      <c r="CV50" s="1266" t="s">
        <v>558</v>
      </c>
      <c r="CW50" s="1266"/>
      <c r="CX50" s="1266"/>
      <c r="CY50" s="1266"/>
      <c r="CZ50" s="1266"/>
      <c r="DA50" s="1266"/>
      <c r="DB50" s="1266"/>
      <c r="DC50" s="1266"/>
    </row>
    <row r="51" spans="1:109" ht="13.5" customHeight="1">
      <c r="B51" s="372"/>
      <c r="G51" s="1272"/>
      <c r="H51" s="1272"/>
      <c r="I51" s="1270"/>
      <c r="J51" s="1270"/>
      <c r="K51" s="1268"/>
      <c r="L51" s="1268"/>
      <c r="M51" s="1268"/>
      <c r="N51" s="1268"/>
      <c r="AM51" s="381"/>
      <c r="AN51" s="1269" t="s">
        <v>595</v>
      </c>
      <c r="AO51" s="1269"/>
      <c r="AP51" s="1269"/>
      <c r="AQ51" s="1269"/>
      <c r="AR51" s="1269"/>
      <c r="AS51" s="1269"/>
      <c r="AT51" s="1269"/>
      <c r="AU51" s="1269"/>
      <c r="AV51" s="1269"/>
      <c r="AW51" s="1269"/>
      <c r="AX51" s="1269"/>
      <c r="AY51" s="1269"/>
      <c r="AZ51" s="1269"/>
      <c r="BA51" s="1269"/>
      <c r="BB51" s="1269" t="s">
        <v>596</v>
      </c>
      <c r="BC51" s="1269"/>
      <c r="BD51" s="1269"/>
      <c r="BE51" s="1269"/>
      <c r="BF51" s="1269"/>
      <c r="BG51" s="1269"/>
      <c r="BH51" s="1269"/>
      <c r="BI51" s="1269"/>
      <c r="BJ51" s="1269"/>
      <c r="BK51" s="1269"/>
      <c r="BL51" s="1269"/>
      <c r="BM51" s="1269"/>
      <c r="BN51" s="1269"/>
      <c r="BO51" s="1269"/>
      <c r="BP51" s="1267">
        <v>99</v>
      </c>
      <c r="BQ51" s="1267"/>
      <c r="BR51" s="1267"/>
      <c r="BS51" s="1267"/>
      <c r="BT51" s="1267"/>
      <c r="BU51" s="1267"/>
      <c r="BV51" s="1267"/>
      <c r="BW51" s="1267"/>
      <c r="BX51" s="1267">
        <v>92.2</v>
      </c>
      <c r="BY51" s="1267"/>
      <c r="BZ51" s="1267"/>
      <c r="CA51" s="1267"/>
      <c r="CB51" s="1267"/>
      <c r="CC51" s="1267"/>
      <c r="CD51" s="1267"/>
      <c r="CE51" s="1267"/>
      <c r="CF51" s="1267">
        <v>85.9</v>
      </c>
      <c r="CG51" s="1267"/>
      <c r="CH51" s="1267"/>
      <c r="CI51" s="1267"/>
      <c r="CJ51" s="1267"/>
      <c r="CK51" s="1267"/>
      <c r="CL51" s="1267"/>
      <c r="CM51" s="1267"/>
      <c r="CN51" s="1267">
        <v>82.5</v>
      </c>
      <c r="CO51" s="1267"/>
      <c r="CP51" s="1267"/>
      <c r="CQ51" s="1267"/>
      <c r="CR51" s="1267"/>
      <c r="CS51" s="1267"/>
      <c r="CT51" s="1267"/>
      <c r="CU51" s="1267"/>
      <c r="CV51" s="1267">
        <v>89.3</v>
      </c>
      <c r="CW51" s="1267"/>
      <c r="CX51" s="1267"/>
      <c r="CY51" s="1267"/>
      <c r="CZ51" s="1267"/>
      <c r="DA51" s="1267"/>
      <c r="DB51" s="1267"/>
      <c r="DC51" s="1267"/>
    </row>
    <row r="52" spans="1:109">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597</v>
      </c>
      <c r="BC53" s="1269"/>
      <c r="BD53" s="1269"/>
      <c r="BE53" s="1269"/>
      <c r="BF53" s="1269"/>
      <c r="BG53" s="1269"/>
      <c r="BH53" s="1269"/>
      <c r="BI53" s="1269"/>
      <c r="BJ53" s="1269"/>
      <c r="BK53" s="1269"/>
      <c r="BL53" s="1269"/>
      <c r="BM53" s="1269"/>
      <c r="BN53" s="1269"/>
      <c r="BO53" s="1269"/>
      <c r="BP53" s="1267">
        <v>60</v>
      </c>
      <c r="BQ53" s="1267"/>
      <c r="BR53" s="1267"/>
      <c r="BS53" s="1267"/>
      <c r="BT53" s="1267"/>
      <c r="BU53" s="1267"/>
      <c r="BV53" s="1267"/>
      <c r="BW53" s="1267"/>
      <c r="BX53" s="1267">
        <v>61.8</v>
      </c>
      <c r="BY53" s="1267"/>
      <c r="BZ53" s="1267"/>
      <c r="CA53" s="1267"/>
      <c r="CB53" s="1267"/>
      <c r="CC53" s="1267"/>
      <c r="CD53" s="1267"/>
      <c r="CE53" s="1267"/>
      <c r="CF53" s="1267">
        <v>63.2</v>
      </c>
      <c r="CG53" s="1267"/>
      <c r="CH53" s="1267"/>
      <c r="CI53" s="1267"/>
      <c r="CJ53" s="1267"/>
      <c r="CK53" s="1267"/>
      <c r="CL53" s="1267"/>
      <c r="CM53" s="1267"/>
      <c r="CN53" s="1267">
        <v>64.8</v>
      </c>
      <c r="CO53" s="1267"/>
      <c r="CP53" s="1267"/>
      <c r="CQ53" s="1267"/>
      <c r="CR53" s="1267"/>
      <c r="CS53" s="1267"/>
      <c r="CT53" s="1267"/>
      <c r="CU53" s="1267"/>
      <c r="CV53" s="1267">
        <v>66.2</v>
      </c>
      <c r="CW53" s="1267"/>
      <c r="CX53" s="1267"/>
      <c r="CY53" s="1267"/>
      <c r="CZ53" s="1267"/>
      <c r="DA53" s="1267"/>
      <c r="DB53" s="1267"/>
      <c r="DC53" s="1267"/>
    </row>
    <row r="54" spans="1:109">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c r="A55" s="380"/>
      <c r="B55" s="372"/>
      <c r="G55" s="1262"/>
      <c r="H55" s="1262"/>
      <c r="I55" s="1262"/>
      <c r="J55" s="1262"/>
      <c r="K55" s="1268"/>
      <c r="L55" s="1268"/>
      <c r="M55" s="1268"/>
      <c r="N55" s="1268"/>
      <c r="AN55" s="1266" t="s">
        <v>598</v>
      </c>
      <c r="AO55" s="1266"/>
      <c r="AP55" s="1266"/>
      <c r="AQ55" s="1266"/>
      <c r="AR55" s="1266"/>
      <c r="AS55" s="1266"/>
      <c r="AT55" s="1266"/>
      <c r="AU55" s="1266"/>
      <c r="AV55" s="1266"/>
      <c r="AW55" s="1266"/>
      <c r="AX55" s="1266"/>
      <c r="AY55" s="1266"/>
      <c r="AZ55" s="1266"/>
      <c r="BA55" s="1266"/>
      <c r="BB55" s="1269" t="s">
        <v>596</v>
      </c>
      <c r="BC55" s="1269"/>
      <c r="BD55" s="1269"/>
      <c r="BE55" s="1269"/>
      <c r="BF55" s="1269"/>
      <c r="BG55" s="1269"/>
      <c r="BH55" s="1269"/>
      <c r="BI55" s="1269"/>
      <c r="BJ55" s="1269"/>
      <c r="BK55" s="1269"/>
      <c r="BL55" s="1269"/>
      <c r="BM55" s="1269"/>
      <c r="BN55" s="1269"/>
      <c r="BO55" s="1269"/>
      <c r="BP55" s="1267">
        <v>18.2</v>
      </c>
      <c r="BQ55" s="1267"/>
      <c r="BR55" s="1267"/>
      <c r="BS55" s="1267"/>
      <c r="BT55" s="1267"/>
      <c r="BU55" s="1267"/>
      <c r="BV55" s="1267"/>
      <c r="BW55" s="1267"/>
      <c r="BX55" s="1267">
        <v>20.3</v>
      </c>
      <c r="BY55" s="1267"/>
      <c r="BZ55" s="1267"/>
      <c r="CA55" s="1267"/>
      <c r="CB55" s="1267"/>
      <c r="CC55" s="1267"/>
      <c r="CD55" s="1267"/>
      <c r="CE55" s="1267"/>
      <c r="CF55" s="1267">
        <v>15.5</v>
      </c>
      <c r="CG55" s="1267"/>
      <c r="CH55" s="1267"/>
      <c r="CI55" s="1267"/>
      <c r="CJ55" s="1267"/>
      <c r="CK55" s="1267"/>
      <c r="CL55" s="1267"/>
      <c r="CM55" s="1267"/>
      <c r="CN55" s="1267">
        <v>4.5999999999999996</v>
      </c>
      <c r="CO55" s="1267"/>
      <c r="CP55" s="1267"/>
      <c r="CQ55" s="1267"/>
      <c r="CR55" s="1267"/>
      <c r="CS55" s="1267"/>
      <c r="CT55" s="1267"/>
      <c r="CU55" s="1267"/>
      <c r="CV55" s="1267">
        <v>1.6</v>
      </c>
      <c r="CW55" s="1267"/>
      <c r="CX55" s="1267"/>
      <c r="CY55" s="1267"/>
      <c r="CZ55" s="1267"/>
      <c r="DA55" s="1267"/>
      <c r="DB55" s="1267"/>
      <c r="DC55" s="1267"/>
    </row>
    <row r="56" spans="1:109">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597</v>
      </c>
      <c r="BC57" s="1269"/>
      <c r="BD57" s="1269"/>
      <c r="BE57" s="1269"/>
      <c r="BF57" s="1269"/>
      <c r="BG57" s="1269"/>
      <c r="BH57" s="1269"/>
      <c r="BI57" s="1269"/>
      <c r="BJ57" s="1269"/>
      <c r="BK57" s="1269"/>
      <c r="BL57" s="1269"/>
      <c r="BM57" s="1269"/>
      <c r="BN57" s="1269"/>
      <c r="BO57" s="1269"/>
      <c r="BP57" s="1267">
        <v>59.3</v>
      </c>
      <c r="BQ57" s="1267"/>
      <c r="BR57" s="1267"/>
      <c r="BS57" s="1267"/>
      <c r="BT57" s="1267"/>
      <c r="BU57" s="1267"/>
      <c r="BV57" s="1267"/>
      <c r="BW57" s="1267"/>
      <c r="BX57" s="1267">
        <v>60.3</v>
      </c>
      <c r="BY57" s="1267"/>
      <c r="BZ57" s="1267"/>
      <c r="CA57" s="1267"/>
      <c r="CB57" s="1267"/>
      <c r="CC57" s="1267"/>
      <c r="CD57" s="1267"/>
      <c r="CE57" s="1267"/>
      <c r="CF57" s="1267">
        <v>61.5</v>
      </c>
      <c r="CG57" s="1267"/>
      <c r="CH57" s="1267"/>
      <c r="CI57" s="1267"/>
      <c r="CJ57" s="1267"/>
      <c r="CK57" s="1267"/>
      <c r="CL57" s="1267"/>
      <c r="CM57" s="1267"/>
      <c r="CN57" s="1267">
        <v>61</v>
      </c>
      <c r="CO57" s="1267"/>
      <c r="CP57" s="1267"/>
      <c r="CQ57" s="1267"/>
      <c r="CR57" s="1267"/>
      <c r="CS57" s="1267"/>
      <c r="CT57" s="1267"/>
      <c r="CU57" s="1267"/>
      <c r="CV57" s="1267">
        <v>62.3</v>
      </c>
      <c r="CW57" s="1267"/>
      <c r="CX57" s="1267"/>
      <c r="CY57" s="1267"/>
      <c r="CZ57" s="1267"/>
      <c r="DA57" s="1267"/>
      <c r="DB57" s="1267"/>
      <c r="DC57" s="1267"/>
      <c r="DD57" s="385"/>
      <c r="DE57" s="384"/>
    </row>
    <row r="58" spans="1:109" s="380" customFormat="1">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599</v>
      </c>
    </row>
    <row r="64" spans="1:109">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53" t="s">
        <v>600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594</v>
      </c>
    </row>
    <row r="72" spans="2:107">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554</v>
      </c>
      <c r="BQ72" s="1266"/>
      <c r="BR72" s="1266"/>
      <c r="BS72" s="1266"/>
      <c r="BT72" s="1266"/>
      <c r="BU72" s="1266"/>
      <c r="BV72" s="1266"/>
      <c r="BW72" s="1266"/>
      <c r="BX72" s="1266" t="s">
        <v>555</v>
      </c>
      <c r="BY72" s="1266"/>
      <c r="BZ72" s="1266"/>
      <c r="CA72" s="1266"/>
      <c r="CB72" s="1266"/>
      <c r="CC72" s="1266"/>
      <c r="CD72" s="1266"/>
      <c r="CE72" s="1266"/>
      <c r="CF72" s="1266" t="s">
        <v>556</v>
      </c>
      <c r="CG72" s="1266"/>
      <c r="CH72" s="1266"/>
      <c r="CI72" s="1266"/>
      <c r="CJ72" s="1266"/>
      <c r="CK72" s="1266"/>
      <c r="CL72" s="1266"/>
      <c r="CM72" s="1266"/>
      <c r="CN72" s="1266" t="s">
        <v>557</v>
      </c>
      <c r="CO72" s="1266"/>
      <c r="CP72" s="1266"/>
      <c r="CQ72" s="1266"/>
      <c r="CR72" s="1266"/>
      <c r="CS72" s="1266"/>
      <c r="CT72" s="1266"/>
      <c r="CU72" s="1266"/>
      <c r="CV72" s="1266" t="s">
        <v>558</v>
      </c>
      <c r="CW72" s="1266"/>
      <c r="CX72" s="1266"/>
      <c r="CY72" s="1266"/>
      <c r="CZ72" s="1266"/>
      <c r="DA72" s="1266"/>
      <c r="DB72" s="1266"/>
      <c r="DC72" s="1266"/>
    </row>
    <row r="73" spans="2:107">
      <c r="B73" s="372"/>
      <c r="G73" s="1272"/>
      <c r="H73" s="1272"/>
      <c r="I73" s="1272"/>
      <c r="J73" s="1272"/>
      <c r="K73" s="1273"/>
      <c r="L73" s="1273"/>
      <c r="M73" s="1273"/>
      <c r="N73" s="1273"/>
      <c r="AM73" s="381"/>
      <c r="AN73" s="1269" t="s">
        <v>595</v>
      </c>
      <c r="AO73" s="1269"/>
      <c r="AP73" s="1269"/>
      <c r="AQ73" s="1269"/>
      <c r="AR73" s="1269"/>
      <c r="AS73" s="1269"/>
      <c r="AT73" s="1269"/>
      <c r="AU73" s="1269"/>
      <c r="AV73" s="1269"/>
      <c r="AW73" s="1269"/>
      <c r="AX73" s="1269"/>
      <c r="AY73" s="1269"/>
      <c r="AZ73" s="1269"/>
      <c r="BA73" s="1269"/>
      <c r="BB73" s="1269" t="s">
        <v>596</v>
      </c>
      <c r="BC73" s="1269"/>
      <c r="BD73" s="1269"/>
      <c r="BE73" s="1269"/>
      <c r="BF73" s="1269"/>
      <c r="BG73" s="1269"/>
      <c r="BH73" s="1269"/>
      <c r="BI73" s="1269"/>
      <c r="BJ73" s="1269"/>
      <c r="BK73" s="1269"/>
      <c r="BL73" s="1269"/>
      <c r="BM73" s="1269"/>
      <c r="BN73" s="1269"/>
      <c r="BO73" s="1269"/>
      <c r="BP73" s="1267">
        <v>99</v>
      </c>
      <c r="BQ73" s="1267"/>
      <c r="BR73" s="1267"/>
      <c r="BS73" s="1267"/>
      <c r="BT73" s="1267"/>
      <c r="BU73" s="1267"/>
      <c r="BV73" s="1267"/>
      <c r="BW73" s="1267"/>
      <c r="BX73" s="1267">
        <v>92.2</v>
      </c>
      <c r="BY73" s="1267"/>
      <c r="BZ73" s="1267"/>
      <c r="CA73" s="1267"/>
      <c r="CB73" s="1267"/>
      <c r="CC73" s="1267"/>
      <c r="CD73" s="1267"/>
      <c r="CE73" s="1267"/>
      <c r="CF73" s="1267">
        <v>85.9</v>
      </c>
      <c r="CG73" s="1267"/>
      <c r="CH73" s="1267"/>
      <c r="CI73" s="1267"/>
      <c r="CJ73" s="1267"/>
      <c r="CK73" s="1267"/>
      <c r="CL73" s="1267"/>
      <c r="CM73" s="1267"/>
      <c r="CN73" s="1267">
        <v>82.5</v>
      </c>
      <c r="CO73" s="1267"/>
      <c r="CP73" s="1267"/>
      <c r="CQ73" s="1267"/>
      <c r="CR73" s="1267"/>
      <c r="CS73" s="1267"/>
      <c r="CT73" s="1267"/>
      <c r="CU73" s="1267"/>
      <c r="CV73" s="1267">
        <v>89.3</v>
      </c>
      <c r="CW73" s="1267"/>
      <c r="CX73" s="1267"/>
      <c r="CY73" s="1267"/>
      <c r="CZ73" s="1267"/>
      <c r="DA73" s="1267"/>
      <c r="DB73" s="1267"/>
      <c r="DC73" s="1267"/>
    </row>
    <row r="74" spans="2:107">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601</v>
      </c>
      <c r="BC75" s="1269"/>
      <c r="BD75" s="1269"/>
      <c r="BE75" s="1269"/>
      <c r="BF75" s="1269"/>
      <c r="BG75" s="1269"/>
      <c r="BH75" s="1269"/>
      <c r="BI75" s="1269"/>
      <c r="BJ75" s="1269"/>
      <c r="BK75" s="1269"/>
      <c r="BL75" s="1269"/>
      <c r="BM75" s="1269"/>
      <c r="BN75" s="1269"/>
      <c r="BO75" s="1269"/>
      <c r="BP75" s="1267">
        <v>10.4</v>
      </c>
      <c r="BQ75" s="1267"/>
      <c r="BR75" s="1267"/>
      <c r="BS75" s="1267"/>
      <c r="BT75" s="1267"/>
      <c r="BU75" s="1267"/>
      <c r="BV75" s="1267"/>
      <c r="BW75" s="1267"/>
      <c r="BX75" s="1267">
        <v>9.1999999999999993</v>
      </c>
      <c r="BY75" s="1267"/>
      <c r="BZ75" s="1267"/>
      <c r="CA75" s="1267"/>
      <c r="CB75" s="1267"/>
      <c r="CC75" s="1267"/>
      <c r="CD75" s="1267"/>
      <c r="CE75" s="1267"/>
      <c r="CF75" s="1267">
        <v>9</v>
      </c>
      <c r="CG75" s="1267"/>
      <c r="CH75" s="1267"/>
      <c r="CI75" s="1267"/>
      <c r="CJ75" s="1267"/>
      <c r="CK75" s="1267"/>
      <c r="CL75" s="1267"/>
      <c r="CM75" s="1267"/>
      <c r="CN75" s="1267">
        <v>9.1</v>
      </c>
      <c r="CO75" s="1267"/>
      <c r="CP75" s="1267"/>
      <c r="CQ75" s="1267"/>
      <c r="CR75" s="1267"/>
      <c r="CS75" s="1267"/>
      <c r="CT75" s="1267"/>
      <c r="CU75" s="1267"/>
      <c r="CV75" s="1267">
        <v>9.6</v>
      </c>
      <c r="CW75" s="1267"/>
      <c r="CX75" s="1267"/>
      <c r="CY75" s="1267"/>
      <c r="CZ75" s="1267"/>
      <c r="DA75" s="1267"/>
      <c r="DB75" s="1267"/>
      <c r="DC75" s="1267"/>
    </row>
    <row r="76" spans="2:107">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c r="B77" s="372"/>
      <c r="G77" s="1262"/>
      <c r="H77" s="1262"/>
      <c r="I77" s="1262"/>
      <c r="J77" s="1262"/>
      <c r="K77" s="1273"/>
      <c r="L77" s="1273"/>
      <c r="M77" s="1273"/>
      <c r="N77" s="1273"/>
      <c r="AN77" s="1266" t="s">
        <v>598</v>
      </c>
      <c r="AO77" s="1266"/>
      <c r="AP77" s="1266"/>
      <c r="AQ77" s="1266"/>
      <c r="AR77" s="1266"/>
      <c r="AS77" s="1266"/>
      <c r="AT77" s="1266"/>
      <c r="AU77" s="1266"/>
      <c r="AV77" s="1266"/>
      <c r="AW77" s="1266"/>
      <c r="AX77" s="1266"/>
      <c r="AY77" s="1266"/>
      <c r="AZ77" s="1266"/>
      <c r="BA77" s="1266"/>
      <c r="BB77" s="1269" t="s">
        <v>596</v>
      </c>
      <c r="BC77" s="1269"/>
      <c r="BD77" s="1269"/>
      <c r="BE77" s="1269"/>
      <c r="BF77" s="1269"/>
      <c r="BG77" s="1269"/>
      <c r="BH77" s="1269"/>
      <c r="BI77" s="1269"/>
      <c r="BJ77" s="1269"/>
      <c r="BK77" s="1269"/>
      <c r="BL77" s="1269"/>
      <c r="BM77" s="1269"/>
      <c r="BN77" s="1269"/>
      <c r="BO77" s="1269"/>
      <c r="BP77" s="1267">
        <v>18.2</v>
      </c>
      <c r="BQ77" s="1267"/>
      <c r="BR77" s="1267"/>
      <c r="BS77" s="1267"/>
      <c r="BT77" s="1267"/>
      <c r="BU77" s="1267"/>
      <c r="BV77" s="1267"/>
      <c r="BW77" s="1267"/>
      <c r="BX77" s="1267">
        <v>20.3</v>
      </c>
      <c r="BY77" s="1267"/>
      <c r="BZ77" s="1267"/>
      <c r="CA77" s="1267"/>
      <c r="CB77" s="1267"/>
      <c r="CC77" s="1267"/>
      <c r="CD77" s="1267"/>
      <c r="CE77" s="1267"/>
      <c r="CF77" s="1267">
        <v>15.5</v>
      </c>
      <c r="CG77" s="1267"/>
      <c r="CH77" s="1267"/>
      <c r="CI77" s="1267"/>
      <c r="CJ77" s="1267"/>
      <c r="CK77" s="1267"/>
      <c r="CL77" s="1267"/>
      <c r="CM77" s="1267"/>
      <c r="CN77" s="1267">
        <v>4.5999999999999996</v>
      </c>
      <c r="CO77" s="1267"/>
      <c r="CP77" s="1267"/>
      <c r="CQ77" s="1267"/>
      <c r="CR77" s="1267"/>
      <c r="CS77" s="1267"/>
      <c r="CT77" s="1267"/>
      <c r="CU77" s="1267"/>
      <c r="CV77" s="1267">
        <v>1.6</v>
      </c>
      <c r="CW77" s="1267"/>
      <c r="CX77" s="1267"/>
      <c r="CY77" s="1267"/>
      <c r="CZ77" s="1267"/>
      <c r="DA77" s="1267"/>
      <c r="DB77" s="1267"/>
      <c r="DC77" s="1267"/>
    </row>
    <row r="78" spans="2:107">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601</v>
      </c>
      <c r="BC79" s="1269"/>
      <c r="BD79" s="1269"/>
      <c r="BE79" s="1269"/>
      <c r="BF79" s="1269"/>
      <c r="BG79" s="1269"/>
      <c r="BH79" s="1269"/>
      <c r="BI79" s="1269"/>
      <c r="BJ79" s="1269"/>
      <c r="BK79" s="1269"/>
      <c r="BL79" s="1269"/>
      <c r="BM79" s="1269"/>
      <c r="BN79" s="1269"/>
      <c r="BO79" s="1269"/>
      <c r="BP79" s="1267">
        <v>6.8</v>
      </c>
      <c r="BQ79" s="1267"/>
      <c r="BR79" s="1267"/>
      <c r="BS79" s="1267"/>
      <c r="BT79" s="1267"/>
      <c r="BU79" s="1267"/>
      <c r="BV79" s="1267"/>
      <c r="BW79" s="1267"/>
      <c r="BX79" s="1267">
        <v>6.6</v>
      </c>
      <c r="BY79" s="1267"/>
      <c r="BZ79" s="1267"/>
      <c r="CA79" s="1267"/>
      <c r="CB79" s="1267"/>
      <c r="CC79" s="1267"/>
      <c r="CD79" s="1267"/>
      <c r="CE79" s="1267"/>
      <c r="CF79" s="1267">
        <v>6.4</v>
      </c>
      <c r="CG79" s="1267"/>
      <c r="CH79" s="1267"/>
      <c r="CI79" s="1267"/>
      <c r="CJ79" s="1267"/>
      <c r="CK79" s="1267"/>
      <c r="CL79" s="1267"/>
      <c r="CM79" s="1267"/>
      <c r="CN79" s="1267">
        <v>6.3</v>
      </c>
      <c r="CO79" s="1267"/>
      <c r="CP79" s="1267"/>
      <c r="CQ79" s="1267"/>
      <c r="CR79" s="1267"/>
      <c r="CS79" s="1267"/>
      <c r="CT79" s="1267"/>
      <c r="CU79" s="1267"/>
      <c r="CV79" s="1267">
        <v>6.6</v>
      </c>
      <c r="CW79" s="1267"/>
      <c r="CX79" s="1267"/>
      <c r="CY79" s="1267"/>
      <c r="CZ79" s="1267"/>
      <c r="DA79" s="1267"/>
      <c r="DB79" s="1267"/>
      <c r="DC79" s="1267"/>
    </row>
    <row r="80" spans="2:107">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TWp35erJC9Sv1DduKjyw3Zh79prt2C+WuxNMJnpt6cdOTqJIW9HSoVKJmPGVBhpe4Dc4cI79qa12d5my5r6dzA==" saltValue="DUb83KC0wRD2Xl1gqXp1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O88" zoomScaleNormal="100" zoomScaleSheetLayoutView="70" workbookViewId="0">
      <selection activeCell="C116" sqref="C116"/>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602</v>
      </c>
    </row>
  </sheetData>
  <sheetProtection algorithmName="SHA-512" hashValue="5KxBS67CIUPvdMqZZYbfC8EyQjz51YKuMzbbedpC98XAEjG1EIxLfzniMjj+fiJfqg5CIgqRk/74tAZwhcvyuQ==" saltValue="NB65CVoVFXuQeAz6jU5m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N65" sqref="AN65:DC69"/>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603</v>
      </c>
    </row>
  </sheetData>
  <sheetProtection algorithmName="SHA-512" hashValue="L4Pn8tHXThrE67MKMFKzHQ83ZDCBk2CDOTeqSTr/0vlacHq0W8auZ2J3t/Bushp5yPmdU2zvoMz0SAsRJrYbog==" saltValue="S/iqeaZg5ahH5XSevz9X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551</v>
      </c>
      <c r="G2" s="151"/>
      <c r="H2" s="152"/>
    </row>
    <row r="3" spans="1:8">
      <c r="A3" s="148" t="s">
        <v>544</v>
      </c>
      <c r="B3" s="153"/>
      <c r="C3" s="154"/>
      <c r="D3" s="155">
        <v>70746</v>
      </c>
      <c r="E3" s="156"/>
      <c r="F3" s="157">
        <v>47387</v>
      </c>
      <c r="G3" s="158"/>
      <c r="H3" s="159"/>
    </row>
    <row r="4" spans="1:8">
      <c r="A4" s="160"/>
      <c r="B4" s="161"/>
      <c r="C4" s="162"/>
      <c r="D4" s="163">
        <v>34781</v>
      </c>
      <c r="E4" s="164"/>
      <c r="F4" s="165">
        <v>24928</v>
      </c>
      <c r="G4" s="166"/>
      <c r="H4" s="167"/>
    </row>
    <row r="5" spans="1:8">
      <c r="A5" s="148" t="s">
        <v>546</v>
      </c>
      <c r="B5" s="153"/>
      <c r="C5" s="154"/>
      <c r="D5" s="155">
        <v>77611</v>
      </c>
      <c r="E5" s="156"/>
      <c r="F5" s="157">
        <v>51264</v>
      </c>
      <c r="G5" s="158"/>
      <c r="H5" s="159"/>
    </row>
    <row r="6" spans="1:8">
      <c r="A6" s="160"/>
      <c r="B6" s="161"/>
      <c r="C6" s="162"/>
      <c r="D6" s="163">
        <v>38727</v>
      </c>
      <c r="E6" s="164"/>
      <c r="F6" s="165">
        <v>26040</v>
      </c>
      <c r="G6" s="166"/>
      <c r="H6" s="167"/>
    </row>
    <row r="7" spans="1:8">
      <c r="A7" s="148" t="s">
        <v>547</v>
      </c>
      <c r="B7" s="153"/>
      <c r="C7" s="154"/>
      <c r="D7" s="155">
        <v>128254</v>
      </c>
      <c r="E7" s="156"/>
      <c r="F7" s="157">
        <v>52068</v>
      </c>
      <c r="G7" s="158"/>
      <c r="H7" s="159"/>
    </row>
    <row r="8" spans="1:8">
      <c r="A8" s="160"/>
      <c r="B8" s="161"/>
      <c r="C8" s="162"/>
      <c r="D8" s="163">
        <v>69456</v>
      </c>
      <c r="E8" s="164"/>
      <c r="F8" s="165">
        <v>26936</v>
      </c>
      <c r="G8" s="166"/>
      <c r="H8" s="167"/>
    </row>
    <row r="9" spans="1:8">
      <c r="A9" s="148" t="s">
        <v>548</v>
      </c>
      <c r="B9" s="153"/>
      <c r="C9" s="154"/>
      <c r="D9" s="155">
        <v>133541</v>
      </c>
      <c r="E9" s="156"/>
      <c r="F9" s="157">
        <v>47161</v>
      </c>
      <c r="G9" s="158"/>
      <c r="H9" s="159"/>
    </row>
    <row r="10" spans="1:8">
      <c r="A10" s="160"/>
      <c r="B10" s="161"/>
      <c r="C10" s="162"/>
      <c r="D10" s="163">
        <v>31995</v>
      </c>
      <c r="E10" s="164"/>
      <c r="F10" s="165">
        <v>24595</v>
      </c>
      <c r="G10" s="166"/>
      <c r="H10" s="167"/>
    </row>
    <row r="11" spans="1:8">
      <c r="A11" s="148" t="s">
        <v>549</v>
      </c>
      <c r="B11" s="153"/>
      <c r="C11" s="154"/>
      <c r="D11" s="155">
        <v>146837</v>
      </c>
      <c r="E11" s="156"/>
      <c r="F11" s="157">
        <v>43423</v>
      </c>
      <c r="G11" s="158"/>
      <c r="H11" s="159"/>
    </row>
    <row r="12" spans="1:8">
      <c r="A12" s="160"/>
      <c r="B12" s="161"/>
      <c r="C12" s="168"/>
      <c r="D12" s="163">
        <v>40639</v>
      </c>
      <c r="E12" s="164"/>
      <c r="F12" s="165">
        <v>22207</v>
      </c>
      <c r="G12" s="166"/>
      <c r="H12" s="167"/>
    </row>
    <row r="13" spans="1:8">
      <c r="A13" s="148"/>
      <c r="B13" s="153"/>
      <c r="C13" s="169"/>
      <c r="D13" s="170">
        <v>111398</v>
      </c>
      <c r="E13" s="171"/>
      <c r="F13" s="172">
        <v>48261</v>
      </c>
      <c r="G13" s="173"/>
      <c r="H13" s="159"/>
    </row>
    <row r="14" spans="1:8">
      <c r="A14" s="160"/>
      <c r="B14" s="161"/>
      <c r="C14" s="162"/>
      <c r="D14" s="163">
        <v>43120</v>
      </c>
      <c r="E14" s="164"/>
      <c r="F14" s="165">
        <v>24941</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3.79</v>
      </c>
      <c r="C19" s="174">
        <f>ROUND(VALUE(SUBSTITUTE(実質収支比率等に係る経年分析!G$48,"▲","-")),2)</f>
        <v>2.79</v>
      </c>
      <c r="D19" s="174">
        <f>ROUND(VALUE(SUBSTITUTE(実質収支比率等に係る経年分析!H$48,"▲","-")),2)</f>
        <v>4.59</v>
      </c>
      <c r="E19" s="174">
        <f>ROUND(VALUE(SUBSTITUTE(実質収支比率等に係る経年分析!I$48,"▲","-")),2)</f>
        <v>4.92</v>
      </c>
      <c r="F19" s="174">
        <f>ROUND(VALUE(SUBSTITUTE(実質収支比率等に係る経年分析!J$48,"▲","-")),2)</f>
        <v>7.78</v>
      </c>
    </row>
    <row r="20" spans="1:11">
      <c r="A20" s="174" t="s">
        <v>56</v>
      </c>
      <c r="B20" s="174">
        <f>ROUND(VALUE(SUBSTITUTE(実質収支比率等に係る経年分析!F$47,"▲","-")),2)</f>
        <v>14.8</v>
      </c>
      <c r="C20" s="174">
        <f>ROUND(VALUE(SUBSTITUTE(実質収支比率等に係る経年分析!G$47,"▲","-")),2)</f>
        <v>14.8</v>
      </c>
      <c r="D20" s="174">
        <f>ROUND(VALUE(SUBSTITUTE(実質収支比率等に係る経年分析!H$47,"▲","-")),2)</f>
        <v>14.4</v>
      </c>
      <c r="E20" s="174">
        <f>ROUND(VALUE(SUBSTITUTE(実質収支比率等に係る経年分析!I$47,"▲","-")),2)</f>
        <v>15.76</v>
      </c>
      <c r="F20" s="174">
        <f>ROUND(VALUE(SUBSTITUTE(実質収支比率等に係る経年分析!J$47,"▲","-")),2)</f>
        <v>13.67</v>
      </c>
    </row>
    <row r="21" spans="1:11">
      <c r="A21" s="174" t="s">
        <v>57</v>
      </c>
      <c r="B21" s="174">
        <f>IF(ISNUMBER(VALUE(SUBSTITUTE(実質収支比率等に係る経年分析!F$49,"▲","-"))),ROUND(VALUE(SUBSTITUTE(実質収支比率等に係る経年分析!F$49,"▲","-")),2),NA())</f>
        <v>-1.75</v>
      </c>
      <c r="C21" s="174">
        <f>IF(ISNUMBER(VALUE(SUBSTITUTE(実質収支比率等に係る経年分析!G$49,"▲","-"))),ROUND(VALUE(SUBSTITUTE(実質収支比率等に係る経年分析!G$49,"▲","-")),2),NA())</f>
        <v>-2.0299999999999998</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1.1299999999999999</v>
      </c>
      <c r="F21" s="174">
        <f>IF(ISNUMBER(VALUE(SUBSTITUTE(実質収支比率等に係る経年分析!J$49,"▲","-"))),ROUND(VALUE(SUBSTITUTE(実質収支比率等に係る経年分析!J$49,"▲","-")),2),NA())</f>
        <v>-0.7</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個別排水処理特別会計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c r="A30" s="175" t="str">
        <f>IF(連結実質赤字比率に係る赤字・黒字の構成分析!C$40="",NA(),連結実質赤字比率に係る赤字・黒字の構成分析!C$40)</f>
        <v>農業集落排水特別会計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c r="A31" s="175" t="str">
        <f>IF(連結実質赤字比率に係る赤字・黒字の構成分析!C$39="",NA(),連結実質赤字比率に係る赤字・黒字の構成分析!C$39)</f>
        <v>公共下水道特別会計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7.77</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1663</v>
      </c>
      <c r="E42" s="176"/>
      <c r="F42" s="176"/>
      <c r="G42" s="176">
        <f>'実質公債費比率（分子）の構造'!L$52</f>
        <v>1727</v>
      </c>
      <c r="H42" s="176"/>
      <c r="I42" s="176"/>
      <c r="J42" s="176">
        <f>'実質公債費比率（分子）の構造'!M$52</f>
        <v>1771</v>
      </c>
      <c r="K42" s="176"/>
      <c r="L42" s="176"/>
      <c r="M42" s="176">
        <f>'実質公債費比率（分子）の構造'!N$52</f>
        <v>1748</v>
      </c>
      <c r="N42" s="176"/>
      <c r="O42" s="176"/>
      <c r="P42" s="176">
        <f>'実質公債費比率（分子）の構造'!O$52</f>
        <v>1666</v>
      </c>
    </row>
    <row r="43" spans="1:16">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35</v>
      </c>
      <c r="C44" s="176"/>
      <c r="D44" s="176"/>
      <c r="E44" s="176">
        <f>'実質公債費比率（分子）の構造'!L$50</f>
        <v>34</v>
      </c>
      <c r="F44" s="176"/>
      <c r="G44" s="176"/>
      <c r="H44" s="176">
        <f>'実質公債費比率（分子）の構造'!M$50</f>
        <v>34</v>
      </c>
      <c r="I44" s="176"/>
      <c r="J44" s="176"/>
      <c r="K44" s="176">
        <f>'実質公債費比率（分子）の構造'!N$50</f>
        <v>34</v>
      </c>
      <c r="L44" s="176"/>
      <c r="M44" s="176"/>
      <c r="N44" s="176">
        <f>'実質公債費比率（分子）の構造'!O$50</f>
        <v>33</v>
      </c>
      <c r="O44" s="176"/>
      <c r="P44" s="176"/>
    </row>
    <row r="45" spans="1:16">
      <c r="A45" s="176" t="s">
        <v>67</v>
      </c>
      <c r="B45" s="176">
        <f>'実質公債費比率（分子）の構造'!K$49</f>
        <v>10</v>
      </c>
      <c r="C45" s="176"/>
      <c r="D45" s="176"/>
      <c r="E45" s="176">
        <f>'実質公債費比率（分子）の構造'!L$49</f>
        <v>9</v>
      </c>
      <c r="F45" s="176"/>
      <c r="G45" s="176"/>
      <c r="H45" s="176">
        <f>'実質公債費比率（分子）の構造'!M$49</f>
        <v>14</v>
      </c>
      <c r="I45" s="176"/>
      <c r="J45" s="176"/>
      <c r="K45" s="176">
        <f>'実質公債費比率（分子）の構造'!N$49</f>
        <v>13</v>
      </c>
      <c r="L45" s="176"/>
      <c r="M45" s="176"/>
      <c r="N45" s="176">
        <f>'実質公債費比率（分子）の構造'!O$49</f>
        <v>14</v>
      </c>
      <c r="O45" s="176"/>
      <c r="P45" s="176"/>
    </row>
    <row r="46" spans="1:16">
      <c r="A46" s="176" t="s">
        <v>68</v>
      </c>
      <c r="B46" s="176">
        <f>'実質公債費比率（分子）の構造'!K$48</f>
        <v>579</v>
      </c>
      <c r="C46" s="176"/>
      <c r="D46" s="176"/>
      <c r="E46" s="176">
        <f>'実質公債費比率（分子）の構造'!L$48</f>
        <v>589</v>
      </c>
      <c r="F46" s="176"/>
      <c r="G46" s="176"/>
      <c r="H46" s="176">
        <f>'実質公債費比率（分子）の構造'!M$48</f>
        <v>645</v>
      </c>
      <c r="I46" s="176"/>
      <c r="J46" s="176"/>
      <c r="K46" s="176">
        <f>'実質公債費比率（分子）の構造'!N$48</f>
        <v>660</v>
      </c>
      <c r="L46" s="176"/>
      <c r="M46" s="176"/>
      <c r="N46" s="176">
        <f>'実質公債費比率（分子）の構造'!O$48</f>
        <v>660</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1734</v>
      </c>
      <c r="C49" s="176"/>
      <c r="D49" s="176"/>
      <c r="E49" s="176">
        <f>'実質公債費比率（分子）の構造'!L$45</f>
        <v>1772</v>
      </c>
      <c r="F49" s="176"/>
      <c r="G49" s="176"/>
      <c r="H49" s="176">
        <f>'実質公債費比率（分子）の構造'!M$45</f>
        <v>1878</v>
      </c>
      <c r="I49" s="176"/>
      <c r="J49" s="176"/>
      <c r="K49" s="176">
        <f>'実質公債費比率（分子）の構造'!N$45</f>
        <v>1842</v>
      </c>
      <c r="L49" s="176"/>
      <c r="M49" s="176"/>
      <c r="N49" s="176">
        <f>'実質公債費比率（分子）の構造'!O$45</f>
        <v>1798</v>
      </c>
      <c r="O49" s="176"/>
      <c r="P49" s="176"/>
    </row>
    <row r="50" spans="1:16">
      <c r="A50" s="176" t="s">
        <v>72</v>
      </c>
      <c r="B50" s="176" t="e">
        <f>NA()</f>
        <v>#N/A</v>
      </c>
      <c r="C50" s="176">
        <f>IF(ISNUMBER('実質公債費比率（分子）の構造'!K$53),'実質公債費比率（分子）の構造'!K$53,NA())</f>
        <v>695</v>
      </c>
      <c r="D50" s="176" t="e">
        <f>NA()</f>
        <v>#N/A</v>
      </c>
      <c r="E50" s="176" t="e">
        <f>NA()</f>
        <v>#N/A</v>
      </c>
      <c r="F50" s="176">
        <f>IF(ISNUMBER('実質公債費比率（分子）の構造'!L$53),'実質公債費比率（分子）の構造'!L$53,NA())</f>
        <v>677</v>
      </c>
      <c r="G50" s="176" t="e">
        <f>NA()</f>
        <v>#N/A</v>
      </c>
      <c r="H50" s="176" t="e">
        <f>NA()</f>
        <v>#N/A</v>
      </c>
      <c r="I50" s="176">
        <f>IF(ISNUMBER('実質公債費比率（分子）の構造'!M$53),'実質公債費比率（分子）の構造'!M$53,NA())</f>
        <v>800</v>
      </c>
      <c r="J50" s="176" t="e">
        <f>NA()</f>
        <v>#N/A</v>
      </c>
      <c r="K50" s="176" t="e">
        <f>NA()</f>
        <v>#N/A</v>
      </c>
      <c r="L50" s="176">
        <f>IF(ISNUMBER('実質公債費比率（分子）の構造'!N$53),'実質公債費比率（分子）の構造'!N$53,NA())</f>
        <v>801</v>
      </c>
      <c r="M50" s="176" t="e">
        <f>NA()</f>
        <v>#N/A</v>
      </c>
      <c r="N50" s="176" t="e">
        <f>NA()</f>
        <v>#N/A</v>
      </c>
      <c r="O50" s="176">
        <f>IF(ISNUMBER('実質公債費比率（分子）の構造'!O$53),'実質公債費比率（分子）の構造'!O$53,NA())</f>
        <v>839</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16585</v>
      </c>
      <c r="E56" s="175"/>
      <c r="F56" s="175"/>
      <c r="G56" s="175">
        <f>'将来負担比率（分子）の構造'!J$52</f>
        <v>16058</v>
      </c>
      <c r="H56" s="175"/>
      <c r="I56" s="175"/>
      <c r="J56" s="175">
        <f>'将来負担比率（分子）の構造'!K$52</f>
        <v>15636</v>
      </c>
      <c r="K56" s="175"/>
      <c r="L56" s="175"/>
      <c r="M56" s="175">
        <f>'将来負担比率（分子）の構造'!L$52</f>
        <v>14930</v>
      </c>
      <c r="N56" s="175"/>
      <c r="O56" s="175"/>
      <c r="P56" s="175">
        <f>'将来負担比率（分子）の構造'!M$52</f>
        <v>14181</v>
      </c>
    </row>
    <row r="57" spans="1:16">
      <c r="A57" s="175" t="s">
        <v>43</v>
      </c>
      <c r="B57" s="175"/>
      <c r="C57" s="175"/>
      <c r="D57" s="175">
        <f>'将来負担比率（分子）の構造'!I$51</f>
        <v>1284</v>
      </c>
      <c r="E57" s="175"/>
      <c r="F57" s="175"/>
      <c r="G57" s="175">
        <f>'将来負担比率（分子）の構造'!J$51</f>
        <v>1287</v>
      </c>
      <c r="H57" s="175"/>
      <c r="I57" s="175"/>
      <c r="J57" s="175">
        <f>'将来負担比率（分子）の構造'!K$51</f>
        <v>1378</v>
      </c>
      <c r="K57" s="175"/>
      <c r="L57" s="175"/>
      <c r="M57" s="175">
        <f>'将来負担比率（分子）の構造'!L$51</f>
        <v>1747</v>
      </c>
      <c r="N57" s="175"/>
      <c r="O57" s="175"/>
      <c r="P57" s="175">
        <f>'将来負担比率（分子）の構造'!M$51</f>
        <v>1978</v>
      </c>
    </row>
    <row r="58" spans="1:16">
      <c r="A58" s="175" t="s">
        <v>42</v>
      </c>
      <c r="B58" s="175"/>
      <c r="C58" s="175"/>
      <c r="D58" s="175">
        <f>'将来負担比率（分子）の構造'!I$50</f>
        <v>2479</v>
      </c>
      <c r="E58" s="175"/>
      <c r="F58" s="175"/>
      <c r="G58" s="175">
        <f>'将来負担比率（分子）の構造'!J$50</f>
        <v>2483</v>
      </c>
      <c r="H58" s="175"/>
      <c r="I58" s="175"/>
      <c r="J58" s="175">
        <f>'将来負担比率（分子）の構造'!K$50</f>
        <v>2555</v>
      </c>
      <c r="K58" s="175"/>
      <c r="L58" s="175"/>
      <c r="M58" s="175">
        <f>'将来負担比率（分子）の構造'!L$50</f>
        <v>3003</v>
      </c>
      <c r="N58" s="175"/>
      <c r="O58" s="175"/>
      <c r="P58" s="175">
        <f>'将来負担比率（分子）の構造'!M$50</f>
        <v>2625</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f>'将来負担比率（分子）の構造'!I$46</f>
        <v>283</v>
      </c>
      <c r="C61" s="175"/>
      <c r="D61" s="175"/>
      <c r="E61" s="175">
        <f>'将来負担比率（分子）の構造'!J$46</f>
        <v>267</v>
      </c>
      <c r="F61" s="175"/>
      <c r="G61" s="175"/>
      <c r="H61" s="175">
        <f>'将来負担比率（分子）の構造'!K$46</f>
        <v>197</v>
      </c>
      <c r="I61" s="175"/>
      <c r="J61" s="175"/>
      <c r="K61" s="175">
        <f>'将来負担比率（分子）の構造'!L$46</f>
        <v>200</v>
      </c>
      <c r="L61" s="175"/>
      <c r="M61" s="175"/>
      <c r="N61" s="175">
        <f>'将来負担比率（分子）の構造'!M$46</f>
        <v>159</v>
      </c>
      <c r="O61" s="175"/>
      <c r="P61" s="175"/>
    </row>
    <row r="62" spans="1:16">
      <c r="A62" s="175" t="s">
        <v>36</v>
      </c>
      <c r="B62" s="175">
        <f>'将来負担比率（分子）の構造'!I$45</f>
        <v>1702</v>
      </c>
      <c r="C62" s="175"/>
      <c r="D62" s="175"/>
      <c r="E62" s="175">
        <f>'将来負担比率（分子）の構造'!J$45</f>
        <v>1814</v>
      </c>
      <c r="F62" s="175"/>
      <c r="G62" s="175"/>
      <c r="H62" s="175">
        <f>'将来負担比率（分子）の構造'!K$45</f>
        <v>1723</v>
      </c>
      <c r="I62" s="175"/>
      <c r="J62" s="175"/>
      <c r="K62" s="175">
        <f>'将来負担比率（分子）の構造'!L$45</f>
        <v>1748</v>
      </c>
      <c r="L62" s="175"/>
      <c r="M62" s="175"/>
      <c r="N62" s="175">
        <f>'将来負担比率（分子）の構造'!M$45</f>
        <v>1521</v>
      </c>
      <c r="O62" s="175"/>
      <c r="P62" s="175"/>
    </row>
    <row r="63" spans="1:16">
      <c r="A63" s="175" t="s">
        <v>35</v>
      </c>
      <c r="B63" s="175">
        <f>'将来負担比率（分子）の構造'!I$44</f>
        <v>57</v>
      </c>
      <c r="C63" s="175"/>
      <c r="D63" s="175"/>
      <c r="E63" s="175">
        <f>'将来負担比率（分子）の構造'!J$44</f>
        <v>89</v>
      </c>
      <c r="F63" s="175"/>
      <c r="G63" s="175"/>
      <c r="H63" s="175">
        <f>'将来負担比率（分子）の構造'!K$44</f>
        <v>73</v>
      </c>
      <c r="I63" s="175"/>
      <c r="J63" s="175"/>
      <c r="K63" s="175">
        <f>'将来負担比率（分子）の構造'!L$44</f>
        <v>60</v>
      </c>
      <c r="L63" s="175"/>
      <c r="M63" s="175"/>
      <c r="N63" s="175">
        <f>'将来負担比率（分子）の構造'!M$44</f>
        <v>49</v>
      </c>
      <c r="O63" s="175"/>
      <c r="P63" s="175"/>
    </row>
    <row r="64" spans="1:16">
      <c r="A64" s="175" t="s">
        <v>34</v>
      </c>
      <c r="B64" s="175">
        <f>'将来負担比率（分子）の構造'!I$43</f>
        <v>7695</v>
      </c>
      <c r="C64" s="175"/>
      <c r="D64" s="175"/>
      <c r="E64" s="175">
        <f>'将来負担比率（分子）の構造'!J$43</f>
        <v>7117</v>
      </c>
      <c r="F64" s="175"/>
      <c r="G64" s="175"/>
      <c r="H64" s="175">
        <f>'将来負担比率（分子）の構造'!K$43</f>
        <v>6822</v>
      </c>
      <c r="I64" s="175"/>
      <c r="J64" s="175"/>
      <c r="K64" s="175">
        <f>'将来負担比率（分子）の構造'!L$43</f>
        <v>6650</v>
      </c>
      <c r="L64" s="175"/>
      <c r="M64" s="175"/>
      <c r="N64" s="175">
        <f>'将来負担比率（分子）の構造'!M$43</f>
        <v>6651</v>
      </c>
      <c r="O64" s="175"/>
      <c r="P64" s="175"/>
    </row>
    <row r="65" spans="1:16">
      <c r="A65" s="175" t="s">
        <v>33</v>
      </c>
      <c r="B65" s="175">
        <f>'将来負担比率（分子）の構造'!I$42</f>
        <v>112</v>
      </c>
      <c r="C65" s="175"/>
      <c r="D65" s="175"/>
      <c r="E65" s="175">
        <f>'将来負担比率（分子）の構造'!J$42</f>
        <v>86</v>
      </c>
      <c r="F65" s="175"/>
      <c r="G65" s="175"/>
      <c r="H65" s="175">
        <f>'将来負担比率（分子）の構造'!K$42</f>
        <v>59</v>
      </c>
      <c r="I65" s="175"/>
      <c r="J65" s="175"/>
      <c r="K65" s="175">
        <f>'将来負担比率（分子）の構造'!L$42</f>
        <v>67</v>
      </c>
      <c r="L65" s="175"/>
      <c r="M65" s="175"/>
      <c r="N65" s="175">
        <f>'将来負担比率（分子）の構造'!M$42</f>
        <v>14</v>
      </c>
      <c r="O65" s="175"/>
      <c r="P65" s="175"/>
    </row>
    <row r="66" spans="1:16">
      <c r="A66" s="175" t="s">
        <v>32</v>
      </c>
      <c r="B66" s="175">
        <f>'将来負担比率（分子）の構造'!I$41</f>
        <v>18271</v>
      </c>
      <c r="C66" s="175"/>
      <c r="D66" s="175"/>
      <c r="E66" s="175">
        <f>'将来負担比率（分子）の構造'!J$41</f>
        <v>17748</v>
      </c>
      <c r="F66" s="175"/>
      <c r="G66" s="175"/>
      <c r="H66" s="175">
        <f>'将来負担比率（分子）の構造'!K$41</f>
        <v>17723</v>
      </c>
      <c r="I66" s="175"/>
      <c r="J66" s="175"/>
      <c r="K66" s="175">
        <f>'将来負担比率（分子）の構造'!L$41</f>
        <v>18110</v>
      </c>
      <c r="L66" s="175"/>
      <c r="M66" s="175"/>
      <c r="N66" s="175">
        <f>'将来負担比率（分子）の構造'!M$41</f>
        <v>17986</v>
      </c>
      <c r="O66" s="175"/>
      <c r="P66" s="175"/>
    </row>
    <row r="67" spans="1:16">
      <c r="A67" s="175" t="s">
        <v>76</v>
      </c>
      <c r="B67" s="175" t="e">
        <f>NA()</f>
        <v>#N/A</v>
      </c>
      <c r="C67" s="175">
        <f>IF(ISNUMBER('将来負担比率（分子）の構造'!I$53), IF('将来負担比率（分子）の構造'!I$53 &lt; 0, 0, '将来負担比率（分子）の構造'!I$53), NA())</f>
        <v>7772</v>
      </c>
      <c r="D67" s="175" t="e">
        <f>NA()</f>
        <v>#N/A</v>
      </c>
      <c r="E67" s="175" t="e">
        <f>NA()</f>
        <v>#N/A</v>
      </c>
      <c r="F67" s="175">
        <f>IF(ISNUMBER('将来負担比率（分子）の構造'!J$53), IF('将来負担比率（分子）の構造'!J$53 &lt; 0, 0, '将来負担比率（分子）の構造'!J$53), NA())</f>
        <v>7293</v>
      </c>
      <c r="G67" s="175" t="e">
        <f>NA()</f>
        <v>#N/A</v>
      </c>
      <c r="H67" s="175" t="e">
        <f>NA()</f>
        <v>#N/A</v>
      </c>
      <c r="I67" s="175">
        <f>IF(ISNUMBER('将来負担比率（分子）の構造'!K$53), IF('将来負担比率（分子）の構造'!K$53 &lt; 0, 0, '将来負担比率（分子）の構造'!K$53), NA())</f>
        <v>7027</v>
      </c>
      <c r="J67" s="175" t="e">
        <f>NA()</f>
        <v>#N/A</v>
      </c>
      <c r="K67" s="175" t="e">
        <f>NA()</f>
        <v>#N/A</v>
      </c>
      <c r="L67" s="175">
        <f>IF(ISNUMBER('将来負担比率（分子）の構造'!L$53), IF('将来負担比率（分子）の構造'!L$53 &lt; 0, 0, '将来負担比率（分子）の構造'!L$53), NA())</f>
        <v>7156</v>
      </c>
      <c r="M67" s="175" t="e">
        <f>NA()</f>
        <v>#N/A</v>
      </c>
      <c r="N67" s="175" t="e">
        <f>NA()</f>
        <v>#N/A</v>
      </c>
      <c r="O67" s="175">
        <f>IF(ISNUMBER('将来負担比率（分子）の構造'!M$53), IF('将来負担比率（分子）の構造'!M$53 &lt; 0, 0, '将来負担比率（分子）の構造'!M$53), NA())</f>
        <v>7596</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1413</v>
      </c>
      <c r="C72" s="179">
        <f>基金残高に係る経年分析!G55</f>
        <v>1620</v>
      </c>
      <c r="D72" s="179">
        <f>基金残高に係る経年分析!H55</f>
        <v>1371</v>
      </c>
    </row>
    <row r="73" spans="1:16">
      <c r="A73" s="178" t="s">
        <v>79</v>
      </c>
      <c r="B73" s="179">
        <f>基金残高に係る経年分析!F56</f>
        <v>92</v>
      </c>
      <c r="C73" s="179">
        <f>基金残高に係る経年分析!G56</f>
        <v>293</v>
      </c>
      <c r="D73" s="179">
        <f>基金残高に係る経年分析!H56</f>
        <v>179</v>
      </c>
    </row>
    <row r="74" spans="1:16">
      <c r="A74" s="178" t="s">
        <v>80</v>
      </c>
      <c r="B74" s="179">
        <f>基金残高に係る経年分析!F57</f>
        <v>1297</v>
      </c>
      <c r="C74" s="179">
        <f>基金残高に係る経年分析!G57</f>
        <v>1344</v>
      </c>
      <c r="D74" s="179">
        <f>基金残高に係る経年分析!H57</f>
        <v>1323</v>
      </c>
    </row>
  </sheetData>
  <sheetProtection algorithmName="SHA-512" hashValue="Dbn3VoiTy9jVRbCXV+SlgON4mRbNqkf2gS7WjTdJFysFDi5tTjeejZbcLCJSMvhcM+J/ZpvQq2DowRbJhSxKwA==" saltValue="IuwOFBiJYfVIUlemwEGr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2025-03-04T04:29:43Z</cp:lastPrinted>
  <dcterms:created xsi:type="dcterms:W3CDTF">2024-02-04T23:45:59Z</dcterms:created>
  <dcterms:modified xsi:type="dcterms:W3CDTF">2025-03-10T00:19:08Z</dcterms:modified>
  <cp:category/>
</cp:coreProperties>
</file>