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s.misaka\Desktop\経営比較分析表\"/>
    </mc:Choice>
  </mc:AlternateContent>
  <workbookProtection workbookAlgorithmName="SHA-512" workbookHashValue="Lf+ELxYsK+Z+xSeKABwuuSGPfJpaBooX7DzAaGZHA9K4zNxVbEJkaUtUfc7lJFNS8ScUIjuU70hD2pRx18L/Rg==" workbookSaltValue="s0I1d6vMs5cgfsLO80TFIw==" workbookSpinCount="100000" lockStructure="1"/>
  <bookViews>
    <workbookView xWindow="0" yWindow="0" windowWidth="25200" windowHeight="12000"/>
  </bookViews>
  <sheets>
    <sheet name="法非適用_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W10" i="4"/>
  <c r="I10" i="4"/>
  <c r="B10" i="4"/>
  <c r="AD8" i="4"/>
  <c r="W8" i="4"/>
  <c r="P8" i="4"/>
  <c r="I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<sst xmlns="http://schemas.openxmlformats.org/spreadsheetml/2006/main" count="233" uniqueCount="117">
  <si>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</si>
  <si>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</si>
  <si>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</si>
  <si>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</si>
  <si>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</si>
  <si>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</si>
  <si>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</si>
  <si>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</si>
  <si>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</si>
  <si>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</si>
  <si>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</si>
  <si>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</si>
  <si>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</si>
  <si>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</si>
  <si>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</si>
  <si>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</si>
  <si>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</si>
  <si>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</si>
  <si>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</si>
  <si>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</si>
  <si>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</si>
  <si>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</si>
  <si>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</si>
  <si>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</si>
  <si>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</si>
  <si>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</si>
  <si>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</si>
  <si>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</si>
  <si>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</si>
  <si>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</si>
  <si>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</si>
  <si>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</si>
  <si>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</si>
  <si>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</si>
  <si>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</si>
  <si>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</si>
  <si>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</si>
  <si>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</si>
  <si>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</si>
  <si>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</si>
  <si>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</si>
  <si>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</si>
  <si>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</si>
  <si>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</si>
  <si>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</si>
  <si>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</si>
  <si>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</si>
  <si>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</si>
  <si>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</si>
  <si>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</si>
  <si>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</si>
  <si>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</si>
  <si>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</si>
  <si>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</si>
  <si>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</si>
  <si>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</si>
  <si>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</si>
  <si>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</si>
  <si>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</si>
  <si>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</si>
  <si>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</si>
  <si>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</si>
  <si>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</si>
  <si>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</si>
  <si>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</si>
  <si>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</si>
  <si>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</si>
  <si>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</si>
  <si>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</si>
  <si>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</si>
  <si>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</si>
  <si>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</si>
  <si>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</si>
  <si>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</si>
  <si>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</si>
  <si>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</si>
  <si>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</si>
  <si>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</si>
  <si>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</si>
  <si>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</si>
  <si>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</si>
  <si>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</si>
  <si>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</si>
  <si>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</si>
  <si>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</si>
  <si>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</si>
  <si>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</si>
  <si>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</si>
  <si>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</si>
  <si>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</si>
  <si>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</si>
  <si>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</si>
  <si>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</si>
  <si>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</si>
  <si>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</si>
  <si>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</si>
  <si>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</si>
  <si>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</si>
  <si>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</si>
  <si>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</si>
  <si>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</si>
  <si>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</si>
  <si>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</si>
  <si>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</si>
  <si>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</si>
  <si>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</si>
  <si>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</si>
  <si>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</si>
  <si>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</si>
  <si>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</si>
  <si>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</si>
  <si>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</si>
  <si>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</si>
  <si>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</si>
  <si>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については、大豊、新和、幕別、駒畠、忠類の５つのエリアで簡易水道を運営しており、給水区域が広域であることから、維持管理費など給水費用の割合が増加していることから類似団体平均よりも低い状態となっている。
  料金回収率についても、給水区域が広域である理由から、年間総有収水量に対する総費用の割合が類似団体に比べて高いため給水原価が割高となっている。
  そのため、事業運営における資金不足を一般会計からの基準外の繰出金によって補填する状況となっていることから、料金改定により適切な料金収入の確保が必要となっている。
  また、企業債残高対給水収益比率については、類似団体と比較して２倍以上高い規模となっており、給水収益に対する過去の建設改良費等による残債が大きな要因となっている。
　そのため、現状においては、過大な投資とならないよう適切な規模の建設改良を行うとともに、管路経年化を踏まえた今後の管路更新に向け、料金改定により適切な料金収入の確保が求められる。
</t>
    <rPh sb="299" eb="301">
      <t>イジョウ</t>
    </rPh>
    <rPh sb="303" eb="305">
      <t>キボ</t>
    </rPh>
    <rPh sb="312" eb="314">
      <t>キュウスイ</t>
    </rPh>
    <rPh sb="314" eb="316">
      <t>シュウエキ</t>
    </rPh>
    <rPh sb="317" eb="318">
      <t>タイ</t>
    </rPh>
    <rPh sb="338" eb="340">
      <t>ヨウイン</t>
    </rPh>
    <rPh sb="354" eb="356">
      <t>ゲンジョウ</t>
    </rPh>
    <rPh sb="392" eb="394">
      <t>カンロ</t>
    </rPh>
    <rPh sb="394" eb="396">
      <t>ケイネン</t>
    </rPh>
    <rPh sb="398" eb="399">
      <t>フ</t>
    </rPh>
    <rPh sb="402" eb="404">
      <t>コンゴ</t>
    </rPh>
    <rPh sb="405" eb="407">
      <t>カンロ</t>
    </rPh>
    <rPh sb="407" eb="409">
      <t>コウシン</t>
    </rPh>
    <rPh sb="410" eb="411">
      <t>ム</t>
    </rPh>
    <phoneticPr fontId="4"/>
  </si>
  <si>
    <t xml:space="preserve">  管路更新率については、これまで漏水などの事案に対する必要最小限の設備更新を基本としていることから、令和４年度まで類似団体との比較において低い状況となっているが、幕別エリアにおいて、過去の漏水状況を踏まえ、大幅な管路更新を実施したため、更新率が上昇した。
　料金改定により適切な料金収入を確保し、計画的な設備更新や老朽化対策を行う必要があると考えている。</t>
    <rPh sb="51" eb="53">
      <t>レイワ</t>
    </rPh>
    <rPh sb="54" eb="56">
      <t>ネンド</t>
    </rPh>
    <rPh sb="82" eb="84">
      <t>マクベツ</t>
    </rPh>
    <rPh sb="92" eb="94">
      <t>カコ</t>
    </rPh>
    <rPh sb="95" eb="97">
      <t>ロウスイ</t>
    </rPh>
    <rPh sb="97" eb="99">
      <t>ジョウキョウ</t>
    </rPh>
    <rPh sb="100" eb="101">
      <t>フ</t>
    </rPh>
    <rPh sb="104" eb="106">
      <t>オオハバ</t>
    </rPh>
    <rPh sb="107" eb="109">
      <t>カンロ</t>
    </rPh>
    <rPh sb="109" eb="111">
      <t>コウシン</t>
    </rPh>
    <rPh sb="112" eb="114">
      <t>ジッシ</t>
    </rPh>
    <rPh sb="119" eb="121">
      <t>コウシン</t>
    </rPh>
    <rPh sb="121" eb="122">
      <t>リツ</t>
    </rPh>
    <rPh sb="123" eb="125">
      <t>ジョウショウ</t>
    </rPh>
    <phoneticPr fontId="4"/>
  </si>
  <si>
    <t>　給水区域が広範囲であり、資本費が割高となっていることから、料金収入のみで事業を継続することは難しく、今後も一般会計からの繰入金に依存する状況が続くと想定される。
　持続可能な経営を確保するため、経営戦略の改定の中で、施設規模の適正化などを検討することに加え、管路経年化を踏まえた今後の管路更新に向け、料金改定により安定した料金収入の確保が求められる。</t>
    <rPh sb="98" eb="100">
      <t>ケイエイ</t>
    </rPh>
    <rPh sb="100" eb="102">
      <t>センリャク</t>
    </rPh>
    <rPh sb="103" eb="105">
      <t>カイテイ</t>
    </rPh>
    <rPh sb="106" eb="107">
      <t>ナカ</t>
    </rPh>
    <rPh sb="127" eb="128">
      <t>クワ</t>
    </rPh>
    <rPh sb="158" eb="160">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</si>
</sst>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0.28999999999999998</c:v>
                </c:pt>
                <c:pt idx="2">
                  <c:v>0.3</c:v>
                </c:pt>
                <c:pt idx="3">
                  <c:v>0.26</c:v>
                </c:pt>
                <c:pt idx="4">
                  <c:v>0.79</c:v>
                </c:pt>
              </c:numCache>
            </c:numRef>
          </c:val>
          <c:extLst>
            <c:ext xmlns:c16="http://schemas.microsoft.com/office/drawing/2014/chart" uri="{C3380CC4-5D6E-409C-BE32-E72D297353CC}">
              <c16:uniqueId val="{00000000-CF8A-4274-97F4-2C7CC1B119E4}"/>
            </c:ext>
          </c:extLst>
        </c:ser>
        <c:dLbls>
          <c:showLegendKey val="0"/>
          <c:showVal val="0"/>
          <c:showCatName val="0"/>
          <c:showSerName val="0"/>
          <c:showPercent val="0"/>
          <c:showBubbleSize val="0"/>
        </c:dLbls>
        <c:gapWidth val="150"/>
        <c:axId val="779381688"/>
        <c:axId val="77938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CF8A-4274-97F4-2C7CC1B119E4}"/>
            </c:ext>
          </c:extLst>
        </c:ser>
        <c:dLbls>
          <c:showLegendKey val="0"/>
          <c:showVal val="0"/>
          <c:showCatName val="0"/>
          <c:showSerName val="0"/>
          <c:showPercent val="0"/>
          <c:showBubbleSize val="0"/>
        </c:dLbls>
        <c:marker val="1"/>
        <c:smooth val="0"/>
        <c:axId val="779381688"/>
        <c:axId val="779382072"/>
      </c:lineChart>
      <c:dateAx>
        <c:axId val="779381688"/>
        <c:scaling>
          <c:orientation val="minMax"/>
        </c:scaling>
        <c:delete val="1"/>
        <c:axPos val="b"/>
        <c:numFmt formatCode="&quot;R&quot;yy" sourceLinked="1"/>
        <c:majorTickMark val="none"/>
        <c:minorTickMark val="none"/>
        <c:tickLblPos val="none"/>
        <c:crossAx val="779382072"/>
        <c:crosses val="autoZero"/>
        <c:auto val="1"/>
        <c:lblOffset val="100"/>
        <c:baseTimeUnit val="years"/>
      </c:dateAx>
      <c:valAx>
        <c:axId val="77938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3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49.28</c:v>
                </c:pt>
                <c:pt idx="1">
                  <c:v>52.6</c:v>
                </c:pt>
                <c:pt idx="2">
                  <c:v>56.96</c:v>
                </c:pt>
                <c:pt idx="3">
                  <c:v>56.43</c:v>
                </c:pt>
                <c:pt idx="4">
                  <c:v>54.71</c:v>
                </c:pt>
              </c:numCache>
            </c:numRef>
          </c:val>
          <c:extLst>
            <c:ext xmlns:c16="http://schemas.microsoft.com/office/drawing/2014/chart" uri="{C3380CC4-5D6E-409C-BE32-E72D297353CC}">
              <c16:uniqueId val="{00000000-DF24-4727-8C7F-107D126FBAC2}"/>
            </c:ext>
          </c:extLst>
        </c:ser>
        <c:dLbls>
          <c:showLegendKey val="0"/>
          <c:showVal val="0"/>
          <c:showCatName val="0"/>
          <c:showSerName val="0"/>
          <c:showPercent val="0"/>
          <c:showBubbleSize val="0"/>
        </c:dLbls>
        <c:gapWidth val="150"/>
        <c:axId val="778688512"/>
        <c:axId val="78016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DF24-4727-8C7F-107D126FBAC2}"/>
            </c:ext>
          </c:extLst>
        </c:ser>
        <c:dLbls>
          <c:showLegendKey val="0"/>
          <c:showVal val="0"/>
          <c:showCatName val="0"/>
          <c:showSerName val="0"/>
          <c:showPercent val="0"/>
          <c:showBubbleSize val="0"/>
        </c:dLbls>
        <c:marker val="1"/>
        <c:smooth val="0"/>
        <c:axId val="778688512"/>
        <c:axId val="780160880"/>
      </c:lineChart>
      <c:dateAx>
        <c:axId val="778688512"/>
        <c:scaling>
          <c:orientation val="minMax"/>
        </c:scaling>
        <c:delete val="1"/>
        <c:axPos val="b"/>
        <c:numFmt formatCode="&quot;R&quot;yy" sourceLinked="1"/>
        <c:majorTickMark val="none"/>
        <c:minorTickMark val="none"/>
        <c:tickLblPos val="none"/>
        <c:crossAx val="780160880"/>
        <c:crosses val="autoZero"/>
        <c:auto val="1"/>
        <c:lblOffset val="100"/>
        <c:baseTimeUnit val="years"/>
      </c:dateAx>
      <c:valAx>
        <c:axId val="78016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87.13</c:v>
                </c:pt>
                <c:pt idx="1">
                  <c:v>86.47</c:v>
                </c:pt>
                <c:pt idx="2">
                  <c:v>80.64</c:v>
                </c:pt>
                <c:pt idx="3">
                  <c:v>81.27</c:v>
                </c:pt>
                <c:pt idx="4">
                  <c:v>85.91</c:v>
                </c:pt>
              </c:numCache>
            </c:numRef>
          </c:val>
          <c:extLst>
            <c:ext xmlns:c16="http://schemas.microsoft.com/office/drawing/2014/chart" uri="{C3380CC4-5D6E-409C-BE32-E72D297353CC}">
              <c16:uniqueId val="{00000000-780C-4965-B06A-B49467ADC7EC}"/>
            </c:ext>
          </c:extLst>
        </c:ser>
        <c:dLbls>
          <c:showLegendKey val="0"/>
          <c:showVal val="0"/>
          <c:showCatName val="0"/>
          <c:showSerName val="0"/>
          <c:showPercent val="0"/>
          <c:showBubbleSize val="0"/>
        </c:dLbls>
        <c:gapWidth val="150"/>
        <c:axId val="780162056"/>
        <c:axId val="7801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780C-4965-B06A-B49467ADC7EC}"/>
            </c:ext>
          </c:extLst>
        </c:ser>
        <c:dLbls>
          <c:showLegendKey val="0"/>
          <c:showVal val="0"/>
          <c:showCatName val="0"/>
          <c:showSerName val="0"/>
          <c:showPercent val="0"/>
          <c:showBubbleSize val="0"/>
        </c:dLbls>
        <c:marker val="1"/>
        <c:smooth val="0"/>
        <c:axId val="780162056"/>
        <c:axId val="780162448"/>
      </c:lineChart>
      <c:dateAx>
        <c:axId val="780162056"/>
        <c:scaling>
          <c:orientation val="minMax"/>
        </c:scaling>
        <c:delete val="1"/>
        <c:axPos val="b"/>
        <c:numFmt formatCode="&quot;R&quot;yy" sourceLinked="1"/>
        <c:majorTickMark val="none"/>
        <c:minorTickMark val="none"/>
        <c:tickLblPos val="none"/>
        <c:crossAx val="780162448"/>
        <c:crosses val="autoZero"/>
        <c:auto val="1"/>
        <c:lblOffset val="100"/>
        <c:baseTimeUnit val="years"/>
      </c:dateAx>
      <c:valAx>
        <c:axId val="7801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6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39.57</c:v>
                </c:pt>
                <c:pt idx="1">
                  <c:v>40.47</c:v>
                </c:pt>
                <c:pt idx="2">
                  <c:v>39.340000000000003</c:v>
                </c:pt>
                <c:pt idx="3">
                  <c:v>42.41</c:v>
                </c:pt>
                <c:pt idx="4">
                  <c:v>59.56</c:v>
                </c:pt>
              </c:numCache>
            </c:numRef>
          </c:val>
          <c:extLst>
            <c:ext xmlns:c16="http://schemas.microsoft.com/office/drawing/2014/chart" uri="{C3380CC4-5D6E-409C-BE32-E72D297353CC}">
              <c16:uniqueId val="{00000000-2480-4B5F-9EC0-A33176EC541A}"/>
            </c:ext>
          </c:extLst>
        </c:ser>
        <c:dLbls>
          <c:showLegendKey val="0"/>
          <c:showVal val="0"/>
          <c:showCatName val="0"/>
          <c:showSerName val="0"/>
          <c:showPercent val="0"/>
          <c:showBubbleSize val="0"/>
        </c:dLbls>
        <c:gapWidth val="150"/>
        <c:axId val="779444160"/>
        <c:axId val="7794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2480-4B5F-9EC0-A33176EC541A}"/>
            </c:ext>
          </c:extLst>
        </c:ser>
        <c:dLbls>
          <c:showLegendKey val="0"/>
          <c:showVal val="0"/>
          <c:showCatName val="0"/>
          <c:showSerName val="0"/>
          <c:showPercent val="0"/>
          <c:showBubbleSize val="0"/>
        </c:dLbls>
        <c:marker val="1"/>
        <c:smooth val="0"/>
        <c:axId val="779444160"/>
        <c:axId val="779444544"/>
      </c:lineChart>
      <c:dateAx>
        <c:axId val="779444160"/>
        <c:scaling>
          <c:orientation val="minMax"/>
        </c:scaling>
        <c:delete val="1"/>
        <c:axPos val="b"/>
        <c:numFmt formatCode="&quot;R&quot;yy" sourceLinked="1"/>
        <c:majorTickMark val="none"/>
        <c:minorTickMark val="none"/>
        <c:tickLblPos val="none"/>
        <c:crossAx val="779444544"/>
        <c:crosses val="autoZero"/>
        <c:auto val="1"/>
        <c:lblOffset val="100"/>
        <c:baseTimeUnit val="years"/>
      </c:dateAx>
      <c:valAx>
        <c:axId val="779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D-4427-8C77-533E7FBF27B9}"/>
            </c:ext>
          </c:extLst>
        </c:ser>
        <c:dLbls>
          <c:showLegendKey val="0"/>
          <c:showVal val="0"/>
          <c:showCatName val="0"/>
          <c:showSerName val="0"/>
          <c:showPercent val="0"/>
          <c:showBubbleSize val="0"/>
        </c:dLbls>
        <c:gapWidth val="150"/>
        <c:axId val="779492672"/>
        <c:axId val="77947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D-4427-8C77-533E7FBF27B9}"/>
            </c:ext>
          </c:extLst>
        </c:ser>
        <c:dLbls>
          <c:showLegendKey val="0"/>
          <c:showVal val="0"/>
          <c:showCatName val="0"/>
          <c:showSerName val="0"/>
          <c:showPercent val="0"/>
          <c:showBubbleSize val="0"/>
        </c:dLbls>
        <c:marker val="1"/>
        <c:smooth val="0"/>
        <c:axId val="779492672"/>
        <c:axId val="779473712"/>
      </c:lineChart>
      <c:dateAx>
        <c:axId val="779492672"/>
        <c:scaling>
          <c:orientation val="minMax"/>
        </c:scaling>
        <c:delete val="1"/>
        <c:axPos val="b"/>
        <c:numFmt formatCode="&quot;R&quot;yy" sourceLinked="1"/>
        <c:majorTickMark val="none"/>
        <c:minorTickMark val="none"/>
        <c:tickLblPos val="none"/>
        <c:crossAx val="779473712"/>
        <c:crosses val="autoZero"/>
        <c:auto val="1"/>
        <c:lblOffset val="100"/>
        <c:baseTimeUnit val="years"/>
      </c:dateAx>
      <c:valAx>
        <c:axId val="77947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4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9-49A8-BDE2-F80328E3473A}"/>
            </c:ext>
          </c:extLst>
        </c:ser>
        <c:dLbls>
          <c:showLegendKey val="0"/>
          <c:showVal val="0"/>
          <c:showCatName val="0"/>
          <c:showSerName val="0"/>
          <c:showPercent val="0"/>
          <c:showBubbleSize val="0"/>
        </c:dLbls>
        <c:gapWidth val="150"/>
        <c:axId val="780062096"/>
        <c:axId val="77868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9-49A8-BDE2-F80328E3473A}"/>
            </c:ext>
          </c:extLst>
        </c:ser>
        <c:dLbls>
          <c:showLegendKey val="0"/>
          <c:showVal val="0"/>
          <c:showCatName val="0"/>
          <c:showSerName val="0"/>
          <c:showPercent val="0"/>
          <c:showBubbleSize val="0"/>
        </c:dLbls>
        <c:marker val="1"/>
        <c:smooth val="0"/>
        <c:axId val="780062096"/>
        <c:axId val="778686160"/>
      </c:lineChart>
      <c:dateAx>
        <c:axId val="780062096"/>
        <c:scaling>
          <c:orientation val="minMax"/>
        </c:scaling>
        <c:delete val="1"/>
        <c:axPos val="b"/>
        <c:numFmt formatCode="&quot;R&quot;yy" sourceLinked="1"/>
        <c:majorTickMark val="none"/>
        <c:minorTickMark val="none"/>
        <c:tickLblPos val="none"/>
        <c:crossAx val="778686160"/>
        <c:crosses val="autoZero"/>
        <c:auto val="1"/>
        <c:lblOffset val="100"/>
        <c:baseTimeUnit val="years"/>
      </c:dateAx>
      <c:valAx>
        <c:axId val="77868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6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A0-40F4-9BA9-2362AF05A797}"/>
            </c:ext>
          </c:extLst>
        </c:ser>
        <c:dLbls>
          <c:showLegendKey val="0"/>
          <c:showVal val="0"/>
          <c:showCatName val="0"/>
          <c:showSerName val="0"/>
          <c:showPercent val="0"/>
          <c:showBubbleSize val="0"/>
        </c:dLbls>
        <c:gapWidth val="150"/>
        <c:axId val="780099984"/>
        <c:axId val="78010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A0-40F4-9BA9-2362AF05A797}"/>
            </c:ext>
          </c:extLst>
        </c:ser>
        <c:dLbls>
          <c:showLegendKey val="0"/>
          <c:showVal val="0"/>
          <c:showCatName val="0"/>
          <c:showSerName val="0"/>
          <c:showPercent val="0"/>
          <c:showBubbleSize val="0"/>
        </c:dLbls>
        <c:marker val="1"/>
        <c:smooth val="0"/>
        <c:axId val="780099984"/>
        <c:axId val="780100376"/>
      </c:lineChart>
      <c:dateAx>
        <c:axId val="780099984"/>
        <c:scaling>
          <c:orientation val="minMax"/>
        </c:scaling>
        <c:delete val="1"/>
        <c:axPos val="b"/>
        <c:numFmt formatCode="&quot;R&quot;yy" sourceLinked="1"/>
        <c:majorTickMark val="none"/>
        <c:minorTickMark val="none"/>
        <c:tickLblPos val="none"/>
        <c:crossAx val="780100376"/>
        <c:crosses val="autoZero"/>
        <c:auto val="1"/>
        <c:lblOffset val="100"/>
        <c:baseTimeUnit val="years"/>
      </c:dateAx>
      <c:valAx>
        <c:axId val="78010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8-485B-9D05-B05AE90A71AA}"/>
            </c:ext>
          </c:extLst>
        </c:ser>
        <c:dLbls>
          <c:showLegendKey val="0"/>
          <c:showVal val="0"/>
          <c:showCatName val="0"/>
          <c:showSerName val="0"/>
          <c:showPercent val="0"/>
          <c:showBubbleSize val="0"/>
        </c:dLbls>
        <c:gapWidth val="150"/>
        <c:axId val="780101552"/>
        <c:axId val="78010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8-485B-9D05-B05AE90A71AA}"/>
            </c:ext>
          </c:extLst>
        </c:ser>
        <c:dLbls>
          <c:showLegendKey val="0"/>
          <c:showVal val="0"/>
          <c:showCatName val="0"/>
          <c:showSerName val="0"/>
          <c:showPercent val="0"/>
          <c:showBubbleSize val="0"/>
        </c:dLbls>
        <c:marker val="1"/>
        <c:smooth val="0"/>
        <c:axId val="780101552"/>
        <c:axId val="780101944"/>
      </c:lineChart>
      <c:dateAx>
        <c:axId val="780101552"/>
        <c:scaling>
          <c:orientation val="minMax"/>
        </c:scaling>
        <c:delete val="1"/>
        <c:axPos val="b"/>
        <c:numFmt formatCode="&quot;R&quot;yy" sourceLinked="1"/>
        <c:majorTickMark val="none"/>
        <c:minorTickMark val="none"/>
        <c:tickLblPos val="none"/>
        <c:crossAx val="780101944"/>
        <c:crosses val="autoZero"/>
        <c:auto val="1"/>
        <c:lblOffset val="100"/>
        <c:baseTimeUnit val="years"/>
      </c:dateAx>
      <c:valAx>
        <c:axId val="7801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2010.06</c:v>
                </c:pt>
                <c:pt idx="1">
                  <c:v>1922.31</c:v>
                </c:pt>
                <c:pt idx="2">
                  <c:v>1840.58</c:v>
                </c:pt>
                <c:pt idx="3">
                  <c:v>1898.29</c:v>
                </c:pt>
                <c:pt idx="4">
                  <c:v>2369.88</c:v>
                </c:pt>
              </c:numCache>
            </c:numRef>
          </c:val>
          <c:extLst>
            <c:ext xmlns:c16="http://schemas.microsoft.com/office/drawing/2014/chart" uri="{C3380CC4-5D6E-409C-BE32-E72D297353CC}">
              <c16:uniqueId val="{00000000-7E0A-436F-BE86-5481946F2676}"/>
            </c:ext>
          </c:extLst>
        </c:ser>
        <c:dLbls>
          <c:showLegendKey val="0"/>
          <c:showVal val="0"/>
          <c:showCatName val="0"/>
          <c:showSerName val="0"/>
          <c:showPercent val="0"/>
          <c:showBubbleSize val="0"/>
        </c:dLbls>
        <c:gapWidth val="150"/>
        <c:axId val="780099592"/>
        <c:axId val="7800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7E0A-436F-BE86-5481946F2676}"/>
            </c:ext>
          </c:extLst>
        </c:ser>
        <c:dLbls>
          <c:showLegendKey val="0"/>
          <c:showVal val="0"/>
          <c:showCatName val="0"/>
          <c:showSerName val="0"/>
          <c:showPercent val="0"/>
          <c:showBubbleSize val="0"/>
        </c:dLbls>
        <c:marker val="1"/>
        <c:smooth val="0"/>
        <c:axId val="780099592"/>
        <c:axId val="780099200"/>
      </c:lineChart>
      <c:dateAx>
        <c:axId val="780099592"/>
        <c:scaling>
          <c:orientation val="minMax"/>
        </c:scaling>
        <c:delete val="1"/>
        <c:axPos val="b"/>
        <c:numFmt formatCode="&quot;R&quot;yy" sourceLinked="1"/>
        <c:majorTickMark val="none"/>
        <c:minorTickMark val="none"/>
        <c:tickLblPos val="none"/>
        <c:crossAx val="780099200"/>
        <c:crosses val="autoZero"/>
        <c:auto val="1"/>
        <c:lblOffset val="100"/>
        <c:baseTimeUnit val="years"/>
      </c:dateAx>
      <c:valAx>
        <c:axId val="7800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9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36.369999999999997</c:v>
                </c:pt>
                <c:pt idx="1">
                  <c:v>34.909999999999997</c:v>
                </c:pt>
                <c:pt idx="2">
                  <c:v>33.28</c:v>
                </c:pt>
                <c:pt idx="3">
                  <c:v>33.58</c:v>
                </c:pt>
                <c:pt idx="4">
                  <c:v>28.61</c:v>
                </c:pt>
              </c:numCache>
            </c:numRef>
          </c:val>
          <c:extLst>
            <c:ext xmlns:c16="http://schemas.microsoft.com/office/drawing/2014/chart" uri="{C3380CC4-5D6E-409C-BE32-E72D297353CC}">
              <c16:uniqueId val="{00000000-3A95-4ECC-AC65-31C3A2B67DF4}"/>
            </c:ext>
          </c:extLst>
        </c:ser>
        <c:dLbls>
          <c:showLegendKey val="0"/>
          <c:showVal val="0"/>
          <c:showCatName val="0"/>
          <c:showSerName val="0"/>
          <c:showPercent val="0"/>
          <c:showBubbleSize val="0"/>
        </c:dLbls>
        <c:gapWidth val="150"/>
        <c:axId val="779878896"/>
        <c:axId val="77987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3A95-4ECC-AC65-31C3A2B67DF4}"/>
            </c:ext>
          </c:extLst>
        </c:ser>
        <c:dLbls>
          <c:showLegendKey val="0"/>
          <c:showVal val="0"/>
          <c:showCatName val="0"/>
          <c:showSerName val="0"/>
          <c:showPercent val="0"/>
          <c:showBubbleSize val="0"/>
        </c:dLbls>
        <c:marker val="1"/>
        <c:smooth val="0"/>
        <c:axId val="779878896"/>
        <c:axId val="779879288"/>
      </c:lineChart>
      <c:dateAx>
        <c:axId val="779878896"/>
        <c:scaling>
          <c:orientation val="minMax"/>
        </c:scaling>
        <c:delete val="1"/>
        <c:axPos val="b"/>
        <c:numFmt formatCode="&quot;R&quot;yy" sourceLinked="1"/>
        <c:majorTickMark val="none"/>
        <c:minorTickMark val="none"/>
        <c:tickLblPos val="none"/>
        <c:crossAx val="779879288"/>
        <c:crosses val="autoZero"/>
        <c:auto val="1"/>
        <c:lblOffset val="100"/>
        <c:baseTimeUnit val="years"/>
      </c:dateAx>
      <c:valAx>
        <c:axId val="77987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7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434.6</c:v>
                </c:pt>
                <c:pt idx="1">
                  <c:v>454.13</c:v>
                </c:pt>
                <c:pt idx="2">
                  <c:v>474.88</c:v>
                </c:pt>
                <c:pt idx="3">
                  <c:v>457.12</c:v>
                </c:pt>
                <c:pt idx="4">
                  <c:v>457.04</c:v>
                </c:pt>
              </c:numCache>
            </c:numRef>
          </c:val>
          <c:extLst>
            <c:ext xmlns:c16="http://schemas.microsoft.com/office/drawing/2014/chart" uri="{C3380CC4-5D6E-409C-BE32-E72D297353CC}">
              <c16:uniqueId val="{00000000-DEB9-49D7-B405-DA50676BB19A}"/>
            </c:ext>
          </c:extLst>
        </c:ser>
        <c:dLbls>
          <c:showLegendKey val="0"/>
          <c:showVal val="0"/>
          <c:showCatName val="0"/>
          <c:showSerName val="0"/>
          <c:showPercent val="0"/>
          <c:showBubbleSize val="0"/>
        </c:dLbls>
        <c:gapWidth val="150"/>
        <c:axId val="779880464"/>
        <c:axId val="77988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DEB9-49D7-B405-DA50676BB19A}"/>
            </c:ext>
          </c:extLst>
        </c:ser>
        <c:dLbls>
          <c:showLegendKey val="0"/>
          <c:showVal val="0"/>
          <c:showCatName val="0"/>
          <c:showSerName val="0"/>
          <c:showPercent val="0"/>
          <c:showBubbleSize val="0"/>
        </c:dLbls>
        <c:marker val="1"/>
        <c:smooth val="0"/>
        <c:axId val="779880464"/>
        <c:axId val="779880856"/>
      </c:lineChart>
      <c:dateAx>
        <c:axId val="779880464"/>
        <c:scaling>
          <c:orientation val="minMax"/>
        </c:scaling>
        <c:delete val="1"/>
        <c:axPos val="b"/>
        <c:numFmt formatCode="&quot;R&quot;yy" sourceLinked="1"/>
        <c:majorTickMark val="none"/>
        <c:minorTickMark val="none"/>
        <c:tickLblPos val="none"/>
        <c:crossAx val="779880856"/>
        <c:crosses val="autoZero"/>
        <c:auto val="1"/>
        <c:lblOffset val="100"/>
        <c:baseTimeUnit val="years"/>
      </c:dateAx>
      <c:valAx>
        <c:axId val="77988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8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北海道　幕別町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25617</v>
      </c>
      <c r="AM8" s="59"/>
      <c r="AN8" s="59"/>
      <c r="AO8" s="59"/>
      <c r="AP8" s="59"/>
      <c r="AQ8" s="59"/>
      <c r="AR8" s="59"/>
      <c r="AS8" s="59"/>
      <c r="AT8" s="35">
        <f>データ!$S$6</f>
        <v>477.64</v>
      </c>
      <c r="AU8" s="35"/>
      <c r="AV8" s="35"/>
      <c r="AW8" s="35"/>
      <c r="AX8" s="35"/>
      <c r="AY8" s="35"/>
      <c r="AZ8" s="35"/>
      <c r="BA8" s="35"/>
      <c r="BB8" s="35">
        <f>データ!$T$6</f>
        <v>53.63</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9.18</v>
      </c>
      <c r="Q10" s="35"/>
      <c r="R10" s="35"/>
      <c r="S10" s="35"/>
      <c r="T10" s="35"/>
      <c r="U10" s="35"/>
      <c r="V10" s="35"/>
      <c r="W10" s="59">
        <f>データ!$Q$6</f>
        <v>4479</v>
      </c>
      <c r="X10" s="59"/>
      <c r="Y10" s="59"/>
      <c r="Z10" s="59"/>
      <c r="AA10" s="59"/>
      <c r="AB10" s="59"/>
      <c r="AC10" s="59"/>
      <c r="AD10" s="2"/>
      <c r="AE10" s="2"/>
      <c r="AF10" s="2"/>
      <c r="AG10" s="2"/>
      <c r="AH10" s="2"/>
      <c r="AI10" s="2"/>
      <c r="AJ10" s="2"/>
      <c r="AK10" s="2"/>
      <c r="AL10" s="59">
        <f>データ!$U$6</f>
        <v>2334</v>
      </c>
      <c r="AM10" s="59"/>
      <c r="AN10" s="59"/>
      <c r="AO10" s="59"/>
      <c r="AP10" s="59"/>
      <c r="AQ10" s="59"/>
      <c r="AR10" s="59"/>
      <c r="AS10" s="59"/>
      <c r="AT10" s="35">
        <f>データ!$V$6</f>
        <v>271</v>
      </c>
      <c r="AU10" s="35"/>
      <c r="AV10" s="35"/>
      <c r="AW10" s="35"/>
      <c r="AX10" s="35"/>
      <c r="AY10" s="35"/>
      <c r="AZ10" s="35"/>
      <c r="BA10" s="35"/>
      <c r="BB10" s="35">
        <f>データ!$W$6</f>
        <v>8.61</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114</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mJKeG0HqoH1gI4G7bfmVm6OAg3fBXCZBHWH4t16yVf6/YYqYWy4nooXY4fs0zXYtIqQfqS52ssK6COogoEvL4w==" saltValue="R88zlUcHmfDg9+5M0e+b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16438</v>
      </c>
      <c r="D6" s="20">
        <f t="shared" si="3"/>
        <v>47</v>
      </c>
      <c r="E6" s="20">
        <f t="shared" si="3"/>
        <v>1</v>
      </c>
      <c r="F6" s="20">
        <f t="shared" si="3"/>
        <v>0</v>
      </c>
      <c r="G6" s="20">
        <f t="shared" si="3"/>
        <v>0</v>
      </c>
      <c r="H6" s="20" t="str">
        <f t="shared" si="3"/>
        <v>北海道　幕別町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9.18</v>
      </c>
      <c r="Q6" s="21">
        <f t="shared" si="3"/>
        <v>4479</v>
      </c>
      <c r="R6" s="21">
        <f t="shared" si="3"/>
        <v>25617</v>
      </c>
      <c r="S6" s="21">
        <f t="shared" si="3"/>
        <v>477.64</v>
      </c>
      <c r="T6" s="21">
        <f t="shared" si="3"/>
        <v>53.63</v>
      </c>
      <c r="U6" s="21">
        <f t="shared" si="3"/>
        <v>2334</v>
      </c>
      <c r="V6" s="21">
        <f t="shared" si="3"/>
        <v>271</v>
      </c>
      <c r="W6" s="21">
        <f t="shared" si="3"/>
        <v>8.61</v>
      </c>
      <c r="X6" s="22">
        <f>IF(X7="",NA(),X7)</f>
        <v>39.57</v>
      </c>
      <c r="Y6" s="22">
        <f t="shared" ref="Y6:AG6" si="4">IF(Y7="",NA(),Y7)</f>
        <v>40.47</v>
      </c>
      <c r="Z6" s="22">
        <f t="shared" si="4"/>
        <v>39.340000000000003</v>
      </c>
      <c r="AA6" s="22">
        <f t="shared" si="4"/>
        <v>42.41</v>
      </c>
      <c r="AB6" s="22">
        <f t="shared" si="4"/>
        <v>59.56</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2010.06</v>
      </c>
      <c r="BF6" s="22">
        <f t="shared" ref="BF6:BN6" si="7">IF(BF7="",NA(),BF7)</f>
        <v>1922.31</v>
      </c>
      <c r="BG6" s="22">
        <f t="shared" si="7"/>
        <v>1840.58</v>
      </c>
      <c r="BH6" s="22">
        <f t="shared" si="7"/>
        <v>1898.29</v>
      </c>
      <c r="BI6" s="22">
        <f t="shared" si="7"/>
        <v>2369.88</v>
      </c>
      <c r="BJ6" s="22">
        <f t="shared" si="7"/>
        <v>1018.52</v>
      </c>
      <c r="BK6" s="22">
        <f t="shared" si="7"/>
        <v>949.61</v>
      </c>
      <c r="BL6" s="22">
        <f t="shared" si="7"/>
        <v>918.84</v>
      </c>
      <c r="BM6" s="22">
        <f t="shared" si="7"/>
        <v>955.49</v>
      </c>
      <c r="BN6" s="22">
        <f t="shared" si="7"/>
        <v>1017.9</v>
      </c>
      <c r="BO6" s="21" t="str">
        <f>IF(BO7="","",IF(BO7="-","【-】","【"&amp;SUBSTITUTE(TEXT(BO7,"#,##0.00"),"-","△")&amp;"】"))</f>
        <v>【1,045.20】</v>
      </c>
      <c r="BP6" s="22">
        <f>IF(BP7="",NA(),BP7)</f>
        <v>36.369999999999997</v>
      </c>
      <c r="BQ6" s="22">
        <f t="shared" ref="BQ6:BY6" si="8">IF(BQ7="",NA(),BQ7)</f>
        <v>34.909999999999997</v>
      </c>
      <c r="BR6" s="22">
        <f t="shared" si="8"/>
        <v>33.28</v>
      </c>
      <c r="BS6" s="22">
        <f t="shared" si="8"/>
        <v>33.58</v>
      </c>
      <c r="BT6" s="22">
        <f t="shared" si="8"/>
        <v>28.61</v>
      </c>
      <c r="BU6" s="22">
        <f t="shared" si="8"/>
        <v>58.79</v>
      </c>
      <c r="BV6" s="22">
        <f t="shared" si="8"/>
        <v>58.41</v>
      </c>
      <c r="BW6" s="22">
        <f t="shared" si="8"/>
        <v>58.27</v>
      </c>
      <c r="BX6" s="22">
        <f t="shared" si="8"/>
        <v>55.15</v>
      </c>
      <c r="BY6" s="22">
        <f t="shared" si="8"/>
        <v>53.95</v>
      </c>
      <c r="BZ6" s="21" t="str">
        <f>IF(BZ7="","",IF(BZ7="-","【-】","【"&amp;SUBSTITUTE(TEXT(BZ7,"#,##0.00"),"-","△")&amp;"】"))</f>
        <v>【49.51】</v>
      </c>
      <c r="CA6" s="22">
        <f>IF(CA7="",NA(),CA7)</f>
        <v>434.6</v>
      </c>
      <c r="CB6" s="22">
        <f t="shared" ref="CB6:CJ6" si="9">IF(CB7="",NA(),CB7)</f>
        <v>454.13</v>
      </c>
      <c r="CC6" s="22">
        <f t="shared" si="9"/>
        <v>474.88</v>
      </c>
      <c r="CD6" s="22">
        <f t="shared" si="9"/>
        <v>457.12</v>
      </c>
      <c r="CE6" s="22">
        <f t="shared" si="9"/>
        <v>457.04</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49.28</v>
      </c>
      <c r="CM6" s="22">
        <f t="shared" ref="CM6:CU6" si="10">IF(CM7="",NA(),CM7)</f>
        <v>52.6</v>
      </c>
      <c r="CN6" s="22">
        <f t="shared" si="10"/>
        <v>56.96</v>
      </c>
      <c r="CO6" s="22">
        <f t="shared" si="10"/>
        <v>56.43</v>
      </c>
      <c r="CP6" s="22">
        <f t="shared" si="10"/>
        <v>54.71</v>
      </c>
      <c r="CQ6" s="22">
        <f t="shared" si="10"/>
        <v>56.04</v>
      </c>
      <c r="CR6" s="22">
        <f t="shared" si="10"/>
        <v>58.52</v>
      </c>
      <c r="CS6" s="22">
        <f t="shared" si="10"/>
        <v>58.88</v>
      </c>
      <c r="CT6" s="22">
        <f t="shared" si="10"/>
        <v>58.16</v>
      </c>
      <c r="CU6" s="22">
        <f t="shared" si="10"/>
        <v>55.9</v>
      </c>
      <c r="CV6" s="21" t="str">
        <f>IF(CV7="","",IF(CV7="-","【-】","【"&amp;SUBSTITUTE(TEXT(CV7,"#,##0.00"),"-","△")&amp;"】"))</f>
        <v>【55.00】</v>
      </c>
      <c r="CW6" s="22">
        <f>IF(CW7="",NA(),CW7)</f>
        <v>87.13</v>
      </c>
      <c r="CX6" s="22">
        <f t="shared" ref="CX6:DF6" si="11">IF(CX7="",NA(),CX7)</f>
        <v>86.47</v>
      </c>
      <c r="CY6" s="22">
        <f t="shared" si="11"/>
        <v>80.64</v>
      </c>
      <c r="CZ6" s="22">
        <f t="shared" si="11"/>
        <v>81.27</v>
      </c>
      <c r="DA6" s="22">
        <f t="shared" si="11"/>
        <v>85.91</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0.71</v>
      </c>
      <c r="EE6" s="22">
        <f t="shared" ref="EE6:EM6" si="14">IF(EE7="",NA(),EE7)</f>
        <v>0.28999999999999998</v>
      </c>
      <c r="EF6" s="22">
        <f t="shared" si="14"/>
        <v>0.3</v>
      </c>
      <c r="EG6" s="22">
        <f t="shared" si="14"/>
        <v>0.26</v>
      </c>
      <c r="EH6" s="22">
        <f t="shared" si="14"/>
        <v>0.79</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16438</v>
      </c>
      <c r="D7" s="24">
        <v>47</v>
      </c>
      <c r="E7" s="24">
        <v>1</v>
      </c>
      <c r="F7" s="24">
        <v>0</v>
      </c>
      <c r="G7" s="24">
        <v>0</v>
      </c>
      <c r="H7" s="24" t="s">
        <v>96</v>
      </c>
      <c r="I7" s="24" t="s">
        <v>97</v>
      </c>
      <c r="J7" s="24" t="s">
        <v>98</v>
      </c>
      <c r="K7" s="24" t="s">
        <v>99</v>
      </c>
      <c r="L7" s="24" t="s">
        <v>100</v>
      </c>
      <c r="M7" s="24" t="s">
        <v>101</v>
      </c>
      <c r="N7" s="25" t="s">
        <v>102</v>
      </c>
      <c r="O7" s="25" t="s">
        <v>103</v>
      </c>
      <c r="P7" s="25">
        <v>9.18</v>
      </c>
      <c r="Q7" s="25">
        <v>4479</v>
      </c>
      <c r="R7" s="25">
        <v>25617</v>
      </c>
      <c r="S7" s="25">
        <v>477.64</v>
      </c>
      <c r="T7" s="25">
        <v>53.63</v>
      </c>
      <c r="U7" s="25">
        <v>2334</v>
      </c>
      <c r="V7" s="25">
        <v>271</v>
      </c>
      <c r="W7" s="25">
        <v>8.61</v>
      </c>
      <c r="X7" s="25">
        <v>39.57</v>
      </c>
      <c r="Y7" s="25">
        <v>40.47</v>
      </c>
      <c r="Z7" s="25">
        <v>39.340000000000003</v>
      </c>
      <c r="AA7" s="25">
        <v>42.41</v>
      </c>
      <c r="AB7" s="25">
        <v>59.56</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2010.06</v>
      </c>
      <c r="BF7" s="25">
        <v>1922.31</v>
      </c>
      <c r="BG7" s="25">
        <v>1840.58</v>
      </c>
      <c r="BH7" s="25">
        <v>1898.29</v>
      </c>
      <c r="BI7" s="25">
        <v>2369.88</v>
      </c>
      <c r="BJ7" s="25">
        <v>1018.52</v>
      </c>
      <c r="BK7" s="25">
        <v>949.61</v>
      </c>
      <c r="BL7" s="25">
        <v>918.84</v>
      </c>
      <c r="BM7" s="25">
        <v>955.49</v>
      </c>
      <c r="BN7" s="25">
        <v>1017.9</v>
      </c>
      <c r="BO7" s="25">
        <v>1045.2</v>
      </c>
      <c r="BP7" s="25">
        <v>36.369999999999997</v>
      </c>
      <c r="BQ7" s="25">
        <v>34.909999999999997</v>
      </c>
      <c r="BR7" s="25">
        <v>33.28</v>
      </c>
      <c r="BS7" s="25">
        <v>33.58</v>
      </c>
      <c r="BT7" s="25">
        <v>28.61</v>
      </c>
      <c r="BU7" s="25">
        <v>58.79</v>
      </c>
      <c r="BV7" s="25">
        <v>58.41</v>
      </c>
      <c r="BW7" s="25">
        <v>58.27</v>
      </c>
      <c r="BX7" s="25">
        <v>55.15</v>
      </c>
      <c r="BY7" s="25">
        <v>53.95</v>
      </c>
      <c r="BZ7" s="25">
        <v>49.51</v>
      </c>
      <c r="CA7" s="25">
        <v>434.6</v>
      </c>
      <c r="CB7" s="25">
        <v>454.13</v>
      </c>
      <c r="CC7" s="25">
        <v>474.88</v>
      </c>
      <c r="CD7" s="25">
        <v>457.12</v>
      </c>
      <c r="CE7" s="25">
        <v>457.04</v>
      </c>
      <c r="CF7" s="25">
        <v>298.25</v>
      </c>
      <c r="CG7" s="25">
        <v>303.27999999999997</v>
      </c>
      <c r="CH7" s="25">
        <v>303.81</v>
      </c>
      <c r="CI7" s="25">
        <v>310.26</v>
      </c>
      <c r="CJ7" s="25">
        <v>318.99</v>
      </c>
      <c r="CK7" s="25">
        <v>317.14</v>
      </c>
      <c r="CL7" s="25">
        <v>49.28</v>
      </c>
      <c r="CM7" s="25">
        <v>52.6</v>
      </c>
      <c r="CN7" s="25">
        <v>56.96</v>
      </c>
      <c r="CO7" s="25">
        <v>56.43</v>
      </c>
      <c r="CP7" s="25">
        <v>54.71</v>
      </c>
      <c r="CQ7" s="25">
        <v>56.04</v>
      </c>
      <c r="CR7" s="25">
        <v>58.52</v>
      </c>
      <c r="CS7" s="25">
        <v>58.88</v>
      </c>
      <c r="CT7" s="25">
        <v>58.16</v>
      </c>
      <c r="CU7" s="25">
        <v>55.9</v>
      </c>
      <c r="CV7" s="25">
        <v>55</v>
      </c>
      <c r="CW7" s="25">
        <v>87.13</v>
      </c>
      <c r="CX7" s="25">
        <v>86.47</v>
      </c>
      <c r="CY7" s="25">
        <v>80.64</v>
      </c>
      <c r="CZ7" s="25">
        <v>81.27</v>
      </c>
      <c r="DA7" s="25">
        <v>85.91</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0.71</v>
      </c>
      <c r="EE7" s="25">
        <v>0.28999999999999998</v>
      </c>
      <c r="EF7" s="25">
        <v>0.3</v>
      </c>
      <c r="EG7" s="25">
        <v>0.26</v>
      </c>
      <c r="EH7" s="25">
        <v>0.79</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112</v>
      </c>
      <c r="D13" t="s">
        <v>112</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2025-01-30T12:11:20Z</cp:lastPrinted>
  <dcterms:created xsi:type="dcterms:W3CDTF">2025-01-24T06:39:15Z</dcterms:created>
  <dcterms:modified xsi:type="dcterms:W3CDTF">2025-03-06T02:42:07Z</dcterms:modified>
  <cp:category/>
</cp:coreProperties>
</file>