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mc:Choice Requires="x15">
      <x15ac:absPath xmlns:x15ac="http://schemas.microsoft.com/office/spreadsheetml/2010/11/ac" url="N:\05_市町村係\06_財政\01_財政\令和7年度\07_公会計\080303【照会：312（木）、323（月）〆】令和６年度財政状況資料集の作成及び公表について\03_各市町村から\"/>
    </mc:Choice>
  </mc:AlternateContent>
  <xr:revisionPtr revIDLastSave="0" documentId="13_ncr:1_{3E7DBC6C-A5F8-421C-A19A-A31C62184E0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<sst xmlns="http://schemas.openxmlformats.org/spreadsheetml/2006/main" count="1047" uniqueCount="559">
  <si>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</si>
  <si>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</si>
  <si>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</si>
  <si>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</si>
  <si>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</si>
  <si>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</si>
  <si>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</si>
  <si>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</si>
  <si>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</si>
  <si>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</si>
  <si>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</si>
  <si>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</si>
  <si>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</si>
  <si>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</si>
  <si>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</si>
  <si>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</si>
  <si>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</si>
  <si>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</si>
  <si>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</si>
  <si>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</si>
  <si>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</si>
  <si>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</si>
  <si>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</si>
  <si>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</si>
  <si>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</si>
  <si>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</si>
  <si>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</si>
  <si>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</si>
  <si>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</si>
  <si>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</si>
  <si>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</si>
  <si>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</si>
  <si>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</si>
  <si>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</si>
  <si>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</si>
  <si>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</si>
  <si>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</si>
  <si>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</si>
  <si>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</si>
  <si>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</si>
  <si>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</si>
  <si>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</si>
  <si>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</si>
  <si>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</si>
  <si>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</si>
  <si>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</si>
  <si>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</si>
  <si>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</si>
  <si>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</si>
  <si>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</si>
  <si>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</si>
  <si>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</si>
  <si>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</si>
  <si>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</si>
  <si>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</si>
  <si>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</si>
  <si>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</si>
  <si>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</si>
  <si>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</si>
  <si>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</si>
  <si>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</si>
  <si>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</si>
  <si>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</si>
  <si>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</si>
  <si>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</si>
  <si>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</si>
  <si>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</si>
  <si>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</si>
  <si>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</si>
  <si>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</si>
  <si>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</si>
  <si>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</si>
  <si>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</si>
  <si>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</si>
  <si>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</si>
  <si>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</si>
  <si>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</si>
  <si>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</si>
  <si>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</si>
  <si>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</si>
  <si>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</si>
  <si>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</si>
  <si>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</si>
  <si>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</si>
  <si>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</si>
  <si>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</si>
  <si>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</si>
  <si>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</si>
  <si>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</si>
  <si>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</si>
  <si>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</si>
  <si>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</si>
  <si>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</si>
  <si>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</si>
  <si>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幕別町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</si>
  <si>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</si>
  <si>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</si>
  <si>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</si>
  <si>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</si>
  <si>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</si>
  <si>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</si>
  <si>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</si>
  <si>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</si>
  <si>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</si>
  <si>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</si>
  <si>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</si>
  <si>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</si>
  <si>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</si>
  <si>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</si>
  <si>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</si>
  <si>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</si>
  <si>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</si>
  <si>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</si>
  <si>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</si>
  <si>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</si>
  <si>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</si>
  <si>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</si>
  <si>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</si>
  <si>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</si>
  <si>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</si>
  <si>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</si>
  <si>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</si>
  <si>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</si>
  <si>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</si>
  <si>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</si>
  <si>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</si>
  <si>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</si>
  <si>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</si>
  <si>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</si>
  <si>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</si>
  <si>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</si>
  <si>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</si>
  <si>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</si>
  <si>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</si>
  <si>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</si>
  <si>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</si>
  <si>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</si>
  <si>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</si>
  <si>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</si>
  <si>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</si>
  <si>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</si>
  <si>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</si>
  <si>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</si>
  <si>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</si>
  <si>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</si>
  <si>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</si>
  <si>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</si>
  <si>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</si>
  <si>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</si>
  <si>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</si>
  <si>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</si>
  <si>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</si>
  <si>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</si>
  <si>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</si>
  <si>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</si>
  <si>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</si>
  <si>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</si>
  <si>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</si>
  <si>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</si>
  <si>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</si>
  <si>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</si>
  <si>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</si>
  <si>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</si>
  <si>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</si>
  <si>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</si>
  <si>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</si>
  <si>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</si>
  <si>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</si>
  <si>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</si>
  <si>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</si>
  <si>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</si>
  <si>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</si>
  <si>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</si>
  <si>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</si>
  <si>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</si>
  <si>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</si>
  <si>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</si>
  <si>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</si>
  <si>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</si>
  <si>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</si>
  <si>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</si>
  <si>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</si>
  <si>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</si>
  <si>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</si>
  <si>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</si>
  <si>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</si>
  <si>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</si>
  <si>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</si>
  <si>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</si>
  <si>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</si>
  <si>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</si>
  <si>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</si>
  <si>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</si>
  <si>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</si>
  <si>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</si>
  <si>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</si>
  <si>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</si>
  <si>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</si>
  <si>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</si>
  <si>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</si>
  <si>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</si>
  <si>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</si>
  <si>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</si>
  <si>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北海道幕別町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</si>
  <si>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</si>
  <si>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</si>
  <si>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</si>
  <si>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</si>
  <si>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</si>
  <si>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</si>
  <si>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</si>
  <si>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</si>
  <si>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</si>
  <si>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</si>
  <si>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</si>
  <si>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</si>
  <si>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</si>
  <si>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</si>
  <si>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</si>
  <si>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</si>
  <si>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</si>
  <si>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</si>
  <si>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</si>
  <si>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</si>
  <si>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</si>
  <si>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</si>
  <si>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</si>
  <si>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</si>
  <si>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</si>
  <si>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</si>
  <si>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</si>
  <si>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</si>
  <si>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</si>
  <si>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</si>
  <si>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</si>
  <si>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</si>
  <si>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</si>
  <si>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</si>
  <si>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</si>
  <si>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</si>
  <si>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</si>
  <si>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</si>
  <si>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</si>
  <si>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</si>
  <si>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</si>
  <si>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</si>
  <si>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</si>
  <si>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</si>
  <si>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</si>
  <si>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</si>
  <si>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</si>
  <si>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</si>
  <si>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</si>
  <si>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</si>
  <si>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</si>
  <si>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</si>
  <si>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</si>
  <si>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</si>
  <si>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</si>
  <si>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</si>
  <si>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</si>
  <si>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</si>
  <si>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</si>
  <si>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</si>
  <si>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</si>
  <si>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</si>
  <si>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</si>
  <si>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</si>
  <si>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</si>
  <si>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</si>
  <si>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</si>
  <si>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</si>
  <si>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</si>
  <si>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</si>
  <si>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</si>
  <si>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</si>
  <si>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</si>
  <si>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</si>
  <si>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</si>
  <si>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</si>
  <si>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</si>
  <si>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</si>
  <si>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</si>
  <si>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</si>
  <si>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</si>
  <si>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</si>
  <si>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</si>
  <si>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</si>
  <si>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</si>
  <si>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</si>
  <si>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</si>
  <si>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</si>
  <si>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</si>
  <si>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</si>
  <si>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</si>
  <si>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</si>
  <si>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</si>
  <si>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</si>
  <si>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</si>
  <si>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</si>
  <si>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</si>
  <si>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</si>
  <si>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</si>
  <si>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</si>
  <si>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</si>
  <si>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</si>
  <si>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</si>
  <si>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</si>
  <si>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</si>
  <si>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</si>
  <si>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</si>
  <si>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</si>
  <si>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</si>
  <si>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</si>
  <si>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</si>
  <si>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</si>
  <si>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</si>
  <si>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</si>
  <si>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</si>
  <si>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</si>
  <si>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</si>
  <si>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</si>
  <si>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</si>
  <si>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</si>
  <si>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</si>
  <si>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</si>
  <si>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</si>
  <si>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</si>
  <si>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</si>
  <si>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</si>
  <si>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</si>
  <si>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</si>
  <si>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</si>
  <si>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</si>
  <si>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</si>
  <si>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</si>
  <si>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</si>
  <si>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</si>
  <si>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</si>
  <si>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</si>
  <si>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</si>
  <si>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</si>
  <si>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</si>
  <si>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</si>
  <si>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</si>
  <si>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</si>
  <si>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</si>
  <si>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</si>
  <si>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</si>
  <si>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</si>
  <si>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</si>
  <si>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</si>
  <si>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</si>
  <si>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</si>
  <si>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北海道幕別町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</si>
  <si>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</si>
  <si>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</si>
  <si>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</si>
  <si>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</si>
  <si>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</si>
  <si>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</si>
  <si>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</si>
  <si>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</si>
  <si>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</si>
  <si>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</si>
  <si>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</si>
  <si>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</si>
  <si>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</si>
  <si>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</si>
  <si>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</si>
  <si>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</si>
  <si>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</si>
  <si>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</si>
  <si>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</si>
  <si>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</si>
  <si>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</si>
  <si>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</si>
  <si>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</si>
  <si>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</si>
  <si>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</si>
  <si>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</si>
  <si>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</si>
  <si>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</si>
  <si>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</si>
  <si>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</si>
  <si>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</si>
  <si>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</si>
  <si>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</si>
  <si>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</si>
  <si>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</si>
  <si>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</si>
  <si>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</si>
  <si>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</si>
  <si>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</si>
  <si>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</si>
  <si>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</si>
  <si>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</si>
  <si>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</si>
  <si>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</si>
  <si>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</si>
  <si>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</si>
  <si>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</si>
  <si>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</si>
  <si>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</si>
  <si>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</si>
  <si>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</si>
  <si>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</si>
  <si>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</si>
  <si>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</si>
  <si>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</si>
  <si>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</si>
  <si>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</si>
  <si>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</si>
  <si>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</si>
  <si>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</si>
  <si>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</si>
  <si>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</si>
  <si>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</si>
  <si>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</si>
  <si>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</si>
  <si>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</si>
  <si>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</si>
  <si>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</si>
  <si>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</si>
  <si>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</si>
  <si>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</si>
  <si>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</si>
  <si>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</si>
  <si>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</si>
  <si>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</si>
  <si>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</si>
  <si>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</si>
  <si>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</si>
  <si>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</si>
  <si>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</si>
  <si>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</si>
  <si>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</si>
  <si>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</si>
  <si>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</si>
  <si>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</si>
  <si>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</si>
  <si>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</si>
  <si>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</si>
  <si>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</si>
  <si>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</si>
  <si>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</si>
  <si>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</si>
  <si>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</si>
  <si>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</si>
  <si>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</si>
  <si>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</si>
  <si>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</si>
  <si>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</si>
  <si>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</si>
  <si>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</si>
  <si>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</si>
  <si>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</si>
  <si>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</si>
  <si>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</si>
  <si>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</si>
  <si>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</si>
  <si>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</si>
  <si>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</si>
  <si>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</si>
  <si>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</si>
  <si>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</si>
  <si>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</si>
  <si>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</si>
  <si>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</si>
  <si>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</si>
  <si>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</si>
  <si>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</si>
  <si>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</si>
  <si>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</si>
  <si>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</si>
  <si>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</si>
  <si>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</si>
  <si>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</si>
  <si>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</si>
  <si>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</si>
  <si>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</si>
  <si>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</si>
  <si>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</si>
  <si>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</si>
  <si>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</si>
  <si>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</si>
  <si>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</si>
  <si>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</si>
  <si>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</si>
  <si>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</si>
  <si>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</si>
  <si>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</si>
  <si>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</si>
  <si>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</si>
  <si>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</si>
  <si>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</si>
  <si>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</si>
  <si>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</si>
  <si>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</si>
  <si>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</si>
  <si>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</si>
  <si>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</si>
  <si>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</si>
  <si>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</si>
  <si>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</si>
  <si>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</si>
  <si>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</si>
  <si>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</si>
  <si>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</si>
  <si>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</si>
  <si>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</si>
  <si>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</si>
  <si>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</si>
  <si>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</si>
  <si>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</si>
  <si>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</si>
  <si>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</si>
  <si>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</si>
  <si>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</si>
  <si>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</si>
  <si>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</si>
  <si>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</si>
  <si>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</si>
  <si>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</si>
  <si>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</si>
  <si>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</si>
  <si>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</si>
  <si>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</si>
  <si>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</si>
  <si>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0.70</t>
  </si>
  <si>
    <t>▲ 4.92</t>
  </si>
  <si>
    <t>▲ 1.44</t>
  </si>
  <si>
    <t>水道事業会計</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</si>
  <si>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</si>
  <si>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</si>
  <si>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</si>
  <si>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</si>
  <si>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</si>
  <si>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</si>
  <si>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</si>
  <si>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</si>
  <si>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</si>
  <si>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</si>
  <si>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</si>
  <si>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</si>
  <si>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</si>
  <si>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とかち広域消防事務組合</t>
    <rPh sb="3" eb="5">
      <t>コウイキ</t>
    </rPh>
    <rPh sb="5" eb="7">
      <t>ショウボウ</t>
    </rPh>
    <rPh sb="7" eb="11">
      <t>ジムクミアイ</t>
    </rPh>
    <phoneticPr fontId="2"/>
  </si>
  <si>
    <t>南十勝複合事務組合</t>
    <rPh sb="0" eb="3">
      <t>ミナミトカチ</t>
    </rPh>
    <rPh sb="3" eb="5">
      <t>フクゴウ</t>
    </rPh>
    <rPh sb="5" eb="7">
      <t>ジム</t>
    </rPh>
    <rPh sb="7" eb="9">
      <t>クミアイ</t>
    </rPh>
    <phoneticPr fontId="2"/>
  </si>
  <si>
    <t>十勝圏複合事務組合</t>
    <rPh sb="0" eb="3">
      <t>トカチケン</t>
    </rPh>
    <rPh sb="3" eb="7">
      <t>フクゴウジム</t>
    </rPh>
    <rPh sb="7" eb="9">
      <t>クミアイ</t>
    </rPh>
    <phoneticPr fontId="2"/>
  </si>
  <si>
    <t>十勝中部広域水道企業団</t>
    <rPh sb="0" eb="2">
      <t>トカチ</t>
    </rPh>
    <rPh sb="2" eb="4">
      <t>チュウブ</t>
    </rPh>
    <rPh sb="4" eb="6">
      <t>コウイキ</t>
    </rPh>
    <rPh sb="6" eb="8">
      <t>スイドウ</t>
    </rPh>
    <rPh sb="8" eb="10">
      <t>キギョウ</t>
    </rPh>
    <rPh sb="10" eb="11">
      <t>ダン</t>
    </rPh>
    <phoneticPr fontId="2"/>
  </si>
  <si>
    <t>法適用企業</t>
    <rPh sb="0" eb="3">
      <t>ホウテキヨウ</t>
    </rPh>
    <rPh sb="3" eb="5">
      <t>キギョウ</t>
    </rPh>
    <phoneticPr fontId="2"/>
  </si>
  <si>
    <t>幕別町地域振興公社</t>
    <rPh sb="0" eb="3">
      <t>マクベツチョウ</t>
    </rPh>
    <rPh sb="3" eb="5">
      <t>チイキ</t>
    </rPh>
    <rPh sb="5" eb="7">
      <t>シンコウ</t>
    </rPh>
    <rPh sb="7" eb="9">
      <t>コウシャ</t>
    </rPh>
    <phoneticPr fontId="2"/>
  </si>
  <si>
    <t>幕別町土地開発公社</t>
    <rPh sb="0" eb="3">
      <t>マクベツチョウ</t>
    </rPh>
    <rPh sb="3" eb="7">
      <t>トチカイハツ</t>
    </rPh>
    <rPh sb="7" eb="9">
      <t>コウシャ</t>
    </rPh>
    <phoneticPr fontId="2"/>
  </si>
  <si>
    <t>幕別町農業振興公社</t>
    <rPh sb="0" eb="3">
      <t>マクベツチョウ</t>
    </rPh>
    <rPh sb="3" eb="7">
      <t>ノウギョウシンコウ</t>
    </rPh>
    <rPh sb="7" eb="9">
      <t>コウシャ</t>
    </rPh>
    <phoneticPr fontId="2"/>
  </si>
  <si>
    <t>〇</t>
    <phoneticPr fontId="2"/>
  </si>
  <si>
    <t>まちづくり基金</t>
    <rPh sb="5" eb="7">
      <t>キキン</t>
    </rPh>
    <phoneticPr fontId="5"/>
  </si>
  <si>
    <t>森林環境譲与税基金</t>
    <rPh sb="0" eb="2">
      <t>シンリン</t>
    </rPh>
    <rPh sb="2" eb="4">
      <t>カンキョウ</t>
    </rPh>
    <rPh sb="4" eb="7">
      <t>ジョウヨゼイ</t>
    </rPh>
    <rPh sb="7" eb="9">
      <t>キキン</t>
    </rPh>
    <phoneticPr fontId="5"/>
  </si>
  <si>
    <t>新型コロナウイルス感染症関連無利子融資円滑化基金</t>
    <rPh sb="0" eb="2">
      <t>シンガタ</t>
    </rPh>
    <rPh sb="9" eb="12">
      <t>カンセンショウ</t>
    </rPh>
    <rPh sb="12" eb="17">
      <t>カンレンムリシ</t>
    </rPh>
    <rPh sb="17" eb="19">
      <t>ユウシ</t>
    </rPh>
    <rPh sb="19" eb="22">
      <t>エンカツカ</t>
    </rPh>
    <rPh sb="22" eb="24">
      <t>キキン</t>
    </rPh>
    <phoneticPr fontId="5"/>
  </si>
  <si>
    <t>企業版ふるさと納税基金</t>
    <rPh sb="0" eb="3">
      <t>キギョウバン</t>
    </rPh>
    <rPh sb="7" eb="9">
      <t>ノウゼイ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</si>
</sst>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361B-4201-AADB-54672782A0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128254</c:v>
                </c:pt>
                <c:pt idx="1">
                  <c:v>133541</c:v>
                </c:pt>
                <c:pt idx="2">
                  <c:v>146837</c:v>
                </c:pt>
                <c:pt idx="3">
                  <c:v>174369</c:v>
                </c:pt>
                <c:pt idx="4">
                  <c:v>130399</c:v>
                </c:pt>
              </c:numCache>
            </c:numRef>
          </c:val>
          <c:smooth val="0"/>
          <c:extLst>
            <c:ext xmlns:c16="http://schemas.microsoft.com/office/drawing/2014/chart" uri="{C3380CC4-5D6E-409C-BE32-E72D297353CC}">
              <c16:uniqueId val="{00000001-361B-4201-AADB-54672782A0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c:v>
                </c:pt>
                <c:pt idx="1">
                  <c:v>4.92</c:v>
                </c:pt>
                <c:pt idx="2">
                  <c:v>7.78</c:v>
                </c:pt>
                <c:pt idx="3">
                  <c:v>4.07</c:v>
                </c:pt>
                <c:pt idx="4">
                  <c:v>6.46</c:v>
                </c:pt>
              </c:numCache>
            </c:numRef>
          </c:val>
          <c:extLst>
            <c:ext xmlns:c16="http://schemas.microsoft.com/office/drawing/2014/chart" uri="{C3380CC4-5D6E-409C-BE32-E72D297353CC}">
              <c16:uniqueId val="{00000000-B8A9-4943-B92E-6CD69A9A62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14.4</c:v>
                </c:pt>
                <c:pt idx="1">
                  <c:v>15.76</c:v>
                </c:pt>
                <c:pt idx="2">
                  <c:v>13.67</c:v>
                </c:pt>
                <c:pt idx="3">
                  <c:v>15.85</c:v>
                </c:pt>
                <c:pt idx="4">
                  <c:v>13.33</c:v>
                </c:pt>
              </c:numCache>
            </c:numRef>
          </c:val>
          <c:extLst>
            <c:ext xmlns:c16="http://schemas.microsoft.com/office/drawing/2014/chart" uri="{C3380CC4-5D6E-409C-BE32-E72D297353CC}">
              <c16:uniqueId val="{00000001-B8A9-4943-B92E-6CD69A9A62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1.1299999999999999</c:v>
                </c:pt>
                <c:pt idx="2">
                  <c:v>-0.7</c:v>
                </c:pt>
                <c:pt idx="3">
                  <c:v>-4.92</c:v>
                </c:pt>
                <c:pt idx="4">
                  <c:v>-1.44</c:v>
                </c:pt>
              </c:numCache>
            </c:numRef>
          </c:val>
          <c:smooth val="0"/>
          <c:extLst>
            <c:ext xmlns:c16="http://schemas.microsoft.com/office/drawing/2014/chart" uri="{C3380CC4-5D6E-409C-BE32-E72D297353CC}">
              <c16:uniqueId val="{00000002-B8A9-4943-B92E-6CD69A9A62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0.22</c:v>
                </c:pt>
                <c:pt idx="4">
                  <c:v>#N/A</c:v>
                </c:pt>
                <c:pt idx="5">
                  <c:v>0.3</c:v>
                </c:pt>
                <c:pt idx="6">
                  <c:v>#N/A</c:v>
                </c:pt>
                <c:pt idx="7">
                  <c:v>0.57999999999999996</c:v>
                </c:pt>
                <c:pt idx="8">
                  <c:v>0</c:v>
                </c:pt>
                <c:pt idx="9">
                  <c:v>0</c:v>
                </c:pt>
              </c:numCache>
            </c:numRef>
          </c:val>
          <c:extLst>
            <c:ext xmlns:c16="http://schemas.microsoft.com/office/drawing/2014/chart" uri="{C3380CC4-5D6E-409C-BE32-E72D297353CC}">
              <c16:uniqueId val="{00000000-86EF-42D5-AB81-773086F8D3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EF-42D5-AB81-773086F8D3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EF-42D5-AB81-773086F8D3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6EF-42D5-AB81-773086F8D3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86EF-42D5-AB81-773086F8D31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0.09</c:v>
                </c:pt>
                <c:pt idx="4">
                  <c:v>#N/A</c:v>
                </c:pt>
                <c:pt idx="5">
                  <c:v>0.41</c:v>
                </c:pt>
                <c:pt idx="6">
                  <c:v>#N/A</c:v>
                </c:pt>
                <c:pt idx="7">
                  <c:v>0.14000000000000001</c:v>
                </c:pt>
                <c:pt idx="8">
                  <c:v>#N/A</c:v>
                </c:pt>
                <c:pt idx="9">
                  <c:v>0.09</c:v>
                </c:pt>
              </c:numCache>
            </c:numRef>
          </c:val>
          <c:extLst>
            <c:ext xmlns:c16="http://schemas.microsoft.com/office/drawing/2014/chart" uri="{C3380CC4-5D6E-409C-BE32-E72D297353CC}">
              <c16:uniqueId val="{00000005-86EF-42D5-AB81-773086F8D31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1.24</c:v>
                </c:pt>
              </c:numCache>
            </c:numRef>
          </c:val>
          <c:extLst>
            <c:ext xmlns:c16="http://schemas.microsoft.com/office/drawing/2014/chart" uri="{C3380CC4-5D6E-409C-BE32-E72D297353CC}">
              <c16:uniqueId val="{00000006-86EF-42D5-AB81-773086F8D31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2.31</c:v>
                </c:pt>
                <c:pt idx="4">
                  <c:v>#N/A</c:v>
                </c:pt>
                <c:pt idx="5">
                  <c:v>2.7</c:v>
                </c:pt>
                <c:pt idx="6">
                  <c:v>#N/A</c:v>
                </c:pt>
                <c:pt idx="7">
                  <c:v>2.59</c:v>
                </c:pt>
                <c:pt idx="8">
                  <c:v>#N/A</c:v>
                </c:pt>
                <c:pt idx="9">
                  <c:v>2.09</c:v>
                </c:pt>
              </c:numCache>
            </c:numRef>
          </c:val>
          <c:extLst>
            <c:ext xmlns:c16="http://schemas.microsoft.com/office/drawing/2014/chart" uri="{C3380CC4-5D6E-409C-BE32-E72D297353CC}">
              <c16:uniqueId val="{00000007-86EF-42D5-AB81-773086F8D3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4.58</c:v>
                </c:pt>
                <c:pt idx="2">
                  <c:v>#N/A</c:v>
                </c:pt>
                <c:pt idx="3">
                  <c:v>4.91</c:v>
                </c:pt>
                <c:pt idx="4">
                  <c:v>#N/A</c:v>
                </c:pt>
                <c:pt idx="5">
                  <c:v>7.77</c:v>
                </c:pt>
                <c:pt idx="6">
                  <c:v>#N/A</c:v>
                </c:pt>
                <c:pt idx="7">
                  <c:v>4.0599999999999996</c:v>
                </c:pt>
                <c:pt idx="8">
                  <c:v>#N/A</c:v>
                </c:pt>
                <c:pt idx="9">
                  <c:v>6.46</c:v>
                </c:pt>
              </c:numCache>
            </c:numRef>
          </c:val>
          <c:extLst>
            <c:ext xmlns:c16="http://schemas.microsoft.com/office/drawing/2014/chart" uri="{C3380CC4-5D6E-409C-BE32-E72D297353CC}">
              <c16:uniqueId val="{00000008-86EF-42D5-AB81-773086F8D31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6.45</c:v>
                </c:pt>
                <c:pt idx="2">
                  <c:v>#N/A</c:v>
                </c:pt>
                <c:pt idx="3">
                  <c:v>6.05</c:v>
                </c:pt>
                <c:pt idx="4">
                  <c:v>#N/A</c:v>
                </c:pt>
                <c:pt idx="5">
                  <c:v>6.08</c:v>
                </c:pt>
                <c:pt idx="6">
                  <c:v>#N/A</c:v>
                </c:pt>
                <c:pt idx="7">
                  <c:v>5.65</c:v>
                </c:pt>
                <c:pt idx="8">
                  <c:v>#N/A</c:v>
                </c:pt>
                <c:pt idx="9">
                  <c:v>6.47</c:v>
                </c:pt>
              </c:numCache>
            </c:numRef>
          </c:val>
          <c:extLst>
            <c:ext xmlns:c16="http://schemas.microsoft.com/office/drawing/2014/chart" uri="{C3380CC4-5D6E-409C-BE32-E72D297353CC}">
              <c16:uniqueId val="{00000009-86EF-42D5-AB81-773086F8D3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1771</c:v>
                </c:pt>
                <c:pt idx="5">
                  <c:v>1748</c:v>
                </c:pt>
                <c:pt idx="8">
                  <c:v>1666</c:v>
                </c:pt>
                <c:pt idx="11">
                  <c:v>1602</c:v>
                </c:pt>
                <c:pt idx="14">
                  <c:v>1490</c:v>
                </c:pt>
              </c:numCache>
            </c:numRef>
          </c:val>
          <c:extLst>
            <c:ext xmlns:c16="http://schemas.microsoft.com/office/drawing/2014/chart" uri="{C3380CC4-5D6E-409C-BE32-E72D297353CC}">
              <c16:uniqueId val="{00000000-6B07-490D-951D-621E88E59B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07-490D-951D-621E88E59B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34</c:v>
                </c:pt>
                <c:pt idx="3">
                  <c:v>34</c:v>
                </c:pt>
                <c:pt idx="6">
                  <c:v>33</c:v>
                </c:pt>
                <c:pt idx="9">
                  <c:v>2</c:v>
                </c:pt>
                <c:pt idx="12">
                  <c:v>2</c:v>
                </c:pt>
              </c:numCache>
            </c:numRef>
          </c:val>
          <c:extLst>
            <c:ext xmlns:c16="http://schemas.microsoft.com/office/drawing/2014/chart" uri="{C3380CC4-5D6E-409C-BE32-E72D297353CC}">
              <c16:uniqueId val="{00000002-6B07-490D-951D-621E88E59B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13</c:v>
                </c:pt>
                <c:pt idx="6">
                  <c:v>14</c:v>
                </c:pt>
                <c:pt idx="9">
                  <c:v>13</c:v>
                </c:pt>
                <c:pt idx="12">
                  <c:v>13</c:v>
                </c:pt>
              </c:numCache>
            </c:numRef>
          </c:val>
          <c:extLst>
            <c:ext xmlns:c16="http://schemas.microsoft.com/office/drawing/2014/chart" uri="{C3380CC4-5D6E-409C-BE32-E72D297353CC}">
              <c16:uniqueId val="{00000003-6B07-490D-951D-621E88E59B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645</c:v>
                </c:pt>
                <c:pt idx="3">
                  <c:v>660</c:v>
                </c:pt>
                <c:pt idx="6">
                  <c:v>660</c:v>
                </c:pt>
                <c:pt idx="9">
                  <c:v>704</c:v>
                </c:pt>
                <c:pt idx="12">
                  <c:v>506</c:v>
                </c:pt>
              </c:numCache>
            </c:numRef>
          </c:val>
          <c:extLst>
            <c:ext xmlns:c16="http://schemas.microsoft.com/office/drawing/2014/chart" uri="{C3380CC4-5D6E-409C-BE32-E72D297353CC}">
              <c16:uniqueId val="{00000004-6B07-490D-951D-621E88E59B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07-490D-951D-621E88E59B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07-490D-951D-621E88E59B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1878</c:v>
                </c:pt>
                <c:pt idx="3">
                  <c:v>1842</c:v>
                </c:pt>
                <c:pt idx="6">
                  <c:v>1798</c:v>
                </c:pt>
                <c:pt idx="9">
                  <c:v>1772</c:v>
                </c:pt>
                <c:pt idx="12">
                  <c:v>1842</c:v>
                </c:pt>
              </c:numCache>
            </c:numRef>
          </c:val>
          <c:extLst>
            <c:ext xmlns:c16="http://schemas.microsoft.com/office/drawing/2014/chart" uri="{C3380CC4-5D6E-409C-BE32-E72D297353CC}">
              <c16:uniqueId val="{00000007-6B07-490D-951D-621E88E59B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800</c:v>
                </c:pt>
                <c:pt idx="2">
                  <c:v>#N/A</c:v>
                </c:pt>
                <c:pt idx="3">
                  <c:v>#N/A</c:v>
                </c:pt>
                <c:pt idx="4">
                  <c:v>801</c:v>
                </c:pt>
                <c:pt idx="5">
                  <c:v>#N/A</c:v>
                </c:pt>
                <c:pt idx="6">
                  <c:v>#N/A</c:v>
                </c:pt>
                <c:pt idx="7">
                  <c:v>839</c:v>
                </c:pt>
                <c:pt idx="8">
                  <c:v>#N/A</c:v>
                </c:pt>
                <c:pt idx="9">
                  <c:v>#N/A</c:v>
                </c:pt>
                <c:pt idx="10">
                  <c:v>889</c:v>
                </c:pt>
                <c:pt idx="11">
                  <c:v>#N/A</c:v>
                </c:pt>
                <c:pt idx="12">
                  <c:v>#N/A</c:v>
                </c:pt>
                <c:pt idx="13">
                  <c:v>873</c:v>
                </c:pt>
                <c:pt idx="14">
                  <c:v>#N/A</c:v>
                </c:pt>
              </c:numCache>
            </c:numRef>
          </c:val>
          <c:smooth val="0"/>
          <c:extLst>
            <c:ext xmlns:c16="http://schemas.microsoft.com/office/drawing/2014/chart" uri="{C3380CC4-5D6E-409C-BE32-E72D297353CC}">
              <c16:uniqueId val="{00000008-6B07-490D-951D-621E88E59B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15636</c:v>
                </c:pt>
                <c:pt idx="5">
                  <c:v>14930</c:v>
                </c:pt>
                <c:pt idx="8">
                  <c:v>14181</c:v>
                </c:pt>
                <c:pt idx="11">
                  <c:v>14037</c:v>
                </c:pt>
                <c:pt idx="14">
                  <c:v>13501</c:v>
                </c:pt>
              </c:numCache>
            </c:numRef>
          </c:val>
          <c:extLst>
            <c:ext xmlns:c16="http://schemas.microsoft.com/office/drawing/2014/chart" uri="{C3380CC4-5D6E-409C-BE32-E72D297353CC}">
              <c16:uniqueId val="{00000000-A4B3-4B16-B3AD-B35AAFB19E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1378</c:v>
                </c:pt>
                <c:pt idx="5">
                  <c:v>1747</c:v>
                </c:pt>
                <c:pt idx="8">
                  <c:v>1978</c:v>
                </c:pt>
                <c:pt idx="11">
                  <c:v>2223</c:v>
                </c:pt>
                <c:pt idx="14">
                  <c:v>2575</c:v>
                </c:pt>
              </c:numCache>
            </c:numRef>
          </c:val>
          <c:extLst>
            <c:ext xmlns:c16="http://schemas.microsoft.com/office/drawing/2014/chart" uri="{C3380CC4-5D6E-409C-BE32-E72D297353CC}">
              <c16:uniqueId val="{00000001-A4B3-4B16-B3AD-B35AAFB19E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2555</c:v>
                </c:pt>
                <c:pt idx="5">
                  <c:v>3003</c:v>
                </c:pt>
                <c:pt idx="8">
                  <c:v>2625</c:v>
                </c:pt>
                <c:pt idx="11">
                  <c:v>2960</c:v>
                </c:pt>
                <c:pt idx="14">
                  <c:v>2962</c:v>
                </c:pt>
              </c:numCache>
            </c:numRef>
          </c:val>
          <c:extLst>
            <c:ext xmlns:c16="http://schemas.microsoft.com/office/drawing/2014/chart" uri="{C3380CC4-5D6E-409C-BE32-E72D297353CC}">
              <c16:uniqueId val="{00000002-A4B3-4B16-B3AD-B35AAFB19E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B3-4B16-B3AD-B35AAFB19E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B3-4B16-B3AD-B35AAFB19E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197</c:v>
                </c:pt>
                <c:pt idx="3">
                  <c:v>200</c:v>
                </c:pt>
                <c:pt idx="6">
                  <c:v>159</c:v>
                </c:pt>
                <c:pt idx="9">
                  <c:v>136</c:v>
                </c:pt>
                <c:pt idx="12">
                  <c:v>27</c:v>
                </c:pt>
              </c:numCache>
            </c:numRef>
          </c:val>
          <c:extLst>
            <c:ext xmlns:c16="http://schemas.microsoft.com/office/drawing/2014/chart" uri="{C3380CC4-5D6E-409C-BE32-E72D297353CC}">
              <c16:uniqueId val="{00000005-A4B3-4B16-B3AD-B35AAFB19E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1723</c:v>
                </c:pt>
                <c:pt idx="3">
                  <c:v>1748</c:v>
                </c:pt>
                <c:pt idx="6">
                  <c:v>1521</c:v>
                </c:pt>
                <c:pt idx="9">
                  <c:v>1566</c:v>
                </c:pt>
                <c:pt idx="12">
                  <c:v>1716</c:v>
                </c:pt>
              </c:numCache>
            </c:numRef>
          </c:val>
          <c:extLst>
            <c:ext xmlns:c16="http://schemas.microsoft.com/office/drawing/2014/chart" uri="{C3380CC4-5D6E-409C-BE32-E72D297353CC}">
              <c16:uniqueId val="{00000006-A4B3-4B16-B3AD-B35AAFB19E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c:v>
                </c:pt>
                <c:pt idx="3">
                  <c:v>60</c:v>
                </c:pt>
                <c:pt idx="6">
                  <c:v>49</c:v>
                </c:pt>
                <c:pt idx="9">
                  <c:v>36</c:v>
                </c:pt>
                <c:pt idx="12">
                  <c:v>23</c:v>
                </c:pt>
              </c:numCache>
            </c:numRef>
          </c:val>
          <c:extLst>
            <c:ext xmlns:c16="http://schemas.microsoft.com/office/drawing/2014/chart" uri="{C3380CC4-5D6E-409C-BE32-E72D297353CC}">
              <c16:uniqueId val="{00000007-A4B3-4B16-B3AD-B35AAFB19E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6822</c:v>
                </c:pt>
                <c:pt idx="3">
                  <c:v>6650</c:v>
                </c:pt>
                <c:pt idx="6">
                  <c:v>6651</c:v>
                </c:pt>
                <c:pt idx="9">
                  <c:v>6780</c:v>
                </c:pt>
                <c:pt idx="12">
                  <c:v>6824</c:v>
                </c:pt>
              </c:numCache>
            </c:numRef>
          </c:val>
          <c:extLst>
            <c:ext xmlns:c16="http://schemas.microsoft.com/office/drawing/2014/chart" uri="{C3380CC4-5D6E-409C-BE32-E72D297353CC}">
              <c16:uniqueId val="{00000008-A4B3-4B16-B3AD-B35AAFB19E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59</c:v>
                </c:pt>
                <c:pt idx="3">
                  <c:v>67</c:v>
                </c:pt>
                <c:pt idx="6">
                  <c:v>14</c:v>
                </c:pt>
                <c:pt idx="9">
                  <c:v>14</c:v>
                </c:pt>
                <c:pt idx="12">
                  <c:v>13</c:v>
                </c:pt>
              </c:numCache>
            </c:numRef>
          </c:val>
          <c:extLst>
            <c:ext xmlns:c16="http://schemas.microsoft.com/office/drawing/2014/chart" uri="{C3380CC4-5D6E-409C-BE32-E72D297353CC}">
              <c16:uniqueId val="{00000009-A4B3-4B16-B3AD-B35AAFB19E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17723</c:v>
                </c:pt>
                <c:pt idx="3">
                  <c:v>18110</c:v>
                </c:pt>
                <c:pt idx="6">
                  <c:v>17986</c:v>
                </c:pt>
                <c:pt idx="9">
                  <c:v>17690</c:v>
                </c:pt>
                <c:pt idx="12">
                  <c:v>17093</c:v>
                </c:pt>
              </c:numCache>
            </c:numRef>
          </c:val>
          <c:extLst>
            <c:ext xmlns:c16="http://schemas.microsoft.com/office/drawing/2014/chart" uri="{C3380CC4-5D6E-409C-BE32-E72D297353CC}">
              <c16:uniqueId val="{0000000A-A4B3-4B16-B3AD-B35AAFB19E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7027</c:v>
                </c:pt>
                <c:pt idx="2">
                  <c:v>#N/A</c:v>
                </c:pt>
                <c:pt idx="3">
                  <c:v>#N/A</c:v>
                </c:pt>
                <c:pt idx="4">
                  <c:v>7156</c:v>
                </c:pt>
                <c:pt idx="5">
                  <c:v>#N/A</c:v>
                </c:pt>
                <c:pt idx="6">
                  <c:v>#N/A</c:v>
                </c:pt>
                <c:pt idx="7">
                  <c:v>7596</c:v>
                </c:pt>
                <c:pt idx="8">
                  <c:v>#N/A</c:v>
                </c:pt>
                <c:pt idx="9">
                  <c:v>#N/A</c:v>
                </c:pt>
                <c:pt idx="10">
                  <c:v>7002</c:v>
                </c:pt>
                <c:pt idx="11">
                  <c:v>#N/A</c:v>
                </c:pt>
                <c:pt idx="12">
                  <c:v>#N/A</c:v>
                </c:pt>
                <c:pt idx="13">
                  <c:v>6658</c:v>
                </c:pt>
                <c:pt idx="14">
                  <c:v>#N/A</c:v>
                </c:pt>
              </c:numCache>
            </c:numRef>
          </c:val>
          <c:smooth val="0"/>
          <c:extLst>
            <c:ext xmlns:c16="http://schemas.microsoft.com/office/drawing/2014/chart" uri="{C3380CC4-5D6E-409C-BE32-E72D297353CC}">
              <c16:uniqueId val="{0000000B-A4B3-4B16-B3AD-B35AAFB19E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1371</c:v>
                </c:pt>
                <c:pt idx="1">
                  <c:v>1602</c:v>
                </c:pt>
                <c:pt idx="2">
                  <c:v>1364</c:v>
                </c:pt>
              </c:numCache>
            </c:numRef>
          </c:val>
          <c:extLst>
            <c:ext xmlns:c16="http://schemas.microsoft.com/office/drawing/2014/chart" uri="{C3380CC4-5D6E-409C-BE32-E72D297353CC}">
              <c16:uniqueId val="{00000000-8C89-4EF7-B30D-B2E73D3694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c:v>
                </c:pt>
                <c:pt idx="1">
                  <c:v>330</c:v>
                </c:pt>
                <c:pt idx="2">
                  <c:v>378</c:v>
                </c:pt>
              </c:numCache>
            </c:numRef>
          </c:val>
          <c:extLst>
            <c:ext xmlns:c16="http://schemas.microsoft.com/office/drawing/2014/chart" uri="{C3380CC4-5D6E-409C-BE32-E72D297353CC}">
              <c16:uniqueId val="{00000001-8C89-4EF7-B30D-B2E73D3694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1323</c:v>
                </c:pt>
                <c:pt idx="1">
                  <c:v>1096</c:v>
                </c:pt>
                <c:pt idx="2">
                  <c:v>1201</c:v>
                </c:pt>
              </c:numCache>
            </c:numRef>
          </c:val>
          <c:extLst>
            <c:ext xmlns:c16="http://schemas.microsoft.com/office/drawing/2014/chart" uri="{C3380CC4-5D6E-409C-BE32-E72D297353CC}">
              <c16:uniqueId val="{00000002-8C89-4EF7-B30D-B2E73D3694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大部分を占めている。元利償還金は借入金額の抑制や繰上償還等により減少傾向にあったが、令和２年度から新庁舎建設等の元金償還が始まったことで増加に転じている。今後についても、大型事業が見込まれることから、借入金額の抑制や繰上償還等により改善に努める。また、算入公債費等については、依然として高い水準で推移している状況にあるが、交付税措置の大きい合併特例債や過疎対策事業債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実質公債費比率の算定に用いる満期一括償還地方債に係る減債基金の残高及び積立については該当なし。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将来負担比率の分子で最も数値が大きいものが地方債残高である。平成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新庁舎建設事業債の借入等により大幅に増加しているが、新規発行債の抑制や繰上償還の実施により、数値は徐々に改善されており、今後についても、新規発行債の抑制や繰上償還など地方債残高の削減に努めていく。</a:t>
          </a:r>
        </a:p>
        <a:p>
          <a:r>
            <a:rPr kumimoji="1" lang="ja-JP" altLang="en-US" sz="1400">
              <a:latin typeface="ＭＳ ゴシック" pitchFamily="49" charset="-128"/>
              <a:ea typeface="ＭＳ ゴシック" pitchFamily="49" charset="-128"/>
            </a:rPr>
            <a:t>　また、公営企業債等繰入見込額についても、依然として高い状況にあることから、今後も事業の精査等に努めていく。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北海道幕別町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基金全体では、主に財政調整基金における取り崩しの増により、令和６年度末残高は、基金全体で前年度比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財政調整基金については、令和５年度決算後積立を実施したが、令和６年度の事業費の増加に伴い、前年度比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減債基金については、令和５年度決算後積立の実施や臨時財政対策債の償還分を積み立てたことから、前年度比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百万円の増となった。また、その他特定目的基金については、ごみ処理施設整備費用として拠出してきた積立金が返還され、その分をまちづくり基金に積み立てたことから、全体で前年度比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である社会保障費をはじめとした扶助費の増や大型事業に係る地方債の償還に伴う公債費の増、各種公共施設の老朽化に伴う物件費や維持補修費の増嵩により財政の硬直化が進行していることに加え、歳入面においても町税や地方交付税の減少など、今後もより一層の財源不足が懸念されることから、基金の積み立てや取り崩しは慎重に行わなければならず、一方で基金の有効活用についても検討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町の一体的かつ均衡ある発展を図りつつ、町民と協働で活力ある個性的なまちづくりを行うことを目的に設置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令和元年度新設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町における森林整備及びその促進に必要な事業に要する経費の財源に充てるため設置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○新型コロナウイルス感染症関連無利子融資円滑化基金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令和２年度新設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新型コロナウイルス感染症関連融資に対し、幕別町が行う利子補給の資金に充てるため設置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〇企業版ふるさと納税基金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企業版ふるさと納税として受けた寄付金を翌年度以降に実施する事業に充てるため設置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主にふるさと寄付での寄付金を積み立てており、積立分については子育て対策や農業振興など、まちづくりを推進するために必要な事業に充当している。積立額が充当額を上回ったことから、令和６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令和元年度に創設された、国から町に譲与される森林環境譲与税を積み立て、令和２年度以降は積立分を森林整備及びその促進に必要な事業に充当している。譲与税の積立額が充当額を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関連無利子融資円滑化基金は、令和５年度から新型コロナウイルス感染症関連融資に対し、幕別町が行う利子補給の資金に充当している。積立額が充当額を下回ったことから、令和６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企業版ふるさと納税基金は企業版ふるさと納税として寄付された寄付金を翌年度以降の事業に充当するため新設した基金であり、皆増となった。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まちづくり基金は寄付者の意向に配慮し計画的に活用していく。その他基金についても趣旨に沿って必要な事業に充当していく。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社会保障関係経費の増、公共施設等の老朽化対策等に係る経費の増などに伴う当初予算編成時の財源不足等に対応するため、毎年取り崩しを実施しているが、令和６年度については、財源不足額が大きくなったことから取り崩しを実施したため、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源不足等に対応するため、毎年取り崩しを実施している状況であるが、経済事情の影響等による財源不足の補填財源や災害発生時の備えとして、今後も計画的な積み立てを実施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の償還に充当するため、例年取り崩しを実施している状況であるが、令和６年度末残高は、令和５年度決算後積立の実施や臨時財政対策債の償還分を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公債費の償還に充当するため例年取り崩しを実施している状況であるが、これまでに実施した大型建設事業に係る公債費の償還が控えていることから、今後も計画的に積み立てを実施していく必要がある。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25,269
25,019
477.64
18,853,316
18,100,646
661,648
10,235,692
16,987,485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令和６年度の財政力指数は、算定基礎となる基準財政収入額及び基準財政需要額ともに増加となったが、基準財政需要額の増加率が大きかったことから、前年度比</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歳入の多くは地方交付税に依存している状況が続いていることから、さらなる歳出の削減に努めるとともに、引き続き使用料・手数料を含めた一般財源の確保に努め、財源基盤の強化を図る。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7055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089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7055</xdr:rowOff>
    </xdr:from>
    <xdr:to>
      <xdr:col>19</xdr:col>
      <xdr:colOff>133350</xdr:colOff>
      <xdr:row>45</xdr:row>
      <xdr:rowOff>7055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7055</xdr:rowOff>
    </xdr:from>
    <xdr:to>
      <xdr:col>15</xdr:col>
      <xdr:colOff>82550</xdr:colOff>
      <xdr:row>45</xdr:row>
      <xdr:rowOff>7055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7055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127705</xdr:rowOff>
    </xdr:from>
    <xdr:to>
      <xdr:col>19</xdr:col>
      <xdr:colOff>184150</xdr:colOff>
      <xdr:row>45</xdr:row>
      <xdr:rowOff>57855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42632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127705</xdr:rowOff>
    </xdr:from>
    <xdr:to>
      <xdr:col>15</xdr:col>
      <xdr:colOff>133350</xdr:colOff>
      <xdr:row>45</xdr:row>
      <xdr:rowOff>57855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42632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令和６年度の経常収支比率は、算定上分子となる経常的経費充当一般財源が、人件費や物件費の増加などにより前年度と比較して２億</a:t>
          </a:r>
          <a:r>
            <a:rPr kumimoji="1" lang="en-US" altLang="ja-JP" sz="1300">
              <a:latin typeface="ＭＳ Ｐゴシック" panose="020B0600070205080204" pitchFamily="50" charset="-128"/>
              <a:ea typeface="ＭＳ Ｐゴシック" panose="020B0600070205080204" pitchFamily="50" charset="-128"/>
            </a:rPr>
            <a:t>5,182</a:t>
          </a:r>
          <a:r>
            <a:rPr kumimoji="1" lang="ja-JP" altLang="en-US" sz="1300">
              <a:latin typeface="ＭＳ Ｐゴシック" panose="020B0600070205080204" pitchFamily="50" charset="-128"/>
              <a:ea typeface="ＭＳ Ｐゴシック" panose="020B0600070205080204" pitchFamily="50" charset="-128"/>
            </a:rPr>
            <a:t>万４千円の増（＋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％）、分母となる経常一般財源は地方特例交付金や地方交付税の増加などにより、前年度と比較して１億</a:t>
          </a:r>
          <a:r>
            <a:rPr kumimoji="1" lang="en-US" altLang="ja-JP" sz="1300">
              <a:latin typeface="ＭＳ Ｐゴシック" panose="020B0600070205080204" pitchFamily="50" charset="-128"/>
              <a:ea typeface="ＭＳ Ｐゴシック" panose="020B0600070205080204" pitchFamily="50" charset="-128"/>
            </a:rPr>
            <a:t>3,984</a:t>
          </a:r>
          <a:r>
            <a:rPr kumimoji="1" lang="ja-JP" altLang="en-US" sz="1300">
              <a:latin typeface="ＭＳ Ｐゴシック" panose="020B0600070205080204" pitchFamily="50" charset="-128"/>
              <a:ea typeface="ＭＳ Ｐゴシック" panose="020B0600070205080204" pitchFamily="50" charset="-128"/>
            </a:rPr>
            <a:t>万２千円の増（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今後については、新規発行債を抑制するとともに、必要に応じて地方債の繰上償還を行うなど、公債費の削減に努める。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77153</xdr:rowOff>
    </xdr:from>
    <xdr:to>
      <xdr:col>23</xdr:col>
      <xdr:colOff>133350</xdr:colOff>
      <xdr:row>61</xdr:row>
      <xdr:rowOff>155575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35603"/>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28893</xdr:rowOff>
    </xdr:from>
    <xdr:to>
      <xdr:col>19</xdr:col>
      <xdr:colOff>133350</xdr:colOff>
      <xdr:row>61</xdr:row>
      <xdr:rowOff>77153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734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13335</xdr:rowOff>
    </xdr:from>
    <xdr:to>
      <xdr:col>15</xdr:col>
      <xdr:colOff>82550</xdr:colOff>
      <xdr:row>61</xdr:row>
      <xdr:rowOff>28893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0033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13335</xdr:rowOff>
    </xdr:from>
    <xdr:to>
      <xdr:col>11</xdr:col>
      <xdr:colOff>31750</xdr:colOff>
      <xdr:row>61</xdr:row>
      <xdr:rowOff>89218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0033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26353</xdr:rowOff>
    </xdr:from>
    <xdr:to>
      <xdr:col>19</xdr:col>
      <xdr:colOff>184150</xdr:colOff>
      <xdr:row>61</xdr:row>
      <xdr:rowOff>127953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138130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5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149543</xdr:rowOff>
    </xdr:from>
    <xdr:to>
      <xdr:col>15</xdr:col>
      <xdr:colOff>133350</xdr:colOff>
      <xdr:row>61</xdr:row>
      <xdr:rowOff>79693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89870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133985</xdr:rowOff>
    </xdr:from>
    <xdr:to>
      <xdr:col>11</xdr:col>
      <xdr:colOff>82550</xdr:colOff>
      <xdr:row>60</xdr:row>
      <xdr:rowOff>64135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74312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近年は、指定管理者制度の導入等によりコスト削減に努めているが、各種公共施設の老朽化に伴う物件費、維持補修費の増加により類似団体と比較して高い傾向にある。</a:t>
          </a:r>
        </a:p>
        <a:p>
          <a:r>
            <a:rPr kumimoji="1" lang="ja-JP" altLang="en-US" sz="1300">
              <a:latin typeface="ＭＳ Ｐゴシック" panose="020B0600070205080204" pitchFamily="50" charset="-128"/>
              <a:ea typeface="ＭＳ Ｐゴシック" panose="020B0600070205080204" pitchFamily="50" charset="-128"/>
            </a:rPr>
            <a:t>　令和６年度は、労務単価の上昇や物価高騰の影響等により前年度と比較して増加しているため、今後は、事務事業の見直しを行い、総体的な経費削減に努める。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120452</xdr:rowOff>
    </xdr:from>
    <xdr:to>
      <xdr:col>23</xdr:col>
      <xdr:colOff>133350</xdr:colOff>
      <xdr:row>86</xdr:row>
      <xdr:rowOff>17633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693702"/>
          <a:ext cx="8382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120247</xdr:rowOff>
    </xdr:from>
    <xdr:to>
      <xdr:col>19</xdr:col>
      <xdr:colOff>133350</xdr:colOff>
      <xdr:row>85</xdr:row>
      <xdr:rowOff>120452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693497"/>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69031</xdr:rowOff>
    </xdr:from>
    <xdr:to>
      <xdr:col>15</xdr:col>
      <xdr:colOff>82550</xdr:colOff>
      <xdr:row>85</xdr:row>
      <xdr:rowOff>120247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642281"/>
          <a:ext cx="889000" cy="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13725</xdr:rowOff>
    </xdr:from>
    <xdr:to>
      <xdr:col>11</xdr:col>
      <xdr:colOff>31750</xdr:colOff>
      <xdr:row>85</xdr:row>
      <xdr:rowOff>69031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86975"/>
          <a:ext cx="889000" cy="5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138283</xdr:rowOff>
    </xdr:from>
    <xdr:to>
      <xdr:col>23</xdr:col>
      <xdr:colOff>184150</xdr:colOff>
      <xdr:row>86</xdr:row>
      <xdr:rowOff>68433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7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110360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6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69652</xdr:rowOff>
    </xdr:from>
    <xdr:to>
      <xdr:col>19</xdr:col>
      <xdr:colOff>184150</xdr:colOff>
      <xdr:row>85</xdr:row>
      <xdr:rowOff>171252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64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156029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72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69447</xdr:rowOff>
    </xdr:from>
    <xdr:to>
      <xdr:col>15</xdr:col>
      <xdr:colOff>133350</xdr:colOff>
      <xdr:row>85</xdr:row>
      <xdr:rowOff>171047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6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155824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72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18231</xdr:rowOff>
    </xdr:from>
    <xdr:to>
      <xdr:col>11</xdr:col>
      <xdr:colOff>82550</xdr:colOff>
      <xdr:row>85</xdr:row>
      <xdr:rowOff>119831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59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104608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67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134375</xdr:rowOff>
    </xdr:from>
    <xdr:to>
      <xdr:col>7</xdr:col>
      <xdr:colOff>31750</xdr:colOff>
      <xdr:row>85</xdr:row>
      <xdr:rowOff>64525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5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49302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6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指数の値が「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」を下回る状況が続いており、適正な給与水準が維持されている。今後についても、引き続き住民に理解が得られるよう給与の適正化に努めていく。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86</xdr:row>
      <xdr:rowOff>49893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70529"/>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66221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66221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これまで、行政組織のスリム化については、一定程度の効果があったところであるが、近年は類似団体平均を上回った状況にあるため、今後も適正な職員配置や事務分掌の見直しに努める。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11077</xdr:rowOff>
    </xdr:from>
    <xdr:to>
      <xdr:col>81</xdr:col>
      <xdr:colOff>44450</xdr:colOff>
      <xdr:row>63</xdr:row>
      <xdr:rowOff>28504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812427"/>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134267</xdr:rowOff>
    </xdr:from>
    <xdr:to>
      <xdr:col>77</xdr:col>
      <xdr:colOff>44450</xdr:colOff>
      <xdr:row>63</xdr:row>
      <xdr:rowOff>11077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641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102094</xdr:rowOff>
    </xdr:from>
    <xdr:to>
      <xdr:col>72</xdr:col>
      <xdr:colOff>203200</xdr:colOff>
      <xdr:row>62</xdr:row>
      <xdr:rowOff>134267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319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94051</xdr:rowOff>
    </xdr:from>
    <xdr:to>
      <xdr:col>68</xdr:col>
      <xdr:colOff>152400</xdr:colOff>
      <xdr:row>62</xdr:row>
      <xdr:rowOff>102094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2395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149154</xdr:rowOff>
    </xdr:from>
    <xdr:to>
      <xdr:col>81</xdr:col>
      <xdr:colOff>95250</xdr:colOff>
      <xdr:row>63</xdr:row>
      <xdr:rowOff>79304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7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121231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5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131727</xdr:rowOff>
    </xdr:from>
    <xdr:to>
      <xdr:col>77</xdr:col>
      <xdr:colOff>95250</xdr:colOff>
      <xdr:row>63</xdr:row>
      <xdr:rowOff>61877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46654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48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83467</xdr:rowOff>
    </xdr:from>
    <xdr:to>
      <xdr:col>73</xdr:col>
      <xdr:colOff>44450</xdr:colOff>
      <xdr:row>63</xdr:row>
      <xdr:rowOff>13617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169844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9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51294</xdr:rowOff>
    </xdr:from>
    <xdr:to>
      <xdr:col>68</xdr:col>
      <xdr:colOff>203200</xdr:colOff>
      <xdr:row>62</xdr:row>
      <xdr:rowOff>152894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8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137671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6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43251</xdr:rowOff>
    </xdr:from>
    <xdr:to>
      <xdr:col>64</xdr:col>
      <xdr:colOff>152400</xdr:colOff>
      <xdr:row>62</xdr:row>
      <xdr:rowOff>144851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129628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類似団体と比較して数値が高い傾向にあり、その要因として、下水道事業に対し多額の補助を行っていること等が挙げられる。</a:t>
          </a:r>
        </a:p>
        <a:p>
          <a:r>
            <a:rPr kumimoji="1" lang="ja-JP" altLang="en-US" sz="1300">
              <a:latin typeface="ＭＳ Ｐゴシック" panose="020B0600070205080204" pitchFamily="50" charset="-128"/>
              <a:ea typeface="ＭＳ Ｐゴシック" panose="020B0600070205080204" pitchFamily="50" charset="-128"/>
            </a:rPr>
            <a:t>　今後についても、大型事業の実施が見込まれることから、短期間での大幅な改善は見込み難いものの、借入額の抑制や交付税措置率の高い起債を充当するなど、引き続き数値の改善に努める。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710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170180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1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113877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地方債残高及び債務負担行為に基づく支出予定額が大きく、依然として類似団体と比較し大きく乖離している状況である。</a:t>
          </a:r>
        </a:p>
        <a:p>
          <a:r>
            <a:rPr kumimoji="1" lang="ja-JP" altLang="en-US" sz="1300">
              <a:latin typeface="ＭＳ Ｐゴシック" panose="020B0600070205080204" pitchFamily="50" charset="-128"/>
              <a:ea typeface="ＭＳ Ｐゴシック" panose="020B0600070205080204" pitchFamily="50" charset="-128"/>
            </a:rPr>
            <a:t>　今後についても、改善に向けて、地方債の借入額の抑制、繰上償還の実施など、引き続き財政の健全化に努める。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7167</xdr:rowOff>
    </xdr:from>
    <xdr:to>
      <xdr:col>81</xdr:col>
      <xdr:colOff>44450</xdr:colOff>
      <xdr:row>21</xdr:row>
      <xdr:rowOff>110581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60761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110581</xdr:rowOff>
    </xdr:from>
    <xdr:to>
      <xdr:col>77</xdr:col>
      <xdr:colOff>44450</xdr:colOff>
      <xdr:row>22</xdr:row>
      <xdr:rowOff>80464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711031"/>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134711</xdr:rowOff>
    </xdr:from>
    <xdr:to>
      <xdr:col>72</xdr:col>
      <xdr:colOff>203200</xdr:colOff>
      <xdr:row>22</xdr:row>
      <xdr:rowOff>80464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735161"/>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134711</xdr:rowOff>
    </xdr:from>
    <xdr:to>
      <xdr:col>68</xdr:col>
      <xdr:colOff>152400</xdr:colOff>
      <xdr:row>22</xdr:row>
      <xdr:rowOff>21862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735161"/>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127817</xdr:rowOff>
    </xdr:from>
    <xdr:to>
      <xdr:col>81</xdr:col>
      <xdr:colOff>95250</xdr:colOff>
      <xdr:row>21</xdr:row>
      <xdr:rowOff>57967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5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99894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5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59781</xdr:rowOff>
    </xdr:from>
    <xdr:to>
      <xdr:col>77</xdr:col>
      <xdr:colOff>95250</xdr:colOff>
      <xdr:row>21</xdr:row>
      <xdr:rowOff>161381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6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146158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74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29664</xdr:rowOff>
    </xdr:from>
    <xdr:to>
      <xdr:col>73</xdr:col>
      <xdr:colOff>44450</xdr:colOff>
      <xdr:row>22</xdr:row>
      <xdr:rowOff>131264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8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116041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88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83911</xdr:rowOff>
    </xdr:from>
    <xdr:to>
      <xdr:col>68</xdr:col>
      <xdr:colOff>203200</xdr:colOff>
      <xdr:row>22</xdr:row>
      <xdr:rowOff>14061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170288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77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142512</xdr:rowOff>
    </xdr:from>
    <xdr:to>
      <xdr:col>64</xdr:col>
      <xdr:colOff>152400</xdr:colOff>
      <xdr:row>22</xdr:row>
      <xdr:rowOff>72662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4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57439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2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25,269
25,019
477.64
18,853,316
18,100,646
661,648
10,235,692
16,987,485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依然として低い状況にあるが、人口１人当たり人件費・物件費等決算額は、類似団体平均よりも上回っている状況であることから、今後も適正な職員配置や事務分掌の見直し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86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類似団体平均と比較すると、物件費に係る経常収支比率は同程度となっているが、今後も事務事業の見直しを行い、総体的な経費削減に努める。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115570</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58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16</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35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29845</xdr:rowOff>
    </xdr:from>
    <xdr:to>
      <xdr:col>73</xdr:col>
      <xdr:colOff>180975</xdr:colOff>
      <xdr:row>16</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730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29845</xdr:rowOff>
    </xdr:from>
    <xdr:to>
      <xdr:col>69</xdr:col>
      <xdr:colOff>92075</xdr:colOff>
      <xdr:row>16</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73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87630</xdr:rowOff>
    </xdr:from>
    <xdr:to>
      <xdr:col>82</xdr:col>
      <xdr:colOff>158750</xdr:colOff>
      <xdr:row>17</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59707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64770</xdr:rowOff>
    </xdr:from>
    <xdr:to>
      <xdr:col>78</xdr:col>
      <xdr:colOff>120650</xdr:colOff>
      <xdr:row>16</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151147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9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150495</xdr:rowOff>
    </xdr:from>
    <xdr:to>
      <xdr:col>69</xdr:col>
      <xdr:colOff>142875</xdr:colOff>
      <xdr:row>16</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65422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13335</xdr:rowOff>
    </xdr:from>
    <xdr:to>
      <xdr:col>65</xdr:col>
      <xdr:colOff>53975</xdr:colOff>
      <xdr:row>16</xdr:row>
      <xdr:rowOff>114935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99712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扶助費に係る経常収支比率は、国庫支出金等の特定財源の活用により、類似団体と比較し低い状況で推移している。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xdr:rowOff>
    </xdr:from>
    <xdr:to>
      <xdr:col>24</xdr:col>
      <xdr:colOff>25400</xdr:colOff>
      <xdr:row>54</xdr:row>
      <xdr:rowOff>44704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664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124714</xdr:rowOff>
    </xdr:from>
    <xdr:to>
      <xdr:col>19</xdr:col>
      <xdr:colOff>187325</xdr:colOff>
      <xdr:row>54</xdr:row>
      <xdr:rowOff>8128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115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53</xdr:row>
      <xdr:rowOff>124714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202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53</xdr:row>
      <xdr:rowOff>133858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202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165354</xdr:rowOff>
    </xdr:from>
    <xdr:to>
      <xdr:col>24</xdr:col>
      <xdr:colOff>76200</xdr:colOff>
      <xdr:row>54</xdr:row>
      <xdr:rowOff>95504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10431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9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128778</xdr:rowOff>
    </xdr:from>
    <xdr:to>
      <xdr:col>20</xdr:col>
      <xdr:colOff>38100</xdr:colOff>
      <xdr:row>54</xdr:row>
      <xdr:rowOff>58928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69105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73914</xdr:rowOff>
    </xdr:from>
    <xdr:to>
      <xdr:col>15</xdr:col>
      <xdr:colOff>149225</xdr:colOff>
      <xdr:row>54</xdr:row>
      <xdr:rowOff>4064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14241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83058</xdr:rowOff>
    </xdr:from>
    <xdr:to>
      <xdr:col>6</xdr:col>
      <xdr:colOff>171450</xdr:colOff>
      <xdr:row>54</xdr:row>
      <xdr:rowOff>13208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23385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繰出金の減少等により減少傾向となっているが、類似団体平均と比較すると、依然として高い状況で推移している。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今後も、事業の見直しや使用料等の見直しを図り、繰出金等の削減に努める。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133350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172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47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4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類似団体平均と比較すると、補助費等に係る経常収支比率は低い状況となっており、今後も各種団体への補助金等の適正化に取り組むなど、経費の抑制に努める。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2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35</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111760</xdr:rowOff>
    </xdr:from>
    <xdr:to>
      <xdr:col>73</xdr:col>
      <xdr:colOff>180975</xdr:colOff>
      <xdr:row>34</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4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4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新規発行債の抑制等により、公債費に係る経常収支比率は横ばいで推移しているものの、類似団体との比較では上回った状況が続いている。　</a:t>
          </a:r>
        </a:p>
        <a:p>
          <a:r>
            <a:rPr kumimoji="1" lang="ja-JP" altLang="en-US" sz="1300">
              <a:latin typeface="ＭＳ Ｐゴシック" panose="020B0600070205080204" pitchFamily="50" charset="-128"/>
              <a:ea typeface="ＭＳ Ｐゴシック" panose="020B0600070205080204" pitchFamily="50" charset="-128"/>
            </a:rPr>
            <a:t>　今後についても、新規発行債を抑制するとともに、必要に応じて地方債の繰上償還を行うなど公債費の削減に努める。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147574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3309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129287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124713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21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78</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217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類似団体平均と比較すると、公債費以外の経常収支比率は大きく下回っている状況であり、このことからも、経常収支比率に占める公債費の割合が大きいことが分かる。</a:t>
          </a:r>
        </a:p>
        <a:p>
          <a:r>
            <a:rPr kumimoji="1" lang="ja-JP" altLang="en-US" sz="1300">
              <a:latin typeface="ＭＳ Ｐゴシック" panose="020B0600070205080204" pitchFamily="50" charset="-128"/>
              <a:ea typeface="ＭＳ Ｐゴシック" panose="020B0600070205080204" pitchFamily="50" charset="-128"/>
            </a:rPr>
            <a:t>　今後も新規発行債を抑制するとともに、必要に応じて地方債の繰上償還を行うなど公債費の削減に努める。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676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153670</xdr:rowOff>
    </xdr:from>
    <xdr:to>
      <xdr:col>78</xdr:col>
      <xdr:colOff>69850</xdr:colOff>
      <xdr:row>75</xdr:row>
      <xdr:rowOff>8890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40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74</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66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74</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66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163830</xdr:rowOff>
    </xdr:from>
    <xdr:to>
      <xdr:col>82</xdr:col>
      <xdr:colOff>158750</xdr:colOff>
      <xdr:row>75</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8907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102870</xdr:rowOff>
    </xdr:from>
    <xdr:to>
      <xdr:col>74</xdr:col>
      <xdr:colOff>31750</xdr:colOff>
      <xdr:row>75</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67132</xdr:rowOff>
    </xdr:from>
    <xdr:to>
      <xdr:col>29</xdr:col>
      <xdr:colOff>127000</xdr:colOff>
      <xdr:row>15</xdr:row>
      <xdr:rowOff>136919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86507"/>
          <a:ext cx="647700" cy="69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136919</xdr:rowOff>
    </xdr:from>
    <xdr:to>
      <xdr:col>26</xdr:col>
      <xdr:colOff>50800</xdr:colOff>
      <xdr:row>15</xdr:row>
      <xdr:rowOff>166421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6294"/>
          <a:ext cx="698500" cy="29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166421</xdr:rowOff>
    </xdr:from>
    <xdr:to>
      <xdr:col>22</xdr:col>
      <xdr:colOff>114300</xdr:colOff>
      <xdr:row>16</xdr:row>
      <xdr:rowOff>57836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5796"/>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57836</xdr:rowOff>
    </xdr:from>
    <xdr:to>
      <xdr:col>18</xdr:col>
      <xdr:colOff>177800</xdr:colOff>
      <xdr:row>16</xdr:row>
      <xdr:rowOff>77140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8661"/>
          <a:ext cx="698500" cy="1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16332</xdr:rowOff>
    </xdr:from>
    <xdr:to>
      <xdr:col>29</xdr:col>
      <xdr:colOff>177800</xdr:colOff>
      <xdr:row>15</xdr:row>
      <xdr:rowOff>117932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35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32859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86119</xdr:rowOff>
    </xdr:from>
    <xdr:to>
      <xdr:col>26</xdr:col>
      <xdr:colOff>101600</xdr:colOff>
      <xdr:row>16</xdr:row>
      <xdr:rowOff>16269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26446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115621</xdr:rowOff>
    </xdr:from>
    <xdr:to>
      <xdr:col>22</xdr:col>
      <xdr:colOff>165100</xdr:colOff>
      <xdr:row>16</xdr:row>
      <xdr:rowOff>45771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55948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7036</xdr:rowOff>
    </xdr:from>
    <xdr:to>
      <xdr:col>19</xdr:col>
      <xdr:colOff>38100</xdr:colOff>
      <xdr:row>16</xdr:row>
      <xdr:rowOff>108636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118813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26340</xdr:rowOff>
    </xdr:from>
    <xdr:to>
      <xdr:col>15</xdr:col>
      <xdr:colOff>101600</xdr:colOff>
      <xdr:row>16</xdr:row>
      <xdr:rowOff>127940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138117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305583</xdr:rowOff>
    </xdr:from>
    <xdr:to>
      <xdr:col>29</xdr:col>
      <xdr:colOff>127000</xdr:colOff>
      <xdr:row>33</xdr:row>
      <xdr:rowOff>309811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230133"/>
          <a:ext cx="647700" cy="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305583</xdr:rowOff>
    </xdr:from>
    <xdr:to>
      <xdr:col>26</xdr:col>
      <xdr:colOff>50800</xdr:colOff>
      <xdr:row>34</xdr:row>
      <xdr:rowOff>15420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230133"/>
          <a:ext cx="698500" cy="52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15420</xdr:rowOff>
    </xdr:from>
    <xdr:to>
      <xdr:col>22</xdr:col>
      <xdr:colOff>114300</xdr:colOff>
      <xdr:row>34</xdr:row>
      <xdr:rowOff>58672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282870"/>
          <a:ext cx="698500" cy="43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58672</xdr:rowOff>
    </xdr:from>
    <xdr:to>
      <xdr:col>18</xdr:col>
      <xdr:colOff>177800</xdr:colOff>
      <xdr:row>34</xdr:row>
      <xdr:rowOff>64135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326122"/>
          <a:ext cx="698500" cy="5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259011</xdr:rowOff>
    </xdr:from>
    <xdr:to>
      <xdr:col>29</xdr:col>
      <xdr:colOff>177800</xdr:colOff>
      <xdr:row>34</xdr:row>
      <xdr:rowOff>17711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8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104088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2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254783</xdr:rowOff>
    </xdr:from>
    <xdr:to>
      <xdr:col>26</xdr:col>
      <xdr:colOff>101600</xdr:colOff>
      <xdr:row>34</xdr:row>
      <xdr:rowOff>13483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17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23660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4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307520</xdr:rowOff>
    </xdr:from>
    <xdr:to>
      <xdr:col>22</xdr:col>
      <xdr:colOff>165100</xdr:colOff>
      <xdr:row>34</xdr:row>
      <xdr:rowOff>66220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32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76397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0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7872</xdr:rowOff>
    </xdr:from>
    <xdr:to>
      <xdr:col>19</xdr:col>
      <xdr:colOff>38100</xdr:colOff>
      <xdr:row>34</xdr:row>
      <xdr:rowOff>109472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27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119649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4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13335</xdr:rowOff>
    </xdr:from>
    <xdr:to>
      <xdr:col>15</xdr:col>
      <xdr:colOff>101600</xdr:colOff>
      <xdr:row>34</xdr:row>
      <xdr:rowOff>114935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8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125112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4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25,269
25,019
477.64
18,853,316
18,100,646
661,648
10,235,692
16,987,485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75235</xdr:rowOff>
    </xdr:from>
    <xdr:to>
      <xdr:col>24</xdr:col>
      <xdr:colOff>63500</xdr:colOff>
      <xdr:row>33</xdr:row>
      <xdr:rowOff>145872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33085"/>
          <a:ext cx="8382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136483</xdr:rowOff>
    </xdr:from>
    <xdr:to>
      <xdr:col>19</xdr:col>
      <xdr:colOff>177800</xdr:colOff>
      <xdr:row>33</xdr:row>
      <xdr:rowOff>145872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94333"/>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136483</xdr:rowOff>
    </xdr:from>
    <xdr:to>
      <xdr:col>15</xdr:col>
      <xdr:colOff>50800</xdr:colOff>
      <xdr:row>33</xdr:row>
      <xdr:rowOff>169092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94333"/>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169092</xdr:rowOff>
    </xdr:from>
    <xdr:to>
      <xdr:col>10</xdr:col>
      <xdr:colOff>114300</xdr:colOff>
      <xdr:row>34</xdr:row>
      <xdr:rowOff>99042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26942"/>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24435</xdr:rowOff>
    </xdr:from>
    <xdr:to>
      <xdr:col>24</xdr:col>
      <xdr:colOff>114300</xdr:colOff>
      <xdr:row>33</xdr:row>
      <xdr:rowOff>126035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47312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95072</xdr:rowOff>
    </xdr:from>
    <xdr:to>
      <xdr:col>20</xdr:col>
      <xdr:colOff>38100</xdr:colOff>
      <xdr:row>34</xdr:row>
      <xdr:rowOff>25222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41749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2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85683</xdr:rowOff>
    </xdr:from>
    <xdr:to>
      <xdr:col>15</xdr:col>
      <xdr:colOff>101600</xdr:colOff>
      <xdr:row>34</xdr:row>
      <xdr:rowOff>15833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32360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1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118292</xdr:rowOff>
    </xdr:from>
    <xdr:to>
      <xdr:col>10</xdr:col>
      <xdr:colOff>165100</xdr:colOff>
      <xdr:row>34</xdr:row>
      <xdr:rowOff>48442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64969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48242</xdr:rowOff>
    </xdr:from>
    <xdr:to>
      <xdr:col>6</xdr:col>
      <xdr:colOff>38100</xdr:colOff>
      <xdr:row>34</xdr:row>
      <xdr:rowOff>149842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166369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71376</xdr:rowOff>
    </xdr:from>
    <xdr:to>
      <xdr:col>24</xdr:col>
      <xdr:colOff>63500</xdr:colOff>
      <xdr:row>56</xdr:row>
      <xdr:rowOff>111106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2576"/>
          <a:ext cx="8382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96815</xdr:rowOff>
    </xdr:from>
    <xdr:to>
      <xdr:col>19</xdr:col>
      <xdr:colOff>177800</xdr:colOff>
      <xdr:row>56</xdr:row>
      <xdr:rowOff>111106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8015"/>
          <a:ext cx="889000" cy="1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96815</xdr:rowOff>
    </xdr:from>
    <xdr:to>
      <xdr:col>15</xdr:col>
      <xdr:colOff>50800</xdr:colOff>
      <xdr:row>56</xdr:row>
      <xdr:rowOff>124045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8015"/>
          <a:ext cx="889000" cy="2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124045</xdr:rowOff>
    </xdr:from>
    <xdr:to>
      <xdr:col>10</xdr:col>
      <xdr:colOff>114300</xdr:colOff>
      <xdr:row>56</xdr:row>
      <xdr:rowOff>167964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5245"/>
          <a:ext cx="889000" cy="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20576</xdr:rowOff>
    </xdr:from>
    <xdr:to>
      <xdr:col>24</xdr:col>
      <xdr:colOff>114300</xdr:colOff>
      <xdr:row>56</xdr:row>
      <xdr:rowOff>122176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43453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60306</xdr:rowOff>
    </xdr:from>
    <xdr:to>
      <xdr:col>20</xdr:col>
      <xdr:colOff>38100</xdr:colOff>
      <xdr:row>56</xdr:row>
      <xdr:rowOff>161906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6983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46015</xdr:rowOff>
    </xdr:from>
    <xdr:to>
      <xdr:col>15</xdr:col>
      <xdr:colOff>101600</xdr:colOff>
      <xdr:row>56</xdr:row>
      <xdr:rowOff>147615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164142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2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73245</xdr:rowOff>
    </xdr:from>
    <xdr:to>
      <xdr:col>10</xdr:col>
      <xdr:colOff>165100</xdr:colOff>
      <xdr:row>57</xdr:row>
      <xdr:rowOff>3395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19922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117164</xdr:rowOff>
    </xdr:from>
    <xdr:to>
      <xdr:col>6</xdr:col>
      <xdr:colOff>38100</xdr:colOff>
      <xdr:row>57</xdr:row>
      <xdr:rowOff>47314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2311</xdr:rowOff>
    </xdr:from>
    <xdr:to>
      <xdr:col>24</xdr:col>
      <xdr:colOff>63500</xdr:colOff>
      <xdr:row>72</xdr:row>
      <xdr:rowOff>65908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346711"/>
          <a:ext cx="838200" cy="6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7752</xdr:rowOff>
    </xdr:from>
    <xdr:to>
      <xdr:col>19</xdr:col>
      <xdr:colOff>177800</xdr:colOff>
      <xdr:row>72</xdr:row>
      <xdr:rowOff>65908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352152"/>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7752</xdr:rowOff>
    </xdr:from>
    <xdr:to>
      <xdr:col>15</xdr:col>
      <xdr:colOff>50800</xdr:colOff>
      <xdr:row>72</xdr:row>
      <xdr:rowOff>110073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352152"/>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110073</xdr:rowOff>
    </xdr:from>
    <xdr:to>
      <xdr:col>10</xdr:col>
      <xdr:colOff>114300</xdr:colOff>
      <xdr:row>72</xdr:row>
      <xdr:rowOff>164983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454473"/>
          <a:ext cx="8890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122961</xdr:rowOff>
    </xdr:from>
    <xdr:to>
      <xdr:col>24</xdr:col>
      <xdr:colOff>114300</xdr:colOff>
      <xdr:row>72</xdr:row>
      <xdr:rowOff>53111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2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75988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24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15108</xdr:rowOff>
    </xdr:from>
    <xdr:to>
      <xdr:col>20</xdr:col>
      <xdr:colOff>38100</xdr:colOff>
      <xdr:row>72</xdr:row>
      <xdr:rowOff>116708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3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133235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13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128402</xdr:rowOff>
    </xdr:from>
    <xdr:to>
      <xdr:col>15</xdr:col>
      <xdr:colOff>101600</xdr:colOff>
      <xdr:row>72</xdr:row>
      <xdr:rowOff>58552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75079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0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59273</xdr:rowOff>
    </xdr:from>
    <xdr:to>
      <xdr:col>10</xdr:col>
      <xdr:colOff>165100</xdr:colOff>
      <xdr:row>72</xdr:row>
      <xdr:rowOff>160873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5950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1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114183</xdr:rowOff>
    </xdr:from>
    <xdr:to>
      <xdr:col>6</xdr:col>
      <xdr:colOff>38100</xdr:colOff>
      <xdr:row>73</xdr:row>
      <xdr:rowOff>44333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4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60860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2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23549</xdr:rowOff>
    </xdr:from>
    <xdr:to>
      <xdr:col>24</xdr:col>
      <xdr:colOff>63500</xdr:colOff>
      <xdr:row>97</xdr:row>
      <xdr:rowOff>66656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4199"/>
          <a:ext cx="8382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66656</xdr:rowOff>
    </xdr:from>
    <xdr:to>
      <xdr:col>19</xdr:col>
      <xdr:colOff>177800</xdr:colOff>
      <xdr:row>97</xdr:row>
      <xdr:rowOff>134931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97306"/>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17780</xdr:rowOff>
    </xdr:from>
    <xdr:to>
      <xdr:col>15</xdr:col>
      <xdr:colOff>50800</xdr:colOff>
      <xdr:row>97</xdr:row>
      <xdr:rowOff>134931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48430"/>
          <a:ext cx="889000" cy="1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17780</xdr:rowOff>
    </xdr:from>
    <xdr:to>
      <xdr:col>10</xdr:col>
      <xdr:colOff>114300</xdr:colOff>
      <xdr:row>98</xdr:row>
      <xdr:rowOff>125985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8430"/>
          <a:ext cx="889000" cy="27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144199</xdr:rowOff>
    </xdr:from>
    <xdr:to>
      <xdr:col>24</xdr:col>
      <xdr:colOff>114300</xdr:colOff>
      <xdr:row>97</xdr:row>
      <xdr:rowOff>74349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122626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15856</xdr:rowOff>
    </xdr:from>
    <xdr:to>
      <xdr:col>20</xdr:col>
      <xdr:colOff>38100</xdr:colOff>
      <xdr:row>97</xdr:row>
      <xdr:rowOff>117456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84131</xdr:rowOff>
    </xdr:from>
    <xdr:to>
      <xdr:col>15</xdr:col>
      <xdr:colOff>101600</xdr:colOff>
      <xdr:row>98</xdr:row>
      <xdr:rowOff>14281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138430</xdr:rowOff>
    </xdr:from>
    <xdr:to>
      <xdr:col>10</xdr:col>
      <xdr:colOff>165100</xdr:colOff>
      <xdr:row>97</xdr:row>
      <xdr:rowOff>68580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59707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75185</xdr:rowOff>
    </xdr:from>
    <xdr:to>
      <xdr:col>6</xdr:col>
      <xdr:colOff>38100</xdr:colOff>
      <xdr:row>99</xdr:row>
      <xdr:rowOff>5335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103287</xdr:rowOff>
    </xdr:from>
    <xdr:to>
      <xdr:col>55</xdr:col>
      <xdr:colOff>0</xdr:colOff>
      <xdr:row>36</xdr:row>
      <xdr:rowOff>78250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932587"/>
          <a:ext cx="838200" cy="3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113640</xdr:rowOff>
    </xdr:from>
    <xdr:to>
      <xdr:col>50</xdr:col>
      <xdr:colOff>114300</xdr:colOff>
      <xdr:row>36</xdr:row>
      <xdr:rowOff>78250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14390"/>
          <a:ext cx="889000" cy="1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113640</xdr:rowOff>
    </xdr:from>
    <xdr:to>
      <xdr:col>45</xdr:col>
      <xdr:colOff>177800</xdr:colOff>
      <xdr:row>37</xdr:row>
      <xdr:rowOff>14710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14390"/>
          <a:ext cx="889000" cy="24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118941</xdr:rowOff>
    </xdr:from>
    <xdr:to>
      <xdr:col>41</xdr:col>
      <xdr:colOff>50800</xdr:colOff>
      <xdr:row>37</xdr:row>
      <xdr:rowOff>14710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62441"/>
          <a:ext cx="889000" cy="109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52487</xdr:rowOff>
    </xdr:from>
    <xdr:to>
      <xdr:col>55</xdr:col>
      <xdr:colOff>50800</xdr:colOff>
      <xdr:row>34</xdr:row>
      <xdr:rowOff>154087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8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75364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73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27450</xdr:rowOff>
    </xdr:from>
    <xdr:to>
      <xdr:col>50</xdr:col>
      <xdr:colOff>165100</xdr:colOff>
      <xdr:row>36</xdr:row>
      <xdr:rowOff>129050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145577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62840</xdr:rowOff>
    </xdr:from>
    <xdr:to>
      <xdr:col>46</xdr:col>
      <xdr:colOff>38100</xdr:colOff>
      <xdr:row>35</xdr:row>
      <xdr:rowOff>164440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9517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83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135360</xdr:rowOff>
    </xdr:from>
    <xdr:to>
      <xdr:col>41</xdr:col>
      <xdr:colOff>101600</xdr:colOff>
      <xdr:row>37</xdr:row>
      <xdr:rowOff>65510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82037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68141</xdr:rowOff>
    </xdr:from>
    <xdr:to>
      <xdr:col>36</xdr:col>
      <xdr:colOff>165100</xdr:colOff>
      <xdr:row>30</xdr:row>
      <xdr:rowOff>169741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14818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8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57581</xdr:rowOff>
    </xdr:from>
    <xdr:to>
      <xdr:col>55</xdr:col>
      <xdr:colOff>0</xdr:colOff>
      <xdr:row>53</xdr:row>
      <xdr:rowOff>137420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972981"/>
          <a:ext cx="838200" cy="2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57581</xdr:rowOff>
    </xdr:from>
    <xdr:to>
      <xdr:col>50</xdr:col>
      <xdr:colOff>114300</xdr:colOff>
      <xdr:row>53</xdr:row>
      <xdr:rowOff>43476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8972981"/>
          <a:ext cx="889000" cy="1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43476</xdr:rowOff>
    </xdr:from>
    <xdr:to>
      <xdr:col>45</xdr:col>
      <xdr:colOff>177800</xdr:colOff>
      <xdr:row>53</xdr:row>
      <xdr:rowOff>119463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130326"/>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119463</xdr:rowOff>
    </xdr:from>
    <xdr:to>
      <xdr:col>41</xdr:col>
      <xdr:colOff>50800</xdr:colOff>
      <xdr:row>53</xdr:row>
      <xdr:rowOff>149678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206313"/>
          <a:ext cx="889000" cy="3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86620</xdr:rowOff>
    </xdr:from>
    <xdr:to>
      <xdr:col>55</xdr:col>
      <xdr:colOff>50800</xdr:colOff>
      <xdr:row>54</xdr:row>
      <xdr:rowOff>16770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109497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2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6781</xdr:rowOff>
    </xdr:from>
    <xdr:to>
      <xdr:col>50</xdr:col>
      <xdr:colOff>165100</xdr:colOff>
      <xdr:row>52</xdr:row>
      <xdr:rowOff>108381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9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124908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69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164126</xdr:rowOff>
    </xdr:from>
    <xdr:to>
      <xdr:col>46</xdr:col>
      <xdr:colOff>38100</xdr:colOff>
      <xdr:row>53</xdr:row>
      <xdr:rowOff>94276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0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110803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8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68663</xdr:rowOff>
    </xdr:from>
    <xdr:to>
      <xdr:col>41</xdr:col>
      <xdr:colOff>101600</xdr:colOff>
      <xdr:row>53</xdr:row>
      <xdr:rowOff>170263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15340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9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98878</xdr:rowOff>
    </xdr:from>
    <xdr:to>
      <xdr:col>36</xdr:col>
      <xdr:colOff>165100</xdr:colOff>
      <xdr:row>54</xdr:row>
      <xdr:rowOff>29028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8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45555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6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154997</xdr:rowOff>
    </xdr:from>
    <xdr:to>
      <xdr:col>55</xdr:col>
      <xdr:colOff>0</xdr:colOff>
      <xdr:row>79</xdr:row>
      <xdr:rowOff>9894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56647"/>
          <a:ext cx="838200" cy="19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25419</xdr:rowOff>
    </xdr:from>
    <xdr:to>
      <xdr:col>50</xdr:col>
      <xdr:colOff>114300</xdr:colOff>
      <xdr:row>79</xdr:row>
      <xdr:rowOff>9894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55619"/>
          <a:ext cx="889000" cy="49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25419</xdr:rowOff>
    </xdr:from>
    <xdr:to>
      <xdr:col>45</xdr:col>
      <xdr:colOff>177800</xdr:colOff>
      <xdr:row>79</xdr:row>
      <xdr:rowOff>17971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55619"/>
          <a:ext cx="889000" cy="5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148482</xdr:rowOff>
    </xdr:from>
    <xdr:to>
      <xdr:col>41</xdr:col>
      <xdr:colOff>50800</xdr:colOff>
      <xdr:row>79</xdr:row>
      <xdr:rowOff>17971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35782"/>
          <a:ext cx="889000" cy="72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104197</xdr:rowOff>
    </xdr:from>
    <xdr:to>
      <xdr:col>55</xdr:col>
      <xdr:colOff>50800</xdr:colOff>
      <xdr:row>78</xdr:row>
      <xdr:rowOff>34347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127074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130544</xdr:rowOff>
    </xdr:from>
    <xdr:to>
      <xdr:col>50</xdr:col>
      <xdr:colOff>165100</xdr:colOff>
      <xdr:row>79</xdr:row>
      <xdr:rowOff>60694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51821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146069</xdr:rowOff>
    </xdr:from>
    <xdr:to>
      <xdr:col>46</xdr:col>
      <xdr:colOff>38100</xdr:colOff>
      <xdr:row>76</xdr:row>
      <xdr:rowOff>76219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92746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138621</xdr:rowOff>
    </xdr:from>
    <xdr:to>
      <xdr:col>41</xdr:col>
      <xdr:colOff>101600</xdr:colOff>
      <xdr:row>79</xdr:row>
      <xdr:rowOff>68771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59898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97682</xdr:rowOff>
    </xdr:from>
    <xdr:to>
      <xdr:col>36</xdr:col>
      <xdr:colOff>165100</xdr:colOff>
      <xdr:row>75</xdr:row>
      <xdr:rowOff>27832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8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44359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57198</xdr:rowOff>
    </xdr:from>
    <xdr:to>
      <xdr:col>55</xdr:col>
      <xdr:colOff>0</xdr:colOff>
      <xdr:row>95</xdr:row>
      <xdr:rowOff>78428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344948"/>
          <a:ext cx="838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2167</xdr:rowOff>
    </xdr:from>
    <xdr:to>
      <xdr:col>50</xdr:col>
      <xdr:colOff>114300</xdr:colOff>
      <xdr:row>95</xdr:row>
      <xdr:rowOff>57198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289917"/>
          <a:ext cx="889000" cy="5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2167</xdr:rowOff>
    </xdr:from>
    <xdr:to>
      <xdr:col>45</xdr:col>
      <xdr:colOff>177800</xdr:colOff>
      <xdr:row>96</xdr:row>
      <xdr:rowOff>10770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89917"/>
          <a:ext cx="889000" cy="18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10770</xdr:rowOff>
    </xdr:from>
    <xdr:to>
      <xdr:col>41</xdr:col>
      <xdr:colOff>50800</xdr:colOff>
      <xdr:row>96</xdr:row>
      <xdr:rowOff>124658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69970"/>
          <a:ext cx="889000" cy="1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27628</xdr:rowOff>
    </xdr:from>
    <xdr:to>
      <xdr:col>55</xdr:col>
      <xdr:colOff>50800</xdr:colOff>
      <xdr:row>95</xdr:row>
      <xdr:rowOff>129228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50505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1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6398</xdr:rowOff>
    </xdr:from>
    <xdr:to>
      <xdr:col>50</xdr:col>
      <xdr:colOff>165100</xdr:colOff>
      <xdr:row>95</xdr:row>
      <xdr:rowOff>107998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124525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6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122817</xdr:rowOff>
    </xdr:from>
    <xdr:to>
      <xdr:col>46</xdr:col>
      <xdr:colOff>38100</xdr:colOff>
      <xdr:row>95</xdr:row>
      <xdr:rowOff>52967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69494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1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131420</xdr:rowOff>
    </xdr:from>
    <xdr:to>
      <xdr:col>41</xdr:col>
      <xdr:colOff>101600</xdr:colOff>
      <xdr:row>96</xdr:row>
      <xdr:rowOff>61570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78097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1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73858</xdr:rowOff>
    </xdr:from>
    <xdr:to>
      <xdr:col>36</xdr:col>
      <xdr:colOff>165100</xdr:colOff>
      <xdr:row>97</xdr:row>
      <xdr:rowOff>4008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20535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118326</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34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118326</xdr:rowOff>
    </xdr:from>
    <xdr:to>
      <xdr:col>76</xdr:col>
      <xdr:colOff>114300</xdr:colOff>
      <xdr:row>38</xdr:row>
      <xdr:rowOff>120086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3426"/>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120086</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5186"/>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67526</xdr:rowOff>
    </xdr:from>
    <xdr:to>
      <xdr:col>76</xdr:col>
      <xdr:colOff>165100</xdr:colOff>
      <xdr:row>38</xdr:row>
      <xdr:rowOff>169126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160253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7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69286</xdr:rowOff>
    </xdr:from>
    <xdr:to>
      <xdr:col>72</xdr:col>
      <xdr:colOff>38100</xdr:colOff>
      <xdr:row>38</xdr:row>
      <xdr:rowOff>170886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162013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7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147485</xdr:rowOff>
    </xdr:from>
    <xdr:to>
      <xdr:col>85</xdr:col>
      <xdr:colOff>127000</xdr:colOff>
      <xdr:row>74</xdr:row>
      <xdr:rowOff>23063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663335"/>
          <a:ext cx="8382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135268</xdr:rowOff>
    </xdr:from>
    <xdr:to>
      <xdr:col>81</xdr:col>
      <xdr:colOff>50800</xdr:colOff>
      <xdr:row>74</xdr:row>
      <xdr:rowOff>23063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651118"/>
          <a:ext cx="8890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135268</xdr:rowOff>
    </xdr:from>
    <xdr:to>
      <xdr:col>76</xdr:col>
      <xdr:colOff>114300</xdr:colOff>
      <xdr:row>74</xdr:row>
      <xdr:rowOff>11532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651118"/>
          <a:ext cx="889000" cy="4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171171</xdr:rowOff>
    </xdr:from>
    <xdr:to>
      <xdr:col>71</xdr:col>
      <xdr:colOff>177800</xdr:colOff>
      <xdr:row>74</xdr:row>
      <xdr:rowOff>11532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68702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96685</xdr:rowOff>
    </xdr:from>
    <xdr:to>
      <xdr:col>85</xdr:col>
      <xdr:colOff>177800</xdr:colOff>
      <xdr:row>74</xdr:row>
      <xdr:rowOff>26835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119562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143713</xdr:rowOff>
    </xdr:from>
    <xdr:to>
      <xdr:col>81</xdr:col>
      <xdr:colOff>101600</xdr:colOff>
      <xdr:row>74</xdr:row>
      <xdr:rowOff>73863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6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90390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43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84468</xdr:rowOff>
    </xdr:from>
    <xdr:to>
      <xdr:col>76</xdr:col>
      <xdr:colOff>165100</xdr:colOff>
      <xdr:row>74</xdr:row>
      <xdr:rowOff>14618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6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31145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3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132182</xdr:rowOff>
    </xdr:from>
    <xdr:to>
      <xdr:col>72</xdr:col>
      <xdr:colOff>38100</xdr:colOff>
      <xdr:row>74</xdr:row>
      <xdr:rowOff>62332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6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78859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4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120371</xdr:rowOff>
    </xdr:from>
    <xdr:to>
      <xdr:col>67</xdr:col>
      <xdr:colOff>101600</xdr:colOff>
      <xdr:row>74</xdr:row>
      <xdr:rowOff>50521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6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67048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4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47689</xdr:rowOff>
    </xdr:from>
    <xdr:to>
      <xdr:col>85</xdr:col>
      <xdr:colOff>127000</xdr:colOff>
      <xdr:row>98</xdr:row>
      <xdr:rowOff>110234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49789"/>
          <a:ext cx="8382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109772</xdr:rowOff>
    </xdr:from>
    <xdr:to>
      <xdr:col>81</xdr:col>
      <xdr:colOff>50800</xdr:colOff>
      <xdr:row>98</xdr:row>
      <xdr:rowOff>110234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1872"/>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78989</xdr:rowOff>
    </xdr:from>
    <xdr:to>
      <xdr:col>76</xdr:col>
      <xdr:colOff>114300</xdr:colOff>
      <xdr:row>98</xdr:row>
      <xdr:rowOff>109772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1089"/>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78989</xdr:rowOff>
    </xdr:from>
    <xdr:to>
      <xdr:col>71</xdr:col>
      <xdr:colOff>177800</xdr:colOff>
      <xdr:row>98</xdr:row>
      <xdr:rowOff>92568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1089"/>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168339</xdr:rowOff>
    </xdr:from>
    <xdr:to>
      <xdr:col>85</xdr:col>
      <xdr:colOff>177800</xdr:colOff>
      <xdr:row>98</xdr:row>
      <xdr:rowOff>98489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59434</xdr:rowOff>
    </xdr:from>
    <xdr:to>
      <xdr:col>81</xdr:col>
      <xdr:colOff>101600</xdr:colOff>
      <xdr:row>98</xdr:row>
      <xdr:rowOff>161034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152161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58972</xdr:rowOff>
    </xdr:from>
    <xdr:to>
      <xdr:col>76</xdr:col>
      <xdr:colOff>165100</xdr:colOff>
      <xdr:row>98</xdr:row>
      <xdr:rowOff>160572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151699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5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28189</xdr:rowOff>
    </xdr:from>
    <xdr:to>
      <xdr:col>72</xdr:col>
      <xdr:colOff>38100</xdr:colOff>
      <xdr:row>98</xdr:row>
      <xdr:rowOff>129789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120916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41768</xdr:rowOff>
    </xdr:from>
    <xdr:to>
      <xdr:col>67</xdr:col>
      <xdr:colOff>101600</xdr:colOff>
      <xdr:row>98</xdr:row>
      <xdr:rowOff>143368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134495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135996</xdr:rowOff>
    </xdr:from>
    <xdr:to>
      <xdr:col>116</xdr:col>
      <xdr:colOff>63500</xdr:colOff>
      <xdr:row>38</xdr:row>
      <xdr:rowOff>139060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51096"/>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138877</xdr:rowOff>
    </xdr:from>
    <xdr:to>
      <xdr:col>111</xdr:col>
      <xdr:colOff>177800</xdr:colOff>
      <xdr:row>38</xdr:row>
      <xdr:rowOff>139060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397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137826</xdr:rowOff>
    </xdr:from>
    <xdr:to>
      <xdr:col>107</xdr:col>
      <xdr:colOff>50800</xdr:colOff>
      <xdr:row>38</xdr:row>
      <xdr:rowOff>138877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292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136637</xdr:rowOff>
    </xdr:from>
    <xdr:to>
      <xdr:col>102</xdr:col>
      <xdr:colOff>114300</xdr:colOff>
      <xdr:row>38</xdr:row>
      <xdr:rowOff>137826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173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85196</xdr:rowOff>
    </xdr:from>
    <xdr:to>
      <xdr:col>116</xdr:col>
      <xdr:colOff>114300</xdr:colOff>
      <xdr:row>39</xdr:row>
      <xdr:rowOff>15346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5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88260</xdr:rowOff>
    </xdr:from>
    <xdr:to>
      <xdr:col>112</xdr:col>
      <xdr:colOff>38100</xdr:colOff>
      <xdr:row>39</xdr:row>
      <xdr:rowOff>18410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9537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88077</xdr:rowOff>
    </xdr:from>
    <xdr:to>
      <xdr:col>107</xdr:col>
      <xdr:colOff>101600</xdr:colOff>
      <xdr:row>39</xdr:row>
      <xdr:rowOff>18227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9354</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87026</xdr:rowOff>
    </xdr:from>
    <xdr:to>
      <xdr:col>102</xdr:col>
      <xdr:colOff>165100</xdr:colOff>
      <xdr:row>39</xdr:row>
      <xdr:rowOff>17176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8303</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85837</xdr:rowOff>
    </xdr:from>
    <xdr:to>
      <xdr:col>98</xdr:col>
      <xdr:colOff>38100</xdr:colOff>
      <xdr:row>39</xdr:row>
      <xdr:rowOff>15987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7114</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3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30582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45982"/>
          <a:ext cx="1269" cy="1214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148709</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7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30582</xdr:rowOff>
    </xdr:from>
    <xdr:to>
      <xdr:col>116</xdr:col>
      <xdr:colOff>152400</xdr:colOff>
      <xdr:row>52</xdr:row>
      <xdr:rowOff>30582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45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30582</xdr:rowOff>
    </xdr:from>
    <xdr:to>
      <xdr:col>116</xdr:col>
      <xdr:colOff>63500</xdr:colOff>
      <xdr:row>52</xdr:row>
      <xdr:rowOff>76912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8945982"/>
          <a:ext cx="8382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74642</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1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96215</xdr:rowOff>
    </xdr:from>
    <xdr:to>
      <xdr:col>116</xdr:col>
      <xdr:colOff>114300</xdr:colOff>
      <xdr:row>59</xdr:row>
      <xdr:rowOff>26365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40792</xdr:rowOff>
    </xdr:from>
    <xdr:to>
      <xdr:col>111</xdr:col>
      <xdr:colOff>177800</xdr:colOff>
      <xdr:row>52</xdr:row>
      <xdr:rowOff>76912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8784742"/>
          <a:ext cx="889000" cy="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94082</xdr:rowOff>
    </xdr:from>
    <xdr:to>
      <xdr:col>112</xdr:col>
      <xdr:colOff>38100</xdr:colOff>
      <xdr:row>59</xdr:row>
      <xdr:rowOff>24232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3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15359</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1013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40792</xdr:rowOff>
    </xdr:from>
    <xdr:to>
      <xdr:col>107</xdr:col>
      <xdr:colOff>50800</xdr:colOff>
      <xdr:row>51</xdr:row>
      <xdr:rowOff>72796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87847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91491</xdr:rowOff>
    </xdr:from>
    <xdr:to>
      <xdr:col>107</xdr:col>
      <xdr:colOff>101600</xdr:colOff>
      <xdr:row>59</xdr:row>
      <xdr:rowOff>21641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12768</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1012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121793</xdr:rowOff>
    </xdr:from>
    <xdr:to>
      <xdr:col>102</xdr:col>
      <xdr:colOff>114300</xdr:colOff>
      <xdr:row>51</xdr:row>
      <xdr:rowOff>72796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8694293"/>
          <a:ext cx="8890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82118</xdr:rowOff>
    </xdr:from>
    <xdr:to>
      <xdr:col>102</xdr:col>
      <xdr:colOff>165100</xdr:colOff>
      <xdr:row>59</xdr:row>
      <xdr:rowOff>12268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3395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54839</xdr:rowOff>
    </xdr:from>
    <xdr:to>
      <xdr:col>98</xdr:col>
      <xdr:colOff>38100</xdr:colOff>
      <xdr:row>58</xdr:row>
      <xdr:rowOff>156439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147566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151232</xdr:rowOff>
    </xdr:from>
    <xdr:to>
      <xdr:col>116</xdr:col>
      <xdr:colOff>114300</xdr:colOff>
      <xdr:row>52</xdr:row>
      <xdr:rowOff>81382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889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104259</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8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26112</xdr:rowOff>
    </xdr:from>
    <xdr:to>
      <xdr:col>112</xdr:col>
      <xdr:colOff>38100</xdr:colOff>
      <xdr:row>52</xdr:row>
      <xdr:rowOff>127712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894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144239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871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161442</xdr:rowOff>
    </xdr:from>
    <xdr:to>
      <xdr:col>107</xdr:col>
      <xdr:colOff>101600</xdr:colOff>
      <xdr:row>51</xdr:row>
      <xdr:rowOff>91592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8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108119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850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21996</xdr:rowOff>
    </xdr:from>
    <xdr:to>
      <xdr:col>102</xdr:col>
      <xdr:colOff>165100</xdr:colOff>
      <xdr:row>51</xdr:row>
      <xdr:rowOff>123596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87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140123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85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70993</xdr:rowOff>
    </xdr:from>
    <xdr:to>
      <xdr:col>98</xdr:col>
      <xdr:colOff>38100</xdr:colOff>
      <xdr:row>51</xdr:row>
      <xdr:rowOff>1143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86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17670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841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2015</xdr:rowOff>
    </xdr:from>
    <xdr:to>
      <xdr:col>116</xdr:col>
      <xdr:colOff>62864</xdr:colOff>
      <xdr:row>78</xdr:row>
      <xdr:rowOff>21239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517865"/>
          <a:ext cx="1269" cy="87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25066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21239</xdr:rowOff>
    </xdr:from>
    <xdr:to>
      <xdr:col>116</xdr:col>
      <xdr:colOff>152400</xdr:colOff>
      <xdr:row>78</xdr:row>
      <xdr:rowOff>21239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9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120142</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2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2015</xdr:rowOff>
    </xdr:from>
    <xdr:to>
      <xdr:col>116</xdr:col>
      <xdr:colOff>152400</xdr:colOff>
      <xdr:row>73</xdr:row>
      <xdr:rowOff>2015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51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106553</xdr:rowOff>
    </xdr:from>
    <xdr:to>
      <xdr:col>116</xdr:col>
      <xdr:colOff>63500</xdr:colOff>
      <xdr:row>75</xdr:row>
      <xdr:rowOff>77909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108053"/>
          <a:ext cx="838200" cy="8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165144</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2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15267</xdr:rowOff>
    </xdr:from>
    <xdr:to>
      <xdr:col>116</xdr:col>
      <xdr:colOff>114300</xdr:colOff>
      <xdr:row>76</xdr:row>
      <xdr:rowOff>116867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4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106553</xdr:rowOff>
    </xdr:from>
    <xdr:to>
      <xdr:col>111</xdr:col>
      <xdr:colOff>177800</xdr:colOff>
      <xdr:row>71</xdr:row>
      <xdr:rowOff>33606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108053"/>
          <a:ext cx="889000" cy="9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162075</xdr:rowOff>
    </xdr:from>
    <xdr:to>
      <xdr:col>112</xdr:col>
      <xdr:colOff>38100</xdr:colOff>
      <xdr:row>76</xdr:row>
      <xdr:rowOff>92225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83352</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33606</xdr:rowOff>
    </xdr:from>
    <xdr:to>
      <xdr:col>107</xdr:col>
      <xdr:colOff>50800</xdr:colOff>
      <xdr:row>71</xdr:row>
      <xdr:rowOff>61222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206556"/>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26423</xdr:rowOff>
    </xdr:from>
    <xdr:to>
      <xdr:col>107</xdr:col>
      <xdr:colOff>101600</xdr:colOff>
      <xdr:row>76</xdr:row>
      <xdr:rowOff>128023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0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119150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61222</xdr:rowOff>
    </xdr:from>
    <xdr:to>
      <xdr:col>102</xdr:col>
      <xdr:colOff>114300</xdr:colOff>
      <xdr:row>71</xdr:row>
      <xdr:rowOff>91991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234172"/>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47523</xdr:rowOff>
    </xdr:from>
    <xdr:to>
      <xdr:col>102</xdr:col>
      <xdr:colOff>165100</xdr:colOff>
      <xdr:row>76</xdr:row>
      <xdr:rowOff>149123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0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140250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27109</xdr:rowOff>
    </xdr:from>
    <xdr:to>
      <xdr:col>116</xdr:col>
      <xdr:colOff>114300</xdr:colOff>
      <xdr:row>75</xdr:row>
      <xdr:rowOff>128709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49986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55753</xdr:rowOff>
    </xdr:from>
    <xdr:to>
      <xdr:col>112</xdr:col>
      <xdr:colOff>38100</xdr:colOff>
      <xdr:row>70</xdr:row>
      <xdr:rowOff>157353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05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2430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1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154256</xdr:rowOff>
    </xdr:from>
    <xdr:to>
      <xdr:col>107</xdr:col>
      <xdr:colOff>101600</xdr:colOff>
      <xdr:row>71</xdr:row>
      <xdr:rowOff>84406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1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100933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19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10422</xdr:rowOff>
    </xdr:from>
    <xdr:to>
      <xdr:col>102</xdr:col>
      <xdr:colOff>165100</xdr:colOff>
      <xdr:row>71</xdr:row>
      <xdr:rowOff>112022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1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128549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19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41191</xdr:rowOff>
    </xdr:from>
    <xdr:to>
      <xdr:col>98</xdr:col>
      <xdr:colOff>38100</xdr:colOff>
      <xdr:row>71</xdr:row>
      <xdr:rowOff>142791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2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19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物件費や維持補修費は、委託料の増加や各種公共施設の老朽化に伴い、類似団体平均を大きく上回っている状況であるが、今後は事務事業の見直しを行うなど総体的な経費削減に努めていく。</a:t>
          </a:r>
        </a:p>
        <a:p>
          <a:r>
            <a:rPr kumimoji="1" lang="ja-JP" altLang="en-US" sz="1300">
              <a:latin typeface="ＭＳ Ｐゴシック" panose="020B0600070205080204" pitchFamily="50" charset="-128"/>
              <a:ea typeface="ＭＳ Ｐゴシック" panose="020B0600070205080204" pitchFamily="50" charset="-128"/>
            </a:rPr>
            <a:t>　補助費等は、公営企業会計に対する補助により増加しており、類似団体平均を大きく上回っていることから、これらの事業の見直しや使用料等の見直しを図り削減に努めていく。</a:t>
          </a:r>
        </a:p>
        <a:p>
          <a:r>
            <a:rPr kumimoji="1" lang="ja-JP" altLang="en-US" sz="1300">
              <a:latin typeface="ＭＳ Ｐゴシック" panose="020B0600070205080204" pitchFamily="50" charset="-128"/>
              <a:ea typeface="ＭＳ Ｐゴシック" panose="020B0600070205080204" pitchFamily="50" charset="-128"/>
            </a:rPr>
            <a:t>　公債費についても、庁舎の建て替えなど大型事業に係る元利償還金の増加に伴い、依然として類似団体平均を大きく上回った状況であり、今後も新規発行債を抑制するとともに、必要に応じて地方債の繰上償還を行うなど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25,269
25,019
477.64
18,853,316
18,100,646
661,648
10,235,692
16,987,485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93599</xdr:rowOff>
    </xdr:from>
    <xdr:to>
      <xdr:col>24</xdr:col>
      <xdr:colOff>63500</xdr:colOff>
      <xdr:row>33</xdr:row>
      <xdr:rowOff>6731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9999"/>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6731</xdr:rowOff>
    </xdr:from>
    <xdr:to>
      <xdr:col>19</xdr:col>
      <xdr:colOff>177800</xdr:colOff>
      <xdr:row>33</xdr:row>
      <xdr:rowOff>32258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458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32258</xdr:rowOff>
    </xdr:from>
    <xdr:to>
      <xdr:col>15</xdr:col>
      <xdr:colOff>50800</xdr:colOff>
      <xdr:row>33</xdr:row>
      <xdr:rowOff>38354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010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131699</xdr:rowOff>
    </xdr:from>
    <xdr:to>
      <xdr:col>10</xdr:col>
      <xdr:colOff>114300</xdr:colOff>
      <xdr:row>33</xdr:row>
      <xdr:rowOff>38354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8099"/>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42799</xdr:rowOff>
    </xdr:from>
    <xdr:to>
      <xdr:col>24</xdr:col>
      <xdr:colOff>114300</xdr:colOff>
      <xdr:row>32</xdr:row>
      <xdr:rowOff>144399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65676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127381</xdr:rowOff>
    </xdr:from>
    <xdr:to>
      <xdr:col>20</xdr:col>
      <xdr:colOff>38100</xdr:colOff>
      <xdr:row>33</xdr:row>
      <xdr:rowOff>57531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74058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152908</xdr:rowOff>
    </xdr:from>
    <xdr:to>
      <xdr:col>15</xdr:col>
      <xdr:colOff>101600</xdr:colOff>
      <xdr:row>33</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159004</xdr:rowOff>
    </xdr:from>
    <xdr:to>
      <xdr:col>10</xdr:col>
      <xdr:colOff>165100</xdr:colOff>
      <xdr:row>33</xdr:row>
      <xdr:rowOff>89154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105681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80899</xdr:rowOff>
    </xdr:from>
    <xdr:to>
      <xdr:col>6</xdr:col>
      <xdr:colOff>38100</xdr:colOff>
      <xdr:row>33</xdr:row>
      <xdr:rowOff>11049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27576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43383</xdr:rowOff>
    </xdr:from>
    <xdr:to>
      <xdr:col>24</xdr:col>
      <xdr:colOff>63500</xdr:colOff>
      <xdr:row>57</xdr:row>
      <xdr:rowOff>120631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6033"/>
          <a:ext cx="8382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5862</xdr:rowOff>
    </xdr:from>
    <xdr:to>
      <xdr:col>19</xdr:col>
      <xdr:colOff>177800</xdr:colOff>
      <xdr:row>57</xdr:row>
      <xdr:rowOff>120631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8512"/>
          <a:ext cx="889000" cy="1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5862</xdr:rowOff>
    </xdr:from>
    <xdr:to>
      <xdr:col>15</xdr:col>
      <xdr:colOff>50800</xdr:colOff>
      <xdr:row>57</xdr:row>
      <xdr:rowOff>98297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8512"/>
          <a:ext cx="889000" cy="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168328</xdr:rowOff>
    </xdr:from>
    <xdr:to>
      <xdr:col>10</xdr:col>
      <xdr:colOff>114300</xdr:colOff>
      <xdr:row>57</xdr:row>
      <xdr:rowOff>98297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6628"/>
          <a:ext cx="889000" cy="44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164033</xdr:rowOff>
    </xdr:from>
    <xdr:to>
      <xdr:col>24</xdr:col>
      <xdr:colOff>114300</xdr:colOff>
      <xdr:row>57</xdr:row>
      <xdr:rowOff>94183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69831</xdr:rowOff>
    </xdr:from>
    <xdr:to>
      <xdr:col>20</xdr:col>
      <xdr:colOff>38100</xdr:colOff>
      <xdr:row>57</xdr:row>
      <xdr:rowOff>171431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126512</xdr:rowOff>
    </xdr:from>
    <xdr:to>
      <xdr:col>15</xdr:col>
      <xdr:colOff>101600</xdr:colOff>
      <xdr:row>57</xdr:row>
      <xdr:rowOff>56662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73189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47497</xdr:rowOff>
    </xdr:from>
    <xdr:to>
      <xdr:col>10</xdr:col>
      <xdr:colOff>165100</xdr:colOff>
      <xdr:row>57</xdr:row>
      <xdr:rowOff>149097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165624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117528</xdr:rowOff>
    </xdr:from>
    <xdr:to>
      <xdr:col>6</xdr:col>
      <xdr:colOff>38100</xdr:colOff>
      <xdr:row>55</xdr:row>
      <xdr:rowOff>47678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64205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62380</xdr:rowOff>
    </xdr:from>
    <xdr:to>
      <xdr:col>24</xdr:col>
      <xdr:colOff>63500</xdr:colOff>
      <xdr:row>75</xdr:row>
      <xdr:rowOff>93241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1130"/>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93241</xdr:rowOff>
    </xdr:from>
    <xdr:to>
      <xdr:col>19</xdr:col>
      <xdr:colOff>177800</xdr:colOff>
      <xdr:row>75</xdr:row>
      <xdr:rowOff>151099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1991"/>
          <a:ext cx="889000" cy="5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2990</xdr:rowOff>
    </xdr:from>
    <xdr:to>
      <xdr:col>15</xdr:col>
      <xdr:colOff>50800</xdr:colOff>
      <xdr:row>75</xdr:row>
      <xdr:rowOff>151099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61740"/>
          <a:ext cx="889000" cy="14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2990</xdr:rowOff>
    </xdr:from>
    <xdr:to>
      <xdr:col>10</xdr:col>
      <xdr:colOff>114300</xdr:colOff>
      <xdr:row>77</xdr:row>
      <xdr:rowOff>27146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61740"/>
          <a:ext cx="889000" cy="3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11580</xdr:rowOff>
    </xdr:from>
    <xdr:to>
      <xdr:col>24</xdr:col>
      <xdr:colOff>114300</xdr:colOff>
      <xdr:row>75</xdr:row>
      <xdr:rowOff>113180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34457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42441</xdr:rowOff>
    </xdr:from>
    <xdr:to>
      <xdr:col>20</xdr:col>
      <xdr:colOff>38100</xdr:colOff>
      <xdr:row>75</xdr:row>
      <xdr:rowOff>144041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160568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7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100299</xdr:rowOff>
    </xdr:from>
    <xdr:to>
      <xdr:col>15</xdr:col>
      <xdr:colOff>101600</xdr:colOff>
      <xdr:row>76</xdr:row>
      <xdr:rowOff>30449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46976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123640</xdr:rowOff>
    </xdr:from>
    <xdr:to>
      <xdr:col>10</xdr:col>
      <xdr:colOff>165100</xdr:colOff>
      <xdr:row>75</xdr:row>
      <xdr:rowOff>53790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70317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8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147796</xdr:rowOff>
    </xdr:from>
    <xdr:to>
      <xdr:col>6</xdr:col>
      <xdr:colOff>38100</xdr:colOff>
      <xdr:row>77</xdr:row>
      <xdr:rowOff>77946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94472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131989</xdr:rowOff>
    </xdr:from>
    <xdr:to>
      <xdr:col>24</xdr:col>
      <xdr:colOff>63500</xdr:colOff>
      <xdr:row>97</xdr:row>
      <xdr:rowOff>18771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1189"/>
          <a:ext cx="8382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10221</xdr:rowOff>
    </xdr:from>
    <xdr:to>
      <xdr:col>19</xdr:col>
      <xdr:colOff>177800</xdr:colOff>
      <xdr:row>97</xdr:row>
      <xdr:rowOff>18771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0871"/>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127493</xdr:rowOff>
    </xdr:from>
    <xdr:to>
      <xdr:col>15</xdr:col>
      <xdr:colOff>50800</xdr:colOff>
      <xdr:row>97</xdr:row>
      <xdr:rowOff>10221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86693"/>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127493</xdr:rowOff>
    </xdr:from>
    <xdr:to>
      <xdr:col>10</xdr:col>
      <xdr:colOff>114300</xdr:colOff>
      <xdr:row>97</xdr:row>
      <xdr:rowOff>127005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86693"/>
          <a:ext cx="889000" cy="1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81189</xdr:rowOff>
    </xdr:from>
    <xdr:to>
      <xdr:col>24</xdr:col>
      <xdr:colOff>114300</xdr:colOff>
      <xdr:row>97</xdr:row>
      <xdr:rowOff>11339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104066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139421</xdr:rowOff>
    </xdr:from>
    <xdr:to>
      <xdr:col>20</xdr:col>
      <xdr:colOff>38100</xdr:colOff>
      <xdr:row>97</xdr:row>
      <xdr:rowOff>69571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86098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130871</xdr:rowOff>
    </xdr:from>
    <xdr:to>
      <xdr:col>15</xdr:col>
      <xdr:colOff>101600</xdr:colOff>
      <xdr:row>97</xdr:row>
      <xdr:rowOff>61021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77548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76693</xdr:rowOff>
    </xdr:from>
    <xdr:to>
      <xdr:col>10</xdr:col>
      <xdr:colOff>165100</xdr:colOff>
      <xdr:row>97</xdr:row>
      <xdr:rowOff>6843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23370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76205</xdr:rowOff>
    </xdr:from>
    <xdr:to>
      <xdr:col>6</xdr:col>
      <xdr:colOff>38100</xdr:colOff>
      <xdr:row>98</xdr:row>
      <xdr:rowOff>6355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8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89408</xdr:rowOff>
    </xdr:from>
    <xdr:to>
      <xdr:col>55</xdr:col>
      <xdr:colOff>0</xdr:colOff>
      <xdr:row>38</xdr:row>
      <xdr:rowOff>113901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0450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38</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02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87122</xdr:rowOff>
    </xdr:from>
    <xdr:to>
      <xdr:col>45</xdr:col>
      <xdr:colOff>177800</xdr:colOff>
      <xdr:row>39</xdr:row>
      <xdr:rowOff>9724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02222"/>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41076</xdr:rowOff>
    </xdr:from>
    <xdr:to>
      <xdr:col>41</xdr:col>
      <xdr:colOff>50800</xdr:colOff>
      <xdr:row>39</xdr:row>
      <xdr:rowOff>9724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56176"/>
          <a:ext cx="889000" cy="1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63101</xdr:rowOff>
    </xdr:from>
    <xdr:to>
      <xdr:col>55</xdr:col>
      <xdr:colOff>50800</xdr:colOff>
      <xdr:row>38</xdr:row>
      <xdr:rowOff>164701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85978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9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38608</xdr:rowOff>
    </xdr:from>
    <xdr:to>
      <xdr:col>50</xdr:col>
      <xdr:colOff>165100</xdr:colOff>
      <xdr:row>38</xdr:row>
      <xdr:rowOff>140208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156735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154449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2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130374</xdr:rowOff>
    </xdr:from>
    <xdr:to>
      <xdr:col>41</xdr:col>
      <xdr:colOff>101600</xdr:colOff>
      <xdr:row>39</xdr:row>
      <xdr:rowOff>60524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51651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161726</xdr:rowOff>
    </xdr:from>
    <xdr:to>
      <xdr:col>36</xdr:col>
      <xdr:colOff>165100</xdr:colOff>
      <xdr:row>38</xdr:row>
      <xdr:rowOff>91876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108402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80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149961</xdr:rowOff>
    </xdr:from>
    <xdr:to>
      <xdr:col>54</xdr:col>
      <xdr:colOff>189865</xdr:colOff>
      <xdr:row>59</xdr:row>
      <xdr:rowOff>34481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236811"/>
          <a:ext cx="1270" cy="91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38308</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34481</xdr:rowOff>
    </xdr:from>
    <xdr:to>
      <xdr:col>55</xdr:col>
      <xdr:colOff>88900</xdr:colOff>
      <xdr:row>59</xdr:row>
      <xdr:rowOff>34481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96638</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90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149961</xdr:rowOff>
    </xdr:from>
    <xdr:to>
      <xdr:col>55</xdr:col>
      <xdr:colOff>88900</xdr:colOff>
      <xdr:row>53</xdr:row>
      <xdr:rowOff>149961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23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55676</xdr:rowOff>
    </xdr:from>
    <xdr:to>
      <xdr:col>55</xdr:col>
      <xdr:colOff>0</xdr:colOff>
      <xdr:row>53</xdr:row>
      <xdr:rowOff>149961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628176"/>
          <a:ext cx="838200" cy="6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16806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38379</xdr:rowOff>
    </xdr:from>
    <xdr:to>
      <xdr:col>55</xdr:col>
      <xdr:colOff>50800</xdr:colOff>
      <xdr:row>58</xdr:row>
      <xdr:rowOff>139979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55676</xdr:rowOff>
    </xdr:from>
    <xdr:to>
      <xdr:col>50</xdr:col>
      <xdr:colOff>114300</xdr:colOff>
      <xdr:row>54</xdr:row>
      <xdr:rowOff>92570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628176"/>
          <a:ext cx="889000" cy="7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24435</xdr:rowOff>
    </xdr:from>
    <xdr:to>
      <xdr:col>50</xdr:col>
      <xdr:colOff>165100</xdr:colOff>
      <xdr:row>58</xdr:row>
      <xdr:rowOff>126035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117162</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100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136461</xdr:rowOff>
    </xdr:from>
    <xdr:to>
      <xdr:col>45</xdr:col>
      <xdr:colOff>177800</xdr:colOff>
      <xdr:row>54</xdr:row>
      <xdr:rowOff>92570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23311"/>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42228</xdr:rowOff>
    </xdr:from>
    <xdr:to>
      <xdr:col>46</xdr:col>
      <xdr:colOff>38100</xdr:colOff>
      <xdr:row>58</xdr:row>
      <xdr:rowOff>143828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134955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136461</xdr:rowOff>
    </xdr:from>
    <xdr:to>
      <xdr:col>41</xdr:col>
      <xdr:colOff>50800</xdr:colOff>
      <xdr:row>54</xdr:row>
      <xdr:rowOff>108318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23311"/>
          <a:ext cx="889000" cy="1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43841</xdr:rowOff>
    </xdr:from>
    <xdr:to>
      <xdr:col>41</xdr:col>
      <xdr:colOff>101600</xdr:colOff>
      <xdr:row>58</xdr:row>
      <xdr:rowOff>145441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136568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30315</xdr:rowOff>
    </xdr:from>
    <xdr:to>
      <xdr:col>36</xdr:col>
      <xdr:colOff>165100</xdr:colOff>
      <xdr:row>58</xdr:row>
      <xdr:rowOff>131915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123042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99161</xdr:rowOff>
    </xdr:from>
    <xdr:to>
      <xdr:col>55</xdr:col>
      <xdr:colOff>50800</xdr:colOff>
      <xdr:row>54</xdr:row>
      <xdr:rowOff>29311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52188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4876</xdr:rowOff>
    </xdr:from>
    <xdr:to>
      <xdr:col>50</xdr:col>
      <xdr:colOff>165100</xdr:colOff>
      <xdr:row>50</xdr:row>
      <xdr:rowOff>106476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5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123003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83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41770</xdr:rowOff>
    </xdr:from>
    <xdr:to>
      <xdr:col>46</xdr:col>
      <xdr:colOff>38100</xdr:colOff>
      <xdr:row>54</xdr:row>
      <xdr:rowOff>143370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159897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85661</xdr:rowOff>
    </xdr:from>
    <xdr:to>
      <xdr:col>41</xdr:col>
      <xdr:colOff>101600</xdr:colOff>
      <xdr:row>54</xdr:row>
      <xdr:rowOff>15811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32338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57518</xdr:rowOff>
    </xdr:from>
    <xdr:to>
      <xdr:col>36</xdr:col>
      <xdr:colOff>165100</xdr:colOff>
      <xdr:row>54</xdr:row>
      <xdr:rowOff>159118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4195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0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147720</xdr:rowOff>
    </xdr:from>
    <xdr:to>
      <xdr:col>55</xdr:col>
      <xdr:colOff>0</xdr:colOff>
      <xdr:row>76</xdr:row>
      <xdr:rowOff>9531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06470"/>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100209</xdr:rowOff>
    </xdr:from>
    <xdr:to>
      <xdr:col>50</xdr:col>
      <xdr:colOff>114300</xdr:colOff>
      <xdr:row>75</xdr:row>
      <xdr:rowOff>147720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87509"/>
          <a:ext cx="889000" cy="2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100209</xdr:rowOff>
    </xdr:from>
    <xdr:to>
      <xdr:col>45</xdr:col>
      <xdr:colOff>177800</xdr:colOff>
      <xdr:row>75</xdr:row>
      <xdr:rowOff>127032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87509"/>
          <a:ext cx="889000" cy="1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15913</xdr:rowOff>
    </xdr:from>
    <xdr:to>
      <xdr:col>41</xdr:col>
      <xdr:colOff>50800</xdr:colOff>
      <xdr:row>75</xdr:row>
      <xdr:rowOff>127032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874663"/>
          <a:ext cx="889000" cy="1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130181</xdr:rowOff>
    </xdr:from>
    <xdr:to>
      <xdr:col>55</xdr:col>
      <xdr:colOff>50800</xdr:colOff>
      <xdr:row>76</xdr:row>
      <xdr:rowOff>60331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153058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96920</xdr:rowOff>
    </xdr:from>
    <xdr:to>
      <xdr:col>50</xdr:col>
      <xdr:colOff>165100</xdr:colOff>
      <xdr:row>76</xdr:row>
      <xdr:rowOff>27070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43597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49409</xdr:rowOff>
    </xdr:from>
    <xdr:to>
      <xdr:col>46</xdr:col>
      <xdr:colOff>38100</xdr:colOff>
      <xdr:row>74</xdr:row>
      <xdr:rowOff>151009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167536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76232</xdr:rowOff>
    </xdr:from>
    <xdr:to>
      <xdr:col>41</xdr:col>
      <xdr:colOff>101600</xdr:colOff>
      <xdr:row>76</xdr:row>
      <xdr:rowOff>6381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34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22909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136563</xdr:rowOff>
    </xdr:from>
    <xdr:to>
      <xdr:col>36</xdr:col>
      <xdr:colOff>165100</xdr:colOff>
      <xdr:row>75</xdr:row>
      <xdr:rowOff>66713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83240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94514</xdr:rowOff>
    </xdr:from>
    <xdr:to>
      <xdr:col>55</xdr:col>
      <xdr:colOff>0</xdr:colOff>
      <xdr:row>92</xdr:row>
      <xdr:rowOff>82511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696464"/>
          <a:ext cx="838200" cy="15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14123</xdr:rowOff>
    </xdr:from>
    <xdr:to>
      <xdr:col>50</xdr:col>
      <xdr:colOff>114300</xdr:colOff>
      <xdr:row>92</xdr:row>
      <xdr:rowOff>82511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787523"/>
          <a:ext cx="889000" cy="6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155347</xdr:rowOff>
    </xdr:from>
    <xdr:to>
      <xdr:col>45</xdr:col>
      <xdr:colOff>177800</xdr:colOff>
      <xdr:row>92</xdr:row>
      <xdr:rowOff>14123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757297"/>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155347</xdr:rowOff>
    </xdr:from>
    <xdr:to>
      <xdr:col>41</xdr:col>
      <xdr:colOff>50800</xdr:colOff>
      <xdr:row>93</xdr:row>
      <xdr:rowOff>58534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757297"/>
          <a:ext cx="889000" cy="2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43714</xdr:rowOff>
    </xdr:from>
    <xdr:to>
      <xdr:col>55</xdr:col>
      <xdr:colOff>50800</xdr:colOff>
      <xdr:row>91</xdr:row>
      <xdr:rowOff>145314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66591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49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31711</xdr:rowOff>
    </xdr:from>
    <xdr:to>
      <xdr:col>50</xdr:col>
      <xdr:colOff>165100</xdr:colOff>
      <xdr:row>92</xdr:row>
      <xdr:rowOff>133311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8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149838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5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134773</xdr:rowOff>
    </xdr:from>
    <xdr:to>
      <xdr:col>46</xdr:col>
      <xdr:colOff>38100</xdr:colOff>
      <xdr:row>92</xdr:row>
      <xdr:rowOff>64923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7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81450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5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104547</xdr:rowOff>
    </xdr:from>
    <xdr:to>
      <xdr:col>41</xdr:col>
      <xdr:colOff>101600</xdr:colOff>
      <xdr:row>92</xdr:row>
      <xdr:rowOff>34697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51224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4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7734</xdr:rowOff>
    </xdr:from>
    <xdr:to>
      <xdr:col>36</xdr:col>
      <xdr:colOff>165100</xdr:colOff>
      <xdr:row>93</xdr:row>
      <xdr:rowOff>109334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125861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7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112529</xdr:rowOff>
    </xdr:from>
    <xdr:to>
      <xdr:col>85</xdr:col>
      <xdr:colOff>127000</xdr:colOff>
      <xdr:row>36</xdr:row>
      <xdr:rowOff>114456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84729"/>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48097</xdr:rowOff>
    </xdr:from>
    <xdr:to>
      <xdr:col>81</xdr:col>
      <xdr:colOff>50800</xdr:colOff>
      <xdr:row>36</xdr:row>
      <xdr:rowOff>114456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20297"/>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48097</xdr:rowOff>
    </xdr:from>
    <xdr:to>
      <xdr:col>76</xdr:col>
      <xdr:colOff>114300</xdr:colOff>
      <xdr:row>36</xdr:row>
      <xdr:rowOff>150934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20297"/>
          <a:ext cx="889000" cy="1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125233</xdr:rowOff>
    </xdr:from>
    <xdr:to>
      <xdr:col>71</xdr:col>
      <xdr:colOff>177800</xdr:colOff>
      <xdr:row>36</xdr:row>
      <xdr:rowOff>150934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97433"/>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61729</xdr:rowOff>
    </xdr:from>
    <xdr:to>
      <xdr:col>85</xdr:col>
      <xdr:colOff>177800</xdr:colOff>
      <xdr:row>36</xdr:row>
      <xdr:rowOff>163329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84606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63656</xdr:rowOff>
    </xdr:from>
    <xdr:to>
      <xdr:col>81</xdr:col>
      <xdr:colOff>101600</xdr:colOff>
      <xdr:row>36</xdr:row>
      <xdr:rowOff>165256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10333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168747</xdr:rowOff>
    </xdr:from>
    <xdr:to>
      <xdr:col>76</xdr:col>
      <xdr:colOff>165100</xdr:colOff>
      <xdr:row>36</xdr:row>
      <xdr:rowOff>98897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115424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4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100134</xdr:rowOff>
    </xdr:from>
    <xdr:to>
      <xdr:col>72</xdr:col>
      <xdr:colOff>38100</xdr:colOff>
      <xdr:row>37</xdr:row>
      <xdr:rowOff>30284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7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46811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4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74433</xdr:rowOff>
    </xdr:from>
    <xdr:to>
      <xdr:col>67</xdr:col>
      <xdr:colOff>101600</xdr:colOff>
      <xdr:row>37</xdr:row>
      <xdr:rowOff>4583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21110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71303</xdr:rowOff>
    </xdr:from>
    <xdr:to>
      <xdr:col>85</xdr:col>
      <xdr:colOff>127000</xdr:colOff>
      <xdr:row>56</xdr:row>
      <xdr:rowOff>134744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72503"/>
          <a:ext cx="838200" cy="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71303</xdr:rowOff>
    </xdr:from>
    <xdr:to>
      <xdr:col>81</xdr:col>
      <xdr:colOff>50800</xdr:colOff>
      <xdr:row>56</xdr:row>
      <xdr:rowOff>91479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72503"/>
          <a:ext cx="8890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91479</xdr:rowOff>
    </xdr:from>
    <xdr:to>
      <xdr:col>76</xdr:col>
      <xdr:colOff>114300</xdr:colOff>
      <xdr:row>57</xdr:row>
      <xdr:rowOff>31238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92679"/>
          <a:ext cx="889000" cy="11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106787</xdr:rowOff>
    </xdr:from>
    <xdr:to>
      <xdr:col>71</xdr:col>
      <xdr:colOff>177800</xdr:colOff>
      <xdr:row>57</xdr:row>
      <xdr:rowOff>31238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07987"/>
          <a:ext cx="889000" cy="9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83944</xdr:rowOff>
    </xdr:from>
    <xdr:to>
      <xdr:col>85</xdr:col>
      <xdr:colOff>177800</xdr:colOff>
      <xdr:row>57</xdr:row>
      <xdr:rowOff>14094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106821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20503</xdr:rowOff>
    </xdr:from>
    <xdr:to>
      <xdr:col>81</xdr:col>
      <xdr:colOff>101600</xdr:colOff>
      <xdr:row>56</xdr:row>
      <xdr:rowOff>122103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138630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40679</xdr:rowOff>
    </xdr:from>
    <xdr:to>
      <xdr:col>76</xdr:col>
      <xdr:colOff>165100</xdr:colOff>
      <xdr:row>56</xdr:row>
      <xdr:rowOff>142279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158806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151888</xdr:rowOff>
    </xdr:from>
    <xdr:to>
      <xdr:col>72</xdr:col>
      <xdr:colOff>38100</xdr:colOff>
      <xdr:row>57</xdr:row>
      <xdr:rowOff>82038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98565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55987</xdr:rowOff>
    </xdr:from>
    <xdr:to>
      <xdr:col>67</xdr:col>
      <xdr:colOff>101600</xdr:colOff>
      <xdr:row>56</xdr:row>
      <xdr:rowOff>157587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118326</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914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118326</xdr:rowOff>
    </xdr:from>
    <xdr:to>
      <xdr:col>76</xdr:col>
      <xdr:colOff>114300</xdr:colOff>
      <xdr:row>78</xdr:row>
      <xdr:rowOff>120086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91426"/>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120086</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93186"/>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67526</xdr:rowOff>
    </xdr:from>
    <xdr:to>
      <xdr:col>76</xdr:col>
      <xdr:colOff>165100</xdr:colOff>
      <xdr:row>78</xdr:row>
      <xdr:rowOff>169126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160253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69286</xdr:rowOff>
    </xdr:from>
    <xdr:to>
      <xdr:col>72</xdr:col>
      <xdr:colOff>38100</xdr:colOff>
      <xdr:row>78</xdr:row>
      <xdr:rowOff>170886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162013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5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147486</xdr:rowOff>
    </xdr:from>
    <xdr:to>
      <xdr:col>85</xdr:col>
      <xdr:colOff>127000</xdr:colOff>
      <xdr:row>94</xdr:row>
      <xdr:rowOff>23064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092336"/>
          <a:ext cx="8382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135268</xdr:rowOff>
    </xdr:from>
    <xdr:to>
      <xdr:col>81</xdr:col>
      <xdr:colOff>50800</xdr:colOff>
      <xdr:row>94</xdr:row>
      <xdr:rowOff>23064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080118"/>
          <a:ext cx="8890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135268</xdr:rowOff>
    </xdr:from>
    <xdr:to>
      <xdr:col>76</xdr:col>
      <xdr:colOff>114300</xdr:colOff>
      <xdr:row>94</xdr:row>
      <xdr:rowOff>11531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080118"/>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171171</xdr:rowOff>
    </xdr:from>
    <xdr:to>
      <xdr:col>71</xdr:col>
      <xdr:colOff>177800</xdr:colOff>
      <xdr:row>94</xdr:row>
      <xdr:rowOff>11531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116021"/>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96686</xdr:rowOff>
    </xdr:from>
    <xdr:to>
      <xdr:col>85</xdr:col>
      <xdr:colOff>177800</xdr:colOff>
      <xdr:row>94</xdr:row>
      <xdr:rowOff>26836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119563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8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143714</xdr:rowOff>
    </xdr:from>
    <xdr:to>
      <xdr:col>81</xdr:col>
      <xdr:colOff>101600</xdr:colOff>
      <xdr:row>94</xdr:row>
      <xdr:rowOff>73864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90391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84468</xdr:rowOff>
    </xdr:from>
    <xdr:to>
      <xdr:col>76</xdr:col>
      <xdr:colOff>165100</xdr:colOff>
      <xdr:row>94</xdr:row>
      <xdr:rowOff>14618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31145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132181</xdr:rowOff>
    </xdr:from>
    <xdr:to>
      <xdr:col>72</xdr:col>
      <xdr:colOff>38100</xdr:colOff>
      <xdr:row>94</xdr:row>
      <xdr:rowOff>62331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0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78858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120371</xdr:rowOff>
    </xdr:from>
    <xdr:to>
      <xdr:col>67</xdr:col>
      <xdr:colOff>101600</xdr:colOff>
      <xdr:row>94</xdr:row>
      <xdr:rowOff>50521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0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67048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84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農林業費については、農業者に対する補助金等の増加により、類似団体平均を大きく上回った状況となっている。</a:t>
          </a:r>
        </a:p>
        <a:p>
          <a:r>
            <a:rPr kumimoji="1" lang="ja-JP" altLang="en-US" sz="1300">
              <a:latin typeface="ＭＳ Ｐゴシック" panose="020B0600070205080204" pitchFamily="50" charset="-128"/>
              <a:ea typeface="ＭＳ Ｐゴシック" panose="020B0600070205080204" pitchFamily="50" charset="-128"/>
            </a:rPr>
            <a:t>　また、商工費については商店街活性化等に係る補助、土木費については道路新設改良や道路維持管理、公営住宅建設事業に係る経費の増加により、類似団体平均を大きく上回った状況となっている。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も、庁舎の建て替えなど大型事業に係る元利償還金の増加に伴い、依然として類似団体平均を上回る状況が続いており、今後も大型事業に係る増加が見込まれることから、新規発行債を抑制するとともに、必要に応じて地方債の繰上償還を行うなど公債費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令和６年度は、事業費の増加に伴い取り崩しが増加したことから基金残高が減少し、</a:t>
          </a:r>
          <a:r>
            <a:rPr kumimoji="1" lang="ja-JP" altLang="en-US" sz="1400">
              <a:solidFill>
                <a:sysClr val="windowText" lastClr="000000"/>
              </a:solidFill>
              <a:latin typeface="ＭＳ ゴシック" pitchFamily="49" charset="-128"/>
              <a:ea typeface="ＭＳ ゴシック" pitchFamily="49" charset="-128"/>
            </a:rPr>
            <a:t>財政調整基金残高の標準財政規模に占める割合は、前年度比</a:t>
          </a:r>
          <a:r>
            <a:rPr kumimoji="1" lang="en-US" altLang="ja-JP" sz="1400">
              <a:solidFill>
                <a:sysClr val="windowText" lastClr="000000"/>
              </a:solidFill>
              <a:latin typeface="ＭＳ ゴシック" pitchFamily="49" charset="-128"/>
              <a:ea typeface="ＭＳ ゴシック" pitchFamily="49" charset="-128"/>
            </a:rPr>
            <a:t>2.52</a:t>
          </a:r>
          <a:r>
            <a:rPr kumimoji="1" lang="ja-JP" altLang="en-US" sz="1400">
              <a:solidFill>
                <a:sysClr val="windowText" lastClr="000000"/>
              </a:solidFill>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　今後も大型事業が多く見込まれることから、新規発行債を抑制するとともに、必要に応じて地方債の繰上償還を行うなど公債費の削減に努める。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令和６年度において、黒字額の標準財政規模に占める割合は、一般会計では前年度比</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％の増となり、その他の会計については、概ね前年度と同程度の水準を維持している。</a:t>
          </a:r>
        </a:p>
        <a:p>
          <a:r>
            <a:rPr kumimoji="1" lang="ja-JP" altLang="en-US" sz="1400">
              <a:latin typeface="ＭＳ ゴシック" pitchFamily="49" charset="-128"/>
              <a:ea typeface="ＭＳ ゴシック" pitchFamily="49" charset="-128"/>
            </a:rPr>
            <a:t>　今後についても、財源の確保や事務事業の見直し等により健全な財政運営に努める。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18853316</v>
      </c>
      <c r="BO4" s="371"/>
      <c r="BP4" s="371"/>
      <c r="BQ4" s="371"/>
      <c r="BR4" s="371"/>
      <c r="BS4" s="371"/>
      <c r="BT4" s="371"/>
      <c r="BU4" s="372"/>
      <c r="BV4" s="370">
        <v>19286160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6.5</v>
      </c>
      <c r="CU4" s="377"/>
      <c r="CV4" s="377"/>
      <c r="CW4" s="377"/>
      <c r="CX4" s="377"/>
      <c r="CY4" s="377"/>
      <c r="CZ4" s="377"/>
      <c r="DA4" s="378"/>
      <c r="DB4" s="376">
        <v>4.0999999999999996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18100646</v>
      </c>
      <c r="BO5" s="408"/>
      <c r="BP5" s="408"/>
      <c r="BQ5" s="408"/>
      <c r="BR5" s="408"/>
      <c r="BS5" s="408"/>
      <c r="BT5" s="408"/>
      <c r="BU5" s="409"/>
      <c r="BV5" s="407">
        <v>18834992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v>
      </c>
      <c r="CU5" s="405"/>
      <c r="CV5" s="405"/>
      <c r="CW5" s="405"/>
      <c r="CX5" s="405"/>
      <c r="CY5" s="405"/>
      <c r="CZ5" s="405"/>
      <c r="DA5" s="406"/>
      <c r="DB5" s="404">
        <v>85.7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752670</v>
      </c>
      <c r="BO6" s="408"/>
      <c r="BP6" s="408"/>
      <c r="BQ6" s="408"/>
      <c r="BR6" s="408"/>
      <c r="BS6" s="408"/>
      <c r="BT6" s="408"/>
      <c r="BU6" s="409"/>
      <c r="BV6" s="407">
        <v>451168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87.2</v>
      </c>
      <c r="CU6" s="445"/>
      <c r="CV6" s="445"/>
      <c r="CW6" s="445"/>
      <c r="CX6" s="445"/>
      <c r="CY6" s="445"/>
      <c r="CZ6" s="445"/>
      <c r="DA6" s="446"/>
      <c r="DB6" s="444">
        <v>86.2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91022</v>
      </c>
      <c r="BO7" s="408"/>
      <c r="BP7" s="408"/>
      <c r="BQ7" s="408"/>
      <c r="BR7" s="408"/>
      <c r="BS7" s="408"/>
      <c r="BT7" s="408"/>
      <c r="BU7" s="409"/>
      <c r="BV7" s="407">
        <v>39829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10235692</v>
      </c>
      <c r="CU7" s="408"/>
      <c r="CV7" s="408"/>
      <c r="CW7" s="408"/>
      <c r="CX7" s="408"/>
      <c r="CY7" s="408"/>
      <c r="CZ7" s="408"/>
      <c r="DA7" s="409"/>
      <c r="DB7" s="407">
        <v>10108515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661648</v>
      </c>
      <c r="BO8" s="408"/>
      <c r="BP8" s="408"/>
      <c r="BQ8" s="408"/>
      <c r="BR8" s="408"/>
      <c r="BS8" s="408"/>
      <c r="BT8" s="408"/>
      <c r="BU8" s="409"/>
      <c r="BV8" s="407">
        <v>411339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25766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250309</v>
      </c>
      <c r="BO9" s="408"/>
      <c r="BP9" s="408"/>
      <c r="BQ9" s="408"/>
      <c r="BR9" s="408"/>
      <c r="BS9" s="408"/>
      <c r="BT9" s="408"/>
      <c r="BU9" s="409"/>
      <c r="BV9" s="407">
        <v>-368792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14.7</v>
      </c>
      <c r="CU9" s="405"/>
      <c r="CV9" s="405"/>
      <c r="CW9" s="405"/>
      <c r="CX9" s="405"/>
      <c r="CY9" s="405"/>
      <c r="CZ9" s="405"/>
      <c r="DA9" s="406"/>
      <c r="DB9" s="404">
        <v>14.3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26760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2000</v>
      </c>
      <c r="BO10" s="408"/>
      <c r="BP10" s="408"/>
      <c r="BQ10" s="408"/>
      <c r="BR10" s="408"/>
      <c r="BS10" s="408"/>
      <c r="BT10" s="408"/>
      <c r="BU10" s="409"/>
      <c r="BV10" s="407">
        <v>1000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25269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130000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25019</v>
      </c>
      <c r="S13" s="492"/>
      <c r="T13" s="492"/>
      <c r="U13" s="492"/>
      <c r="V13" s="493"/>
      <c r="W13" s="423" t="s">
        <v>131</v>
      </c>
      <c r="X13" s="424"/>
      <c r="Y13" s="424"/>
      <c r="Z13" s="424"/>
      <c r="AA13" s="424"/>
      <c r="AB13" s="414"/>
      <c r="AC13" s="458">
        <v>1958</v>
      </c>
      <c r="AD13" s="459"/>
      <c r="AE13" s="459"/>
      <c r="AF13" s="459"/>
      <c r="AG13" s="501"/>
      <c r="AH13" s="458">
        <v>2104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-147691</v>
      </c>
      <c r="BO13" s="408"/>
      <c r="BP13" s="408"/>
      <c r="BQ13" s="408"/>
      <c r="BR13" s="408"/>
      <c r="BS13" s="408"/>
      <c r="BT13" s="408"/>
      <c r="BU13" s="409"/>
      <c r="BV13" s="407">
        <v>-497792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v>
      </c>
      <c r="CU13" s="405"/>
      <c r="CV13" s="405"/>
      <c r="CW13" s="405"/>
      <c r="CX13" s="405"/>
      <c r="CY13" s="405"/>
      <c r="CZ13" s="405"/>
      <c r="DA13" s="406"/>
      <c r="DB13" s="404">
        <v>9.8000000000000007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25617</v>
      </c>
      <c r="S14" s="492"/>
      <c r="T14" s="492"/>
      <c r="U14" s="492"/>
      <c r="V14" s="493"/>
      <c r="W14" s="397"/>
      <c r="X14" s="398"/>
      <c r="Y14" s="398"/>
      <c r="Z14" s="398"/>
      <c r="AA14" s="398"/>
      <c r="AB14" s="387"/>
      <c r="AC14" s="494">
        <v>15.5</v>
      </c>
      <c r="AD14" s="495"/>
      <c r="AE14" s="495"/>
      <c r="AF14" s="495"/>
      <c r="AG14" s="496"/>
      <c r="AH14" s="494">
        <v>16.2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75.099999999999994</v>
      </c>
      <c r="CU14" s="506"/>
      <c r="CV14" s="506"/>
      <c r="CW14" s="506"/>
      <c r="CX14" s="506"/>
      <c r="CY14" s="506"/>
      <c r="CZ14" s="506"/>
      <c r="DA14" s="507"/>
      <c r="DB14" s="505">
        <v>81.099999999999994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25391</v>
      </c>
      <c r="S15" s="492"/>
      <c r="T15" s="492"/>
      <c r="U15" s="492"/>
      <c r="V15" s="493"/>
      <c r="W15" s="423" t="s">
        <v>137</v>
      </c>
      <c r="X15" s="424"/>
      <c r="Y15" s="424"/>
      <c r="Z15" s="424"/>
      <c r="AA15" s="424"/>
      <c r="AB15" s="414"/>
      <c r="AC15" s="458">
        <v>2201</v>
      </c>
      <c r="AD15" s="459"/>
      <c r="AE15" s="459"/>
      <c r="AF15" s="459"/>
      <c r="AG15" s="501"/>
      <c r="AH15" s="458">
        <v>2219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3343955</v>
      </c>
      <c r="BO15" s="371"/>
      <c r="BP15" s="371"/>
      <c r="BQ15" s="371"/>
      <c r="BR15" s="371"/>
      <c r="BS15" s="371"/>
      <c r="BT15" s="371"/>
      <c r="BU15" s="372"/>
      <c r="BV15" s="370">
        <v>3306203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17.5</v>
      </c>
      <c r="AD16" s="495"/>
      <c r="AE16" s="495"/>
      <c r="AF16" s="495"/>
      <c r="AG16" s="496"/>
      <c r="AH16" s="494">
        <v>17.100000000000001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9408693</v>
      </c>
      <c r="BO16" s="408"/>
      <c r="BP16" s="408"/>
      <c r="BQ16" s="408"/>
      <c r="BR16" s="408"/>
      <c r="BS16" s="408"/>
      <c r="BT16" s="408"/>
      <c r="BU16" s="409"/>
      <c r="BV16" s="407">
        <v>9259932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8447</v>
      </c>
      <c r="AD17" s="459"/>
      <c r="AE17" s="459"/>
      <c r="AF17" s="459"/>
      <c r="AG17" s="501"/>
      <c r="AH17" s="458">
        <v>8683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4145816</v>
      </c>
      <c r="BO17" s="408"/>
      <c r="BP17" s="408"/>
      <c r="BQ17" s="408"/>
      <c r="BR17" s="408"/>
      <c r="BS17" s="408"/>
      <c r="BT17" s="408"/>
      <c r="BU17" s="409"/>
      <c r="BV17" s="407">
        <v>4100979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477.64</v>
      </c>
      <c r="M18" s="534"/>
      <c r="N18" s="534"/>
      <c r="O18" s="534"/>
      <c r="P18" s="534"/>
      <c r="Q18" s="534"/>
      <c r="R18" s="535"/>
      <c r="S18" s="535"/>
      <c r="T18" s="535"/>
      <c r="U18" s="535"/>
      <c r="V18" s="536"/>
      <c r="W18" s="425"/>
      <c r="X18" s="426"/>
      <c r="Y18" s="426"/>
      <c r="Z18" s="426"/>
      <c r="AA18" s="426"/>
      <c r="AB18" s="417"/>
      <c r="AC18" s="537">
        <v>67</v>
      </c>
      <c r="AD18" s="538"/>
      <c r="AE18" s="538"/>
      <c r="AF18" s="538"/>
      <c r="AG18" s="539"/>
      <c r="AH18" s="537">
        <v>66.8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9068069</v>
      </c>
      <c r="BO18" s="408"/>
      <c r="BP18" s="408"/>
      <c r="BQ18" s="408"/>
      <c r="BR18" s="408"/>
      <c r="BS18" s="408"/>
      <c r="BT18" s="408"/>
      <c r="BU18" s="409"/>
      <c r="BV18" s="407">
        <v>8816245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54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11805139</v>
      </c>
      <c r="BO19" s="408"/>
      <c r="BP19" s="408"/>
      <c r="BQ19" s="408"/>
      <c r="BR19" s="408"/>
      <c r="BS19" s="408"/>
      <c r="BT19" s="408"/>
      <c r="BU19" s="409"/>
      <c r="BV19" s="407">
        <v>11693786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11029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16987485</v>
      </c>
      <c r="BO22" s="371"/>
      <c r="BP22" s="371"/>
      <c r="BQ22" s="371"/>
      <c r="BR22" s="371"/>
      <c r="BS22" s="371"/>
      <c r="BT22" s="371"/>
      <c r="BU22" s="372"/>
      <c r="BV22" s="370">
        <v>17579293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10835594</v>
      </c>
      <c r="BO23" s="408"/>
      <c r="BP23" s="408"/>
      <c r="BQ23" s="408"/>
      <c r="BR23" s="408"/>
      <c r="BS23" s="408"/>
      <c r="BT23" s="408"/>
      <c r="BU23" s="409"/>
      <c r="BV23" s="407">
        <v>11651158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8300</v>
      </c>
      <c r="R24" s="459"/>
      <c r="S24" s="459"/>
      <c r="T24" s="459"/>
      <c r="U24" s="459"/>
      <c r="V24" s="501"/>
      <c r="W24" s="553"/>
      <c r="X24" s="554"/>
      <c r="Y24" s="555"/>
      <c r="Z24" s="457" t="s">
        <v>162</v>
      </c>
      <c r="AA24" s="437"/>
      <c r="AB24" s="437"/>
      <c r="AC24" s="437"/>
      <c r="AD24" s="437"/>
      <c r="AE24" s="437"/>
      <c r="AF24" s="437"/>
      <c r="AG24" s="438"/>
      <c r="AH24" s="458">
        <v>234</v>
      </c>
      <c r="AI24" s="459"/>
      <c r="AJ24" s="459"/>
      <c r="AK24" s="459"/>
      <c r="AL24" s="501"/>
      <c r="AM24" s="458">
        <v>708786</v>
      </c>
      <c r="AN24" s="459"/>
      <c r="AO24" s="459"/>
      <c r="AP24" s="459"/>
      <c r="AQ24" s="459"/>
      <c r="AR24" s="501"/>
      <c r="AS24" s="458">
        <v>3029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12639164</v>
      </c>
      <c r="BO24" s="408"/>
      <c r="BP24" s="408"/>
      <c r="BQ24" s="408"/>
      <c r="BR24" s="408"/>
      <c r="BS24" s="408"/>
      <c r="BT24" s="408"/>
      <c r="BU24" s="409"/>
      <c r="BV24" s="407">
        <v>12781294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6840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586164</v>
      </c>
      <c r="BO25" s="371"/>
      <c r="BP25" s="371"/>
      <c r="BQ25" s="371"/>
      <c r="BR25" s="371"/>
      <c r="BS25" s="371"/>
      <c r="BT25" s="371"/>
      <c r="BU25" s="372"/>
      <c r="BV25" s="370">
        <v>379896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6080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3230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535835</v>
      </c>
      <c r="BO27" s="530"/>
      <c r="BP27" s="530"/>
      <c r="BQ27" s="530"/>
      <c r="BR27" s="530"/>
      <c r="BS27" s="530"/>
      <c r="BT27" s="530"/>
      <c r="BU27" s="531"/>
      <c r="BV27" s="529">
        <v>535540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1364000</v>
      </c>
      <c r="BO28" s="371"/>
      <c r="BP28" s="371"/>
      <c r="BQ28" s="371"/>
      <c r="BR28" s="371"/>
      <c r="BS28" s="371"/>
      <c r="BT28" s="371"/>
      <c r="BU28" s="372"/>
      <c r="BV28" s="370">
        <v>1602000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17</v>
      </c>
      <c r="M29" s="459"/>
      <c r="N29" s="459"/>
      <c r="O29" s="459"/>
      <c r="P29" s="501"/>
      <c r="Q29" s="458">
        <v>2120</v>
      </c>
      <c r="R29" s="459"/>
      <c r="S29" s="459"/>
      <c r="T29" s="459"/>
      <c r="U29" s="459"/>
      <c r="V29" s="501"/>
      <c r="W29" s="556"/>
      <c r="X29" s="557"/>
      <c r="Y29" s="558"/>
      <c r="Z29" s="457" t="s">
        <v>177</v>
      </c>
      <c r="AA29" s="437"/>
      <c r="AB29" s="437"/>
      <c r="AC29" s="437"/>
      <c r="AD29" s="437"/>
      <c r="AE29" s="437"/>
      <c r="AF29" s="437"/>
      <c r="AG29" s="438"/>
      <c r="AH29" s="458">
        <v>234</v>
      </c>
      <c r="AI29" s="459"/>
      <c r="AJ29" s="459"/>
      <c r="AK29" s="459"/>
      <c r="AL29" s="501"/>
      <c r="AM29" s="458">
        <v>708786</v>
      </c>
      <c r="AN29" s="459"/>
      <c r="AO29" s="459"/>
      <c r="AP29" s="459"/>
      <c r="AQ29" s="459"/>
      <c r="AR29" s="501"/>
      <c r="AS29" s="458">
        <v>3029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378030</v>
      </c>
      <c r="BO29" s="408"/>
      <c r="BP29" s="408"/>
      <c r="BQ29" s="408"/>
      <c r="BR29" s="408"/>
      <c r="BS29" s="408"/>
      <c r="BT29" s="408"/>
      <c r="BU29" s="409"/>
      <c r="BV29" s="407">
        <v>330441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1200647</v>
      </c>
      <c r="BO30" s="530"/>
      <c r="BP30" s="530"/>
      <c r="BQ30" s="530"/>
      <c r="BR30" s="530"/>
      <c r="BS30" s="530"/>
      <c r="BT30" s="530"/>
      <c r="BU30" s="531"/>
      <c r="BV30" s="529">
        <v>1096420</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とかち広域消防事務組合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幕別町地域振興公社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南十勝複合事務組合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幕別町土地開発公社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十勝圏複合事務組合</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幕別町農業振興公社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十勝中部広域水道企業団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2xL630dRdqHZG3dUiIwM85WlDgW1ee/4nwaXBS7IA/GrT1uvRXgkUBFqkBRWzs/wEw8v334uqqOfYvxkzqTjGA==" saltValue="QDCVDTw7DHEEv3mkQ8w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6.45</v>
      </c>
      <c r="G34" s="33">
        <v>6.05</v>
      </c>
      <c r="H34" s="33">
        <v>6.08</v>
      </c>
      <c r="I34" s="33">
        <v>5.65</v>
      </c>
      <c r="J34" s="34">
        <v>6.47</v>
      </c>
      <c r="K34" s="22"/>
      <c r="L34" s="22"/>
      <c r="M34" s="22"/>
      <c r="N34" s="22"/>
      <c r="O34" s="22"/>
      <c r="P34" s="22"/>
    </row>
    <row r="35" spans="1:16" ht="39" customHeight="1" x14ac:dyDescent="0.2">
      <c r="A35" s="22"/>
      <c r="B35" s="35"/>
      <c r="C35" s="1145" t="s">
        <v>533</v>
      </c>
      <c r="D35" s="1146"/>
      <c r="E35" s="1147"/>
      <c r="F35" s="36">
        <v>4.58</v>
      </c>
      <c r="G35" s="37">
        <v>4.91</v>
      </c>
      <c r="H35" s="37">
        <v>7.77</v>
      </c>
      <c r="I35" s="37">
        <v>4.0599999999999996</v>
      </c>
      <c r="J35" s="38">
        <v>6.46</v>
      </c>
      <c r="K35" s="22"/>
      <c r="L35" s="22"/>
      <c r="M35" s="22"/>
      <c r="N35" s="22"/>
      <c r="O35" s="22"/>
      <c r="P35" s="22"/>
    </row>
    <row r="36" spans="1:16" ht="39" customHeight="1" x14ac:dyDescent="0.2">
      <c r="A36" s="22"/>
      <c r="B36" s="35"/>
      <c r="C36" s="1145" t="s">
        <v>534</v>
      </c>
      <c r="D36" s="1146"/>
      <c r="E36" s="1147"/>
      <c r="F36" s="36">
        <v>0.88</v>
      </c>
      <c r="G36" s="37">
        <v>2.31</v>
      </c>
      <c r="H36" s="37">
        <v>2.7</v>
      </c>
      <c r="I36" s="37">
        <v>2.59</v>
      </c>
      <c r="J36" s="38">
        <v>2.09</v>
      </c>
      <c r="K36" s="22"/>
      <c r="L36" s="22"/>
      <c r="M36" s="22"/>
      <c r="N36" s="22"/>
      <c r="O36" s="22"/>
      <c r="P36" s="22"/>
    </row>
    <row r="37" spans="1:16" ht="39" customHeight="1" x14ac:dyDescent="0.2">
      <c r="A37" s="22"/>
      <c r="B37" s="35"/>
      <c r="C37" s="1145" t="s">
        <v>535</v>
      </c>
      <c r="D37" s="1146"/>
      <c r="E37" s="1147"/>
      <c r="F37" s="36" t="s">
        <v>485</v>
      </c>
      <c r="G37" s="37" t="s">
        <v>485</v>
      </c>
      <c r="H37" s="37" t="s">
        <v>485</v>
      </c>
      <c r="I37" s="37" t="s">
        <v>485</v>
      </c>
      <c r="J37" s="38">
        <v>1.24</v>
      </c>
      <c r="K37" s="22"/>
      <c r="L37" s="22"/>
      <c r="M37" s="22"/>
      <c r="N37" s="22"/>
      <c r="O37" s="22"/>
      <c r="P37" s="22"/>
    </row>
    <row r="38" spans="1:16" ht="39" customHeight="1" x14ac:dyDescent="0.2">
      <c r="A38" s="22"/>
      <c r="B38" s="35"/>
      <c r="C38" s="1145" t="s">
        <v>536</v>
      </c>
      <c r="D38" s="1146"/>
      <c r="E38" s="1147"/>
      <c r="F38" s="36">
        <v>0.35</v>
      </c>
      <c r="G38" s="37">
        <v>0.09</v>
      </c>
      <c r="H38" s="37">
        <v>0.41</v>
      </c>
      <c r="I38" s="37">
        <v>0.14000000000000001</v>
      </c>
      <c r="J38" s="38">
        <v>0.09</v>
      </c>
      <c r="K38" s="22"/>
      <c r="L38" s="22"/>
      <c r="M38" s="22"/>
      <c r="N38" s="22"/>
      <c r="O38" s="22"/>
      <c r="P38" s="22"/>
    </row>
    <row r="39" spans="1:16" ht="39" customHeight="1" x14ac:dyDescent="0.2">
      <c r="A39" s="22"/>
      <c r="B39" s="35"/>
      <c r="C39" s="1145" t="s">
        <v>537</v>
      </c>
      <c r="D39" s="1146"/>
      <c r="E39" s="1147"/>
      <c r="F39" s="36">
        <v>0</v>
      </c>
      <c r="G39" s="37">
        <v>0</v>
      </c>
      <c r="H39" s="37">
        <v>0</v>
      </c>
      <c r="I39" s="37">
        <v>0.01</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539</v>
      </c>
      <c r="D43" s="1149"/>
      <c r="E43" s="1150"/>
      <c r="F43" s="41">
        <v>0.23</v>
      </c>
      <c r="G43" s="42">
        <v>0.22</v>
      </c>
      <c r="H43" s="42">
        <v>0.3</v>
      </c>
      <c r="I43" s="42">
        <v>0.57999999999999996</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FmX2K9RVfkVnBXY28byG9GHHEf+oRxEZc62Hg3fkv8Gy6ZKG5A9GDWfCRTMcW7IqNgXdrriJiAsGLRddLwxpQ==" saltValue="gbpZiS7eGP/24FsW4H2E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1878</v>
      </c>
      <c r="L45" s="60">
        <v>1842</v>
      </c>
      <c r="M45" s="60">
        <v>1798</v>
      </c>
      <c r="N45" s="60">
        <v>1772</v>
      </c>
      <c r="O45" s="61">
        <v>1842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645</v>
      </c>
      <c r="L48" s="64">
        <v>660</v>
      </c>
      <c r="M48" s="64">
        <v>660</v>
      </c>
      <c r="N48" s="64">
        <v>704</v>
      </c>
      <c r="O48" s="65">
        <v>506</v>
      </c>
      <c r="P48" s="48"/>
      <c r="Q48" s="48"/>
      <c r="R48" s="48"/>
      <c r="S48" s="48"/>
      <c r="T48" s="48"/>
      <c r="U48" s="48"/>
    </row>
    <row r="49" spans="1:21" ht="30.75" customHeight="1" x14ac:dyDescent="0.2">
      <c r="A49" s="48"/>
      <c r="B49" s="1155"/>
      <c r="C49" s="1156"/>
      <c r="D49" s="62"/>
      <c r="E49" s="1161" t="s">
        <v>14</v>
      </c>
      <c r="F49" s="1161"/>
      <c r="G49" s="1161"/>
      <c r="H49" s="1161"/>
      <c r="I49" s="1161"/>
      <c r="J49" s="1162"/>
      <c r="K49" s="63">
        <v>14</v>
      </c>
      <c r="L49" s="64">
        <v>13</v>
      </c>
      <c r="M49" s="64">
        <v>14</v>
      </c>
      <c r="N49" s="64">
        <v>13</v>
      </c>
      <c r="O49" s="65">
        <v>13</v>
      </c>
      <c r="P49" s="48"/>
      <c r="Q49" s="48"/>
      <c r="R49" s="48"/>
      <c r="S49" s="48"/>
      <c r="T49" s="48"/>
      <c r="U49" s="48"/>
    </row>
    <row r="50" spans="1:21" ht="30.75" customHeight="1" x14ac:dyDescent="0.2">
      <c r="A50" s="48"/>
      <c r="B50" s="1155"/>
      <c r="C50" s="1156"/>
      <c r="D50" s="62"/>
      <c r="E50" s="1161" t="s">
        <v>15</v>
      </c>
      <c r="F50" s="1161"/>
      <c r="G50" s="1161"/>
      <c r="H50" s="1161"/>
      <c r="I50" s="1161"/>
      <c r="J50" s="1162"/>
      <c r="K50" s="63">
        <v>34</v>
      </c>
      <c r="L50" s="64">
        <v>34</v>
      </c>
      <c r="M50" s="64">
        <v>33</v>
      </c>
      <c r="N50" s="64">
        <v>2</v>
      </c>
      <c r="O50" s="65">
        <v>2</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1771</v>
      </c>
      <c r="L52" s="64">
        <v>1748</v>
      </c>
      <c r="M52" s="64">
        <v>1666</v>
      </c>
      <c r="N52" s="64">
        <v>1602</v>
      </c>
      <c r="O52" s="65">
        <v>1490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800</v>
      </c>
      <c r="L53" s="69">
        <v>801</v>
      </c>
      <c r="M53" s="69">
        <v>839</v>
      </c>
      <c r="N53" s="69">
        <v>889</v>
      </c>
      <c r="O53" s="70">
        <v>873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9w6+FJlOEgw5AwjCj4Y43TQ4hCb6k2E7a2g4Hp7491Vd6xMkL5m3AX2EmMMNVC8+T4eoC7MtZWg3TiGB8ZUPQ==" saltValue="JnxjKnS/wiMQ24Bd5Ymq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17723</v>
      </c>
      <c r="J41" s="344">
        <v>18110</v>
      </c>
      <c r="K41" s="344">
        <v>17986</v>
      </c>
      <c r="L41" s="344">
        <v>17690</v>
      </c>
      <c r="M41" s="345">
        <v>17093</v>
      </c>
    </row>
    <row r="42" spans="2:13" ht="27.75" customHeight="1" x14ac:dyDescent="0.2">
      <c r="B42" s="1186"/>
      <c r="C42" s="1187"/>
      <c r="D42" s="106"/>
      <c r="E42" s="1192" t="s">
        <v>32</v>
      </c>
      <c r="F42" s="1192"/>
      <c r="G42" s="1192"/>
      <c r="H42" s="1193"/>
      <c r="I42" s="346">
        <v>59</v>
      </c>
      <c r="J42" s="347">
        <v>67</v>
      </c>
      <c r="K42" s="347">
        <v>14</v>
      </c>
      <c r="L42" s="347">
        <v>14</v>
      </c>
      <c r="M42" s="348">
        <v>13</v>
      </c>
    </row>
    <row r="43" spans="2:13" ht="27.75" customHeight="1" x14ac:dyDescent="0.2">
      <c r="B43" s="1186"/>
      <c r="C43" s="1187"/>
      <c r="D43" s="106"/>
      <c r="E43" s="1192" t="s">
        <v>33</v>
      </c>
      <c r="F43" s="1192"/>
      <c r="G43" s="1192"/>
      <c r="H43" s="1193"/>
      <c r="I43" s="346">
        <v>6822</v>
      </c>
      <c r="J43" s="347">
        <v>6650</v>
      </c>
      <c r="K43" s="347">
        <v>6651</v>
      </c>
      <c r="L43" s="347">
        <v>6780</v>
      </c>
      <c r="M43" s="348">
        <v>6824</v>
      </c>
    </row>
    <row r="44" spans="2:13" ht="27.75" customHeight="1" x14ac:dyDescent="0.2">
      <c r="B44" s="1186"/>
      <c r="C44" s="1187"/>
      <c r="D44" s="106"/>
      <c r="E44" s="1192" t="s">
        <v>34</v>
      </c>
      <c r="F44" s="1192"/>
      <c r="G44" s="1192"/>
      <c r="H44" s="1193"/>
      <c r="I44" s="346">
        <v>73</v>
      </c>
      <c r="J44" s="347">
        <v>60</v>
      </c>
      <c r="K44" s="347">
        <v>49</v>
      </c>
      <c r="L44" s="347">
        <v>36</v>
      </c>
      <c r="M44" s="348">
        <v>23</v>
      </c>
    </row>
    <row r="45" spans="2:13" ht="27.75" customHeight="1" x14ac:dyDescent="0.2">
      <c r="B45" s="1186"/>
      <c r="C45" s="1187"/>
      <c r="D45" s="106"/>
      <c r="E45" s="1192" t="s">
        <v>35</v>
      </c>
      <c r="F45" s="1192"/>
      <c r="G45" s="1192"/>
      <c r="H45" s="1193"/>
      <c r="I45" s="346">
        <v>1723</v>
      </c>
      <c r="J45" s="347">
        <v>1748</v>
      </c>
      <c r="K45" s="347">
        <v>1521</v>
      </c>
      <c r="L45" s="347">
        <v>1566</v>
      </c>
      <c r="M45" s="348">
        <v>1716</v>
      </c>
    </row>
    <row r="46" spans="2:13" ht="27.75" customHeight="1" x14ac:dyDescent="0.2">
      <c r="B46" s="1186"/>
      <c r="C46" s="1187"/>
      <c r="D46" s="107"/>
      <c r="E46" s="1192" t="s">
        <v>36</v>
      </c>
      <c r="F46" s="1192"/>
      <c r="G46" s="1192"/>
      <c r="H46" s="1193"/>
      <c r="I46" s="346">
        <v>197</v>
      </c>
      <c r="J46" s="347">
        <v>200</v>
      </c>
      <c r="K46" s="347">
        <v>159</v>
      </c>
      <c r="L46" s="347">
        <v>136</v>
      </c>
      <c r="M46" s="348">
        <v>27</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2555</v>
      </c>
      <c r="J50" s="347">
        <v>3003</v>
      </c>
      <c r="K50" s="347">
        <v>2625</v>
      </c>
      <c r="L50" s="347">
        <v>2960</v>
      </c>
      <c r="M50" s="348">
        <v>2962</v>
      </c>
    </row>
    <row r="51" spans="2:13" ht="27.75" customHeight="1" x14ac:dyDescent="0.2">
      <c r="B51" s="1186"/>
      <c r="C51" s="1187"/>
      <c r="D51" s="106"/>
      <c r="E51" s="1192" t="s">
        <v>42</v>
      </c>
      <c r="F51" s="1192"/>
      <c r="G51" s="1192"/>
      <c r="H51" s="1193"/>
      <c r="I51" s="346">
        <v>1378</v>
      </c>
      <c r="J51" s="347">
        <v>1747</v>
      </c>
      <c r="K51" s="347">
        <v>1978</v>
      </c>
      <c r="L51" s="347">
        <v>2223</v>
      </c>
      <c r="M51" s="348">
        <v>2575</v>
      </c>
    </row>
    <row r="52" spans="2:13" ht="27.75" customHeight="1" x14ac:dyDescent="0.2">
      <c r="B52" s="1188"/>
      <c r="C52" s="1189"/>
      <c r="D52" s="106"/>
      <c r="E52" s="1192" t="s">
        <v>43</v>
      </c>
      <c r="F52" s="1192"/>
      <c r="G52" s="1192"/>
      <c r="H52" s="1193"/>
      <c r="I52" s="346">
        <v>15636</v>
      </c>
      <c r="J52" s="347">
        <v>14930</v>
      </c>
      <c r="K52" s="347">
        <v>14181</v>
      </c>
      <c r="L52" s="347">
        <v>14037</v>
      </c>
      <c r="M52" s="348">
        <v>13501</v>
      </c>
    </row>
    <row r="53" spans="2:13" ht="27.75" customHeight="1" thickBot="1" x14ac:dyDescent="0.25">
      <c r="B53" s="1199" t="s">
        <v>19</v>
      </c>
      <c r="C53" s="1200"/>
      <c r="D53" s="110"/>
      <c r="E53" s="1201" t="s">
        <v>44</v>
      </c>
      <c r="F53" s="1201"/>
      <c r="G53" s="1201"/>
      <c r="H53" s="1202"/>
      <c r="I53" s="349">
        <v>7027</v>
      </c>
      <c r="J53" s="350">
        <v>7156</v>
      </c>
      <c r="K53" s="350">
        <v>7596</v>
      </c>
      <c r="L53" s="350">
        <v>7002</v>
      </c>
      <c r="M53" s="351">
        <v>6658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qF0hLNQBx86eld7AyU33YVFeMJDCzXEjpApA3joAhFPwKmZ1Pn3cyqTgm+1kS2l0KBMgjBo3uYbBd5Bmd5REw==" saltValue="UAZCVYU4BfXTTmAVJ/su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1371</v>
      </c>
      <c r="G55" s="352">
        <v>1602</v>
      </c>
      <c r="H55" s="353">
        <v>1364</v>
      </c>
    </row>
    <row r="56" spans="2:8" ht="52.5" customHeight="1" x14ac:dyDescent="0.2">
      <c r="B56" s="122"/>
      <c r="C56" s="1213" t="s">
        <v>47</v>
      </c>
      <c r="D56" s="1213"/>
      <c r="E56" s="1214"/>
      <c r="F56" s="354">
        <v>179</v>
      </c>
      <c r="G56" s="354">
        <v>330</v>
      </c>
      <c r="H56" s="355">
        <v>378</v>
      </c>
    </row>
    <row r="57" spans="2:8" ht="53.25" customHeight="1" x14ac:dyDescent="0.2">
      <c r="B57" s="122"/>
      <c r="C57" s="1215" t="s">
        <v>48</v>
      </c>
      <c r="D57" s="1215"/>
      <c r="E57" s="1216"/>
      <c r="F57" s="356">
        <v>1323</v>
      </c>
      <c r="G57" s="356">
        <v>1096</v>
      </c>
      <c r="H57" s="357">
        <v>1201</v>
      </c>
    </row>
    <row r="58" spans="2:8" ht="45.75" customHeight="1" x14ac:dyDescent="0.2">
      <c r="B58" s="123"/>
      <c r="C58" s="1203" t="s">
        <v>555</v>
      </c>
      <c r="D58" s="1204"/>
      <c r="E58" s="1205"/>
      <c r="F58" s="358">
        <v>1162</v>
      </c>
      <c r="G58" s="358">
        <v>945</v>
      </c>
      <c r="H58" s="359">
        <v>1059</v>
      </c>
    </row>
    <row r="59" spans="2:8" ht="45.75" customHeight="1" x14ac:dyDescent="0.2">
      <c r="B59" s="123"/>
      <c r="C59" s="1203" t="s">
        <v>556</v>
      </c>
      <c r="D59" s="1204"/>
      <c r="E59" s="1205"/>
      <c r="F59" s="358">
        <v>61</v>
      </c>
      <c r="G59" s="358">
        <v>78</v>
      </c>
      <c r="H59" s="359">
        <v>100</v>
      </c>
    </row>
    <row r="60" spans="2:8" ht="45.75" customHeight="1" x14ac:dyDescent="0.2">
      <c r="B60" s="123"/>
      <c r="C60" s="1203" t="s">
        <v>557</v>
      </c>
      <c r="D60" s="1204"/>
      <c r="E60" s="1205"/>
      <c r="F60" s="358">
        <v>100</v>
      </c>
      <c r="G60" s="358">
        <v>73</v>
      </c>
      <c r="H60" s="359">
        <v>41</v>
      </c>
    </row>
    <row r="61" spans="2:8" ht="45.75" customHeight="1" x14ac:dyDescent="0.2">
      <c r="B61" s="123"/>
      <c r="C61" s="1203" t="s">
        <v>558</v>
      </c>
      <c r="D61" s="1204"/>
      <c r="E61" s="1205"/>
      <c r="F61" s="358"/>
      <c r="G61" s="358"/>
      <c r="H61" s="359">
        <v>1</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2873</v>
      </c>
      <c r="G63" s="362">
        <v>3029</v>
      </c>
      <c r="H63" s="363">
        <v>2943</v>
      </c>
    </row>
    <row r="64" spans="2:8" ht="13" x14ac:dyDescent="0.2"/>
  </sheetData>
  <sheetProtection algorithmName="SHA-512" hashValue="/UebiLqTSNS6PekeGeKqdcHeoH9O5K1qmCh6rrMpQLnXsuUDI0o76AdMI1KffDjPa4r0vt01sJ1hCnocaglgQQ==" saltValue="GqhALfQpz34L00Hi6P/n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128254</v>
      </c>
      <c r="E3" s="144"/>
      <c r="F3" s="145">
        <v>52068</v>
      </c>
      <c r="G3" s="146"/>
      <c r="H3" s="147"/>
    </row>
    <row r="4" spans="1:8" x14ac:dyDescent="0.2">
      <c r="A4" s="148"/>
      <c r="B4" s="149"/>
      <c r="C4" s="150"/>
      <c r="D4" s="151">
        <v>69456</v>
      </c>
      <c r="E4" s="152"/>
      <c r="F4" s="153">
        <v>26936</v>
      </c>
      <c r="G4" s="154"/>
      <c r="H4" s="155"/>
    </row>
    <row r="5" spans="1:8" x14ac:dyDescent="0.2">
      <c r="A5" s="136" t="s">
        <v>518</v>
      </c>
      <c r="B5" s="141"/>
      <c r="C5" s="142"/>
      <c r="D5" s="143">
        <v>133541</v>
      </c>
      <c r="E5" s="144"/>
      <c r="F5" s="145">
        <v>47161</v>
      </c>
      <c r="G5" s="146"/>
      <c r="H5" s="147"/>
    </row>
    <row r="6" spans="1:8" x14ac:dyDescent="0.2">
      <c r="A6" s="148"/>
      <c r="B6" s="149"/>
      <c r="C6" s="150"/>
      <c r="D6" s="151">
        <v>31995</v>
      </c>
      <c r="E6" s="152"/>
      <c r="F6" s="153">
        <v>24595</v>
      </c>
      <c r="G6" s="154"/>
      <c r="H6" s="155"/>
    </row>
    <row r="7" spans="1:8" x14ac:dyDescent="0.2">
      <c r="A7" s="136" t="s">
        <v>519</v>
      </c>
      <c r="B7" s="141"/>
      <c r="C7" s="142"/>
      <c r="D7" s="143">
        <v>146837</v>
      </c>
      <c r="E7" s="144"/>
      <c r="F7" s="145">
        <v>43423</v>
      </c>
      <c r="G7" s="146"/>
      <c r="H7" s="147"/>
    </row>
    <row r="8" spans="1:8" x14ac:dyDescent="0.2">
      <c r="A8" s="148"/>
      <c r="B8" s="149"/>
      <c r="C8" s="150"/>
      <c r="D8" s="151">
        <v>40639</v>
      </c>
      <c r="E8" s="152"/>
      <c r="F8" s="153">
        <v>22207</v>
      </c>
      <c r="G8" s="154"/>
      <c r="H8" s="155"/>
    </row>
    <row r="9" spans="1:8" x14ac:dyDescent="0.2">
      <c r="A9" s="136" t="s">
        <v>520</v>
      </c>
      <c r="B9" s="141"/>
      <c r="C9" s="142"/>
      <c r="D9" s="143">
        <v>174369</v>
      </c>
      <c r="E9" s="144"/>
      <c r="F9" s="145">
        <v>45265</v>
      </c>
      <c r="G9" s="146"/>
      <c r="H9" s="147"/>
    </row>
    <row r="10" spans="1:8" x14ac:dyDescent="0.2">
      <c r="A10" s="148"/>
      <c r="B10" s="149"/>
      <c r="C10" s="150"/>
      <c r="D10" s="151">
        <v>32969</v>
      </c>
      <c r="E10" s="152"/>
      <c r="F10" s="153">
        <v>22600</v>
      </c>
      <c r="G10" s="154"/>
      <c r="H10" s="155"/>
    </row>
    <row r="11" spans="1:8" x14ac:dyDescent="0.2">
      <c r="A11" s="136" t="s">
        <v>521</v>
      </c>
      <c r="B11" s="141"/>
      <c r="C11" s="142"/>
      <c r="D11" s="143">
        <v>130399</v>
      </c>
      <c r="E11" s="144"/>
      <c r="F11" s="145">
        <v>54621</v>
      </c>
      <c r="G11" s="146"/>
      <c r="H11" s="147"/>
    </row>
    <row r="12" spans="1:8" x14ac:dyDescent="0.2">
      <c r="A12" s="148"/>
      <c r="B12" s="149"/>
      <c r="C12" s="156"/>
      <c r="D12" s="151">
        <v>36537</v>
      </c>
      <c r="E12" s="152"/>
      <c r="F12" s="153">
        <v>30892</v>
      </c>
      <c r="G12" s="154"/>
      <c r="H12" s="155"/>
    </row>
    <row r="13" spans="1:8" x14ac:dyDescent="0.2">
      <c r="A13" s="136"/>
      <c r="B13" s="141"/>
      <c r="C13" s="157"/>
      <c r="D13" s="158">
        <v>142680</v>
      </c>
      <c r="E13" s="159"/>
      <c r="F13" s="160">
        <v>48508</v>
      </c>
      <c r="G13" s="161"/>
      <c r="H13" s="147"/>
    </row>
    <row r="14" spans="1:8" x14ac:dyDescent="0.2">
      <c r="A14" s="148"/>
      <c r="B14" s="149"/>
      <c r="C14" s="150"/>
      <c r="D14" s="151">
        <v>42319</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4.59</v>
      </c>
      <c r="C19" s="162">
        <f>ROUND(VALUE(SUBSTITUTE(実質収支比率等に係る経年分析!G$48,"▲","-")),2)</f>
        <v>4.92</v>
      </c>
      <c r="D19" s="162">
        <f>ROUND(VALUE(SUBSTITUTE(実質収支比率等に係る経年分析!H$48,"▲","-")),2)</f>
        <v>7.78</v>
      </c>
      <c r="E19" s="162">
        <f>ROUND(VALUE(SUBSTITUTE(実質収支比率等に係る経年分析!I$48,"▲","-")),2)</f>
        <v>4.07</v>
      </c>
      <c r="F19" s="162">
        <f>ROUND(VALUE(SUBSTITUTE(実質収支比率等に係る経年分析!J$48,"▲","-")),2)</f>
        <v>6.46</v>
      </c>
    </row>
    <row r="20" spans="1:11" x14ac:dyDescent="0.2">
      <c r="A20" s="162" t="s">
        <v>53</v>
      </c>
      <c r="B20" s="162">
        <f>ROUND(VALUE(SUBSTITUTE(実質収支比率等に係る経年分析!F$47,"▲","-")),2)</f>
        <v>14.4</v>
      </c>
      <c r="C20" s="162">
        <f>ROUND(VALUE(SUBSTITUTE(実質収支比率等に係る経年分析!G$47,"▲","-")),2)</f>
        <v>15.76</v>
      </c>
      <c r="D20" s="162">
        <f>ROUND(VALUE(SUBSTITUTE(実質収支比率等に係る経年分析!H$47,"▲","-")),2)</f>
        <v>13.67</v>
      </c>
      <c r="E20" s="162">
        <f>ROUND(VALUE(SUBSTITUTE(実質収支比率等に係る経年分析!I$47,"▲","-")),2)</f>
        <v>15.85</v>
      </c>
      <c r="F20" s="162">
        <f>ROUND(VALUE(SUBSTITUTE(実質収支比率等に係る経年分析!J$47,"▲","-")),2)</f>
        <v>13.33</v>
      </c>
    </row>
    <row r="21" spans="1:11" x14ac:dyDescent="0.2">
      <c r="A21" s="162" t="s">
        <v>54</v>
      </c>
      <c r="B21" s="162">
        <f>IF(ISNUMBER(VALUE(SUBSTITUTE(実質収支比率等に係る経年分析!F$49,"▲","-"))),ROUND(VALUE(SUBSTITUTE(実質収支比率等に係る経年分析!F$49,"▲","-")),2),NA())</f>
        <v>0.94</v>
      </c>
      <c r="C21" s="162">
        <f>IF(ISNUMBER(VALUE(SUBSTITUTE(実質収支比率等に係る経年分析!G$49,"▲","-"))),ROUND(VALUE(SUBSTITUTE(実質収支比率等に係る経年分析!G$49,"▲","-")),2),NA())</f>
        <v>1.1299999999999999</v>
      </c>
      <c r="D21" s="162">
        <f>IF(ISNUMBER(VALUE(SUBSTITUTE(実質収支比率等に係る経年分析!H$49,"▲","-"))),ROUND(VALUE(SUBSTITUTE(実質収支比率等に係る経年分析!H$49,"▲","-")),2),NA())</f>
        <v>-0.7</v>
      </c>
      <c r="E21" s="162">
        <f>IF(ISNUMBER(VALUE(SUBSTITUTE(実質収支比率等に係る経年分析!I$49,"▲","-"))),ROUND(VALUE(SUBSTITUTE(実質収支比率等に係る経年分析!I$49,"▲","-")),2),NA())</f>
        <v>-4.92</v>
      </c>
      <c r="F21" s="162">
        <f>IF(ISNUMBER(VALUE(SUBSTITUTE(実質収支比率等に係る経年分析!J$49,"▲","-"))),ROUND(VALUE(SUBSTITUTE(実質収支比率等に係る経年分析!J$49,"▲","-")),2),NA())</f>
        <v>-1.44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0.57999999999999996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4.0599999999999996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6.46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1771</v>
      </c>
      <c r="E42" s="164"/>
      <c r="F42" s="164"/>
      <c r="G42" s="164">
        <f>'実質公債費比率（分子）の構造'!L$52</f>
        <v>1748</v>
      </c>
      <c r="H42" s="164"/>
      <c r="I42" s="164"/>
      <c r="J42" s="164">
        <f>'実質公債費比率（分子）の構造'!M$52</f>
        <v>1666</v>
      </c>
      <c r="K42" s="164"/>
      <c r="L42" s="164"/>
      <c r="M42" s="164">
        <f>'実質公債費比率（分子）の構造'!N$52</f>
        <v>1602</v>
      </c>
      <c r="N42" s="164"/>
      <c r="O42" s="164"/>
      <c r="P42" s="164">
        <f>'実質公債費比率（分子）の構造'!O$52</f>
        <v>1490</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34</v>
      </c>
      <c r="C44" s="164"/>
      <c r="D44" s="164"/>
      <c r="E44" s="164">
        <f>'実質公債費比率（分子）の構造'!L$50</f>
        <v>34</v>
      </c>
      <c r="F44" s="164"/>
      <c r="G44" s="164"/>
      <c r="H44" s="164">
        <f>'実質公債費比率（分子）の構造'!M$50</f>
        <v>33</v>
      </c>
      <c r="I44" s="164"/>
      <c r="J44" s="164"/>
      <c r="K44" s="164">
        <f>'実質公債費比率（分子）の構造'!N$50</f>
        <v>2</v>
      </c>
      <c r="L44" s="164"/>
      <c r="M44" s="164"/>
      <c r="N44" s="164">
        <f>'実質公債費比率（分子）の構造'!O$50</f>
        <v>2</v>
      </c>
      <c r="O44" s="164"/>
      <c r="P44" s="164"/>
    </row>
    <row r="45" spans="1:16" x14ac:dyDescent="0.2">
      <c r="A45" s="164" t="s">
        <v>63</v>
      </c>
      <c r="B45" s="164">
        <f>'実質公債費比率（分子）の構造'!K$49</f>
        <v>14</v>
      </c>
      <c r="C45" s="164"/>
      <c r="D45" s="164"/>
      <c r="E45" s="164">
        <f>'実質公債費比率（分子）の構造'!L$49</f>
        <v>13</v>
      </c>
      <c r="F45" s="164"/>
      <c r="G45" s="164"/>
      <c r="H45" s="164">
        <f>'実質公債費比率（分子）の構造'!M$49</f>
        <v>14</v>
      </c>
      <c r="I45" s="164"/>
      <c r="J45" s="164"/>
      <c r="K45" s="164">
        <f>'実質公債費比率（分子）の構造'!N$49</f>
        <v>13</v>
      </c>
      <c r="L45" s="164"/>
      <c r="M45" s="164"/>
      <c r="N45" s="164">
        <f>'実質公債費比率（分子）の構造'!O$49</f>
        <v>13</v>
      </c>
      <c r="O45" s="164"/>
      <c r="P45" s="164"/>
    </row>
    <row r="46" spans="1:16" x14ac:dyDescent="0.2">
      <c r="A46" s="164" t="s">
        <v>64</v>
      </c>
      <c r="B46" s="164">
        <f>'実質公債費比率（分子）の構造'!K$48</f>
        <v>645</v>
      </c>
      <c r="C46" s="164"/>
      <c r="D46" s="164"/>
      <c r="E46" s="164">
        <f>'実質公債費比率（分子）の構造'!L$48</f>
        <v>660</v>
      </c>
      <c r="F46" s="164"/>
      <c r="G46" s="164"/>
      <c r="H46" s="164">
        <f>'実質公債費比率（分子）の構造'!M$48</f>
        <v>660</v>
      </c>
      <c r="I46" s="164"/>
      <c r="J46" s="164"/>
      <c r="K46" s="164">
        <f>'実質公債費比率（分子）の構造'!N$48</f>
        <v>704</v>
      </c>
      <c r="L46" s="164"/>
      <c r="M46" s="164"/>
      <c r="N46" s="164">
        <f>'実質公債費比率（分子）の構造'!O$48</f>
        <v>506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1878</v>
      </c>
      <c r="C49" s="164"/>
      <c r="D49" s="164"/>
      <c r="E49" s="164">
        <f>'実質公債費比率（分子）の構造'!L$45</f>
        <v>1842</v>
      </c>
      <c r="F49" s="164"/>
      <c r="G49" s="164"/>
      <c r="H49" s="164">
        <f>'実質公債費比率（分子）の構造'!M$45</f>
        <v>1798</v>
      </c>
      <c r="I49" s="164"/>
      <c r="J49" s="164"/>
      <c r="K49" s="164">
        <f>'実質公債費比率（分子）の構造'!N$45</f>
        <v>1772</v>
      </c>
      <c r="L49" s="164"/>
      <c r="M49" s="164"/>
      <c r="N49" s="164">
        <f>'実質公債費比率（分子）の構造'!O$45</f>
        <v>1842</v>
      </c>
      <c r="O49" s="164"/>
      <c r="P49" s="164"/>
    </row>
    <row r="50" spans="1:16" x14ac:dyDescent="0.2">
      <c r="A50" s="164" t="s">
        <v>67</v>
      </c>
      <c r="B50" s="164" t="e">
        <f>NA()</f>
        <v>#N/A</v>
      </c>
      <c r="C50" s="164">
        <f>IF(ISNUMBER('実質公債費比率（分子）の構造'!K$53),'実質公債費比率（分子）の構造'!K$53,NA())</f>
        <v>800</v>
      </c>
      <c r="D50" s="164" t="e">
        <f>NA()</f>
        <v>#N/A</v>
      </c>
      <c r="E50" s="164" t="e">
        <f>NA()</f>
        <v>#N/A</v>
      </c>
      <c r="F50" s="164">
        <f>IF(ISNUMBER('実質公債費比率（分子）の構造'!L$53),'実質公債費比率（分子）の構造'!L$53,NA())</f>
        <v>801</v>
      </c>
      <c r="G50" s="164" t="e">
        <f>NA()</f>
        <v>#N/A</v>
      </c>
      <c r="H50" s="164" t="e">
        <f>NA()</f>
        <v>#N/A</v>
      </c>
      <c r="I50" s="164">
        <f>IF(ISNUMBER('実質公債費比率（分子）の構造'!M$53),'実質公債費比率（分子）の構造'!M$53,NA())</f>
        <v>839</v>
      </c>
      <c r="J50" s="164" t="e">
        <f>NA()</f>
        <v>#N/A</v>
      </c>
      <c r="K50" s="164" t="e">
        <f>NA()</f>
        <v>#N/A</v>
      </c>
      <c r="L50" s="164">
        <f>IF(ISNUMBER('実質公債費比率（分子）の構造'!N$53),'実質公債費比率（分子）の構造'!N$53,NA())</f>
        <v>889</v>
      </c>
      <c r="M50" s="164" t="e">
        <f>NA()</f>
        <v>#N/A</v>
      </c>
      <c r="N50" s="164" t="e">
        <f>NA()</f>
        <v>#N/A</v>
      </c>
      <c r="O50" s="164">
        <f>IF(ISNUMBER('実質公債費比率（分子）の構造'!O$53),'実質公債費比率（分子）の構造'!O$53,NA())</f>
        <v>873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15636</v>
      </c>
      <c r="E56" s="163"/>
      <c r="F56" s="163"/>
      <c r="G56" s="163">
        <f>'将来負担比率（分子）の構造'!J$52</f>
        <v>14930</v>
      </c>
      <c r="H56" s="163"/>
      <c r="I56" s="163"/>
      <c r="J56" s="163">
        <f>'将来負担比率（分子）の構造'!K$52</f>
        <v>14181</v>
      </c>
      <c r="K56" s="163"/>
      <c r="L56" s="163"/>
      <c r="M56" s="163">
        <f>'将来負担比率（分子）の構造'!L$52</f>
        <v>14037</v>
      </c>
      <c r="N56" s="163"/>
      <c r="O56" s="163"/>
      <c r="P56" s="163">
        <f>'将来負担比率（分子）の構造'!M$52</f>
        <v>13501</v>
      </c>
    </row>
    <row r="57" spans="1:16" x14ac:dyDescent="0.2">
      <c r="A57" s="163" t="s">
        <v>42</v>
      </c>
      <c r="B57" s="163"/>
      <c r="C57" s="163"/>
      <c r="D57" s="163">
        <f>'将来負担比率（分子）の構造'!I$51</f>
        <v>1378</v>
      </c>
      <c r="E57" s="163"/>
      <c r="F57" s="163"/>
      <c r="G57" s="163">
        <f>'将来負担比率（分子）の構造'!J$51</f>
        <v>1747</v>
      </c>
      <c r="H57" s="163"/>
      <c r="I57" s="163"/>
      <c r="J57" s="163">
        <f>'将来負担比率（分子）の構造'!K$51</f>
        <v>1978</v>
      </c>
      <c r="K57" s="163"/>
      <c r="L57" s="163"/>
      <c r="M57" s="163">
        <f>'将来負担比率（分子）の構造'!L$51</f>
        <v>2223</v>
      </c>
      <c r="N57" s="163"/>
      <c r="O57" s="163"/>
      <c r="P57" s="163">
        <f>'将来負担比率（分子）の構造'!M$51</f>
        <v>2575</v>
      </c>
    </row>
    <row r="58" spans="1:16" x14ac:dyDescent="0.2">
      <c r="A58" s="163" t="s">
        <v>41</v>
      </c>
      <c r="B58" s="163"/>
      <c r="C58" s="163"/>
      <c r="D58" s="163">
        <f>'将来負担比率（分子）の構造'!I$50</f>
        <v>2555</v>
      </c>
      <c r="E58" s="163"/>
      <c r="F58" s="163"/>
      <c r="G58" s="163">
        <f>'将来負担比率（分子）の構造'!J$50</f>
        <v>3003</v>
      </c>
      <c r="H58" s="163"/>
      <c r="I58" s="163"/>
      <c r="J58" s="163">
        <f>'将来負担比率（分子）の構造'!K$50</f>
        <v>2625</v>
      </c>
      <c r="K58" s="163"/>
      <c r="L58" s="163"/>
      <c r="M58" s="163">
        <f>'将来負担比率（分子）の構造'!L$50</f>
        <v>2960</v>
      </c>
      <c r="N58" s="163"/>
      <c r="O58" s="163"/>
      <c r="P58" s="163">
        <f>'将来負担比率（分子）の構造'!M$50</f>
        <v>2962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197</v>
      </c>
      <c r="C61" s="163"/>
      <c r="D61" s="163"/>
      <c r="E61" s="163">
        <f>'将来負担比率（分子）の構造'!J$46</f>
        <v>200</v>
      </c>
      <c r="F61" s="163"/>
      <c r="G61" s="163"/>
      <c r="H61" s="163">
        <f>'将来負担比率（分子）の構造'!K$46</f>
        <v>159</v>
      </c>
      <c r="I61" s="163"/>
      <c r="J61" s="163"/>
      <c r="K61" s="163">
        <f>'将来負担比率（分子）の構造'!L$46</f>
        <v>136</v>
      </c>
      <c r="L61" s="163"/>
      <c r="M61" s="163"/>
      <c r="N61" s="163">
        <f>'将来負担比率（分子）の構造'!M$46</f>
        <v>27</v>
      </c>
      <c r="O61" s="163"/>
      <c r="P61" s="163"/>
    </row>
    <row r="62" spans="1:16" x14ac:dyDescent="0.2">
      <c r="A62" s="163" t="s">
        <v>35</v>
      </c>
      <c r="B62" s="163">
        <f>'将来負担比率（分子）の構造'!I$45</f>
        <v>1723</v>
      </c>
      <c r="C62" s="163"/>
      <c r="D62" s="163"/>
      <c r="E62" s="163">
        <f>'将来負担比率（分子）の構造'!J$45</f>
        <v>1748</v>
      </c>
      <c r="F62" s="163"/>
      <c r="G62" s="163"/>
      <c r="H62" s="163">
        <f>'将来負担比率（分子）の構造'!K$45</f>
        <v>1521</v>
      </c>
      <c r="I62" s="163"/>
      <c r="J62" s="163"/>
      <c r="K62" s="163">
        <f>'将来負担比率（分子）の構造'!L$45</f>
        <v>1566</v>
      </c>
      <c r="L62" s="163"/>
      <c r="M62" s="163"/>
      <c r="N62" s="163">
        <f>'将来負担比率（分子）の構造'!M$45</f>
        <v>1716</v>
      </c>
      <c r="O62" s="163"/>
      <c r="P62" s="163"/>
    </row>
    <row r="63" spans="1:16" x14ac:dyDescent="0.2">
      <c r="A63" s="163" t="s">
        <v>34</v>
      </c>
      <c r="B63" s="163">
        <f>'将来負担比率（分子）の構造'!I$44</f>
        <v>73</v>
      </c>
      <c r="C63" s="163"/>
      <c r="D63" s="163"/>
      <c r="E63" s="163">
        <f>'将来負担比率（分子）の構造'!J$44</f>
        <v>60</v>
      </c>
      <c r="F63" s="163"/>
      <c r="G63" s="163"/>
      <c r="H63" s="163">
        <f>'将来負担比率（分子）の構造'!K$44</f>
        <v>49</v>
      </c>
      <c r="I63" s="163"/>
      <c r="J63" s="163"/>
      <c r="K63" s="163">
        <f>'将来負担比率（分子）の構造'!L$44</f>
        <v>36</v>
      </c>
      <c r="L63" s="163"/>
      <c r="M63" s="163"/>
      <c r="N63" s="163">
        <f>'将来負担比率（分子）の構造'!M$44</f>
        <v>23</v>
      </c>
      <c r="O63" s="163"/>
      <c r="P63" s="163"/>
    </row>
    <row r="64" spans="1:16" x14ac:dyDescent="0.2">
      <c r="A64" s="163" t="s">
        <v>33</v>
      </c>
      <c r="B64" s="163">
        <f>'将来負担比率（分子）の構造'!I$43</f>
        <v>6822</v>
      </c>
      <c r="C64" s="163"/>
      <c r="D64" s="163"/>
      <c r="E64" s="163">
        <f>'将来負担比率（分子）の構造'!J$43</f>
        <v>6650</v>
      </c>
      <c r="F64" s="163"/>
      <c r="G64" s="163"/>
      <c r="H64" s="163">
        <f>'将来負担比率（分子）の構造'!K$43</f>
        <v>6651</v>
      </c>
      <c r="I64" s="163"/>
      <c r="J64" s="163"/>
      <c r="K64" s="163">
        <f>'将来負担比率（分子）の構造'!L$43</f>
        <v>6780</v>
      </c>
      <c r="L64" s="163"/>
      <c r="M64" s="163"/>
      <c r="N64" s="163">
        <f>'将来負担比率（分子）の構造'!M$43</f>
        <v>6824</v>
      </c>
      <c r="O64" s="163"/>
      <c r="P64" s="163"/>
    </row>
    <row r="65" spans="1:16" x14ac:dyDescent="0.2">
      <c r="A65" s="163" t="s">
        <v>32</v>
      </c>
      <c r="B65" s="163">
        <f>'将来負担比率（分子）の構造'!I$42</f>
        <v>59</v>
      </c>
      <c r="C65" s="163"/>
      <c r="D65" s="163"/>
      <c r="E65" s="163">
        <f>'将来負担比率（分子）の構造'!J$42</f>
        <v>67</v>
      </c>
      <c r="F65" s="163"/>
      <c r="G65" s="163"/>
      <c r="H65" s="163">
        <f>'将来負担比率（分子）の構造'!K$42</f>
        <v>14</v>
      </c>
      <c r="I65" s="163"/>
      <c r="J65" s="163"/>
      <c r="K65" s="163">
        <f>'将来負担比率（分子）の構造'!L$42</f>
        <v>14</v>
      </c>
      <c r="L65" s="163"/>
      <c r="M65" s="163"/>
      <c r="N65" s="163">
        <f>'将来負担比率（分子）の構造'!M$42</f>
        <v>13</v>
      </c>
      <c r="O65" s="163"/>
      <c r="P65" s="163"/>
    </row>
    <row r="66" spans="1:16" x14ac:dyDescent="0.2">
      <c r="A66" s="163" t="s">
        <v>31</v>
      </c>
      <c r="B66" s="163">
        <f>'将来負担比率（分子）の構造'!I$41</f>
        <v>17723</v>
      </c>
      <c r="C66" s="163"/>
      <c r="D66" s="163"/>
      <c r="E66" s="163">
        <f>'将来負担比率（分子）の構造'!J$41</f>
        <v>18110</v>
      </c>
      <c r="F66" s="163"/>
      <c r="G66" s="163"/>
      <c r="H66" s="163">
        <f>'将来負担比率（分子）の構造'!K$41</f>
        <v>17986</v>
      </c>
      <c r="I66" s="163"/>
      <c r="J66" s="163"/>
      <c r="K66" s="163">
        <f>'将来負担比率（分子）の構造'!L$41</f>
        <v>17690</v>
      </c>
      <c r="L66" s="163"/>
      <c r="M66" s="163"/>
      <c r="N66" s="163">
        <f>'将来負担比率（分子）の構造'!M$41</f>
        <v>17093</v>
      </c>
      <c r="O66" s="163"/>
      <c r="P66" s="163"/>
    </row>
    <row r="67" spans="1:16" x14ac:dyDescent="0.2">
      <c r="A67" s="163" t="s">
        <v>71</v>
      </c>
      <c r="B67" s="163" t="e">
        <f>NA()</f>
        <v>#N/A</v>
      </c>
      <c r="C67" s="163">
        <f>IF(ISNUMBER('将来負担比率（分子）の構造'!I$53), IF('将来負担比率（分子）の構造'!I$53 &lt; 0, 0, '将来負担比率（分子）の構造'!I$53), NA())</f>
        <v>7027</v>
      </c>
      <c r="D67" s="163" t="e">
        <f>NA()</f>
        <v>#N/A</v>
      </c>
      <c r="E67" s="163" t="e">
        <f>NA()</f>
        <v>#N/A</v>
      </c>
      <c r="F67" s="163">
        <f>IF(ISNUMBER('将来負担比率（分子）の構造'!J$53), IF('将来負担比率（分子）の構造'!J$53 &lt; 0, 0, '将来負担比率（分子）の構造'!J$53), NA())</f>
        <v>7156</v>
      </c>
      <c r="G67" s="163" t="e">
        <f>NA()</f>
        <v>#N/A</v>
      </c>
      <c r="H67" s="163" t="e">
        <f>NA()</f>
        <v>#N/A</v>
      </c>
      <c r="I67" s="163">
        <f>IF(ISNUMBER('将来負担比率（分子）の構造'!K$53), IF('将来負担比率（分子）の構造'!K$53 &lt; 0, 0, '将来負担比率（分子）の構造'!K$53), NA())</f>
        <v>7596</v>
      </c>
      <c r="J67" s="163" t="e">
        <f>NA()</f>
        <v>#N/A</v>
      </c>
      <c r="K67" s="163" t="e">
        <f>NA()</f>
        <v>#N/A</v>
      </c>
      <c r="L67" s="163">
        <f>IF(ISNUMBER('将来負担比率（分子）の構造'!L$53), IF('将来負担比率（分子）の構造'!L$53 &lt; 0, 0, '将来負担比率（分子）の構造'!L$53), NA())</f>
        <v>7002</v>
      </c>
      <c r="M67" s="163" t="e">
        <f>NA()</f>
        <v>#N/A</v>
      </c>
      <c r="N67" s="163" t="e">
        <f>NA()</f>
        <v>#N/A</v>
      </c>
      <c r="O67" s="163">
        <f>IF(ISNUMBER('将来負担比率（分子）の構造'!M$53), IF('将来負担比率（分子）の構造'!M$53 &lt; 0, 0, '将来負担比率（分子）の構造'!M$53), NA())</f>
        <v>6658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1371</v>
      </c>
      <c r="C72" s="167">
        <f>基金残高に係る経年分析!G55</f>
        <v>1602</v>
      </c>
      <c r="D72" s="167">
        <f>基金残高に係る経年分析!H55</f>
        <v>1364</v>
      </c>
    </row>
    <row r="73" spans="1:16" x14ac:dyDescent="0.2">
      <c r="A73" s="166" t="s">
        <v>74</v>
      </c>
      <c r="B73" s="167">
        <f>基金残高に係る経年分析!F56</f>
        <v>179</v>
      </c>
      <c r="C73" s="167">
        <f>基金残高に係る経年分析!G56</f>
        <v>330</v>
      </c>
      <c r="D73" s="167">
        <f>基金残高に係る経年分析!H56</f>
        <v>378</v>
      </c>
    </row>
    <row r="74" spans="1:16" x14ac:dyDescent="0.2">
      <c r="A74" s="166" t="s">
        <v>75</v>
      </c>
      <c r="B74" s="167">
        <f>基金残高に係る経年分析!F57</f>
        <v>1323</v>
      </c>
      <c r="C74" s="167">
        <f>基金残高に係る経年分析!G57</f>
        <v>1096</v>
      </c>
      <c r="D74" s="167">
        <f>基金残高に係る経年分析!H57</f>
        <v>1201</v>
      </c>
    </row>
  </sheetData>
  <sheetProtection algorithmName="SHA-512" hashValue="LXREM0YIiRtMkRkS6cInX/Xi3LUFNam2i0O6RRSm3vthLs57JJJmlOdfDmlNnPoy0Q+VXz9XWSpVu7EnASt6dg==" saltValue="RyWGD4FOMImCvNfV9Ump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3002775</v>
      </c>
      <c r="S5" s="613"/>
      <c r="T5" s="613"/>
      <c r="U5" s="613"/>
      <c r="V5" s="613"/>
      <c r="W5" s="613"/>
      <c r="X5" s="613"/>
      <c r="Y5" s="614"/>
      <c r="Z5" s="615">
        <v>15.9</v>
      </c>
      <c r="AA5" s="615"/>
      <c r="AB5" s="615"/>
      <c r="AC5" s="615"/>
      <c r="AD5" s="616">
        <v>3002775</v>
      </c>
      <c r="AE5" s="616"/>
      <c r="AF5" s="616"/>
      <c r="AG5" s="616"/>
      <c r="AH5" s="616"/>
      <c r="AI5" s="616"/>
      <c r="AJ5" s="616"/>
      <c r="AK5" s="616"/>
      <c r="AL5" s="617">
        <v>28.9</v>
      </c>
      <c r="AM5" s="618"/>
      <c r="AN5" s="618"/>
      <c r="AO5" s="619"/>
      <c r="AP5" s="609" t="s">
        <v>216</v>
      </c>
      <c r="AQ5" s="610"/>
      <c r="AR5" s="610"/>
      <c r="AS5" s="610"/>
      <c r="AT5" s="610"/>
      <c r="AU5" s="610"/>
      <c r="AV5" s="610"/>
      <c r="AW5" s="610"/>
      <c r="AX5" s="610"/>
      <c r="AY5" s="610"/>
      <c r="AZ5" s="610"/>
      <c r="BA5" s="610"/>
      <c r="BB5" s="610"/>
      <c r="BC5" s="610"/>
      <c r="BD5" s="610"/>
      <c r="BE5" s="610"/>
      <c r="BF5" s="611"/>
      <c r="BG5" s="623">
        <v>2991213</v>
      </c>
      <c r="BH5" s="624"/>
      <c r="BI5" s="624"/>
      <c r="BJ5" s="624"/>
      <c r="BK5" s="624"/>
      <c r="BL5" s="624"/>
      <c r="BM5" s="624"/>
      <c r="BN5" s="625"/>
      <c r="BO5" s="626">
        <v>99.6</v>
      </c>
      <c r="BP5" s="626"/>
      <c r="BQ5" s="626"/>
      <c r="BR5" s="626"/>
      <c r="BS5" s="627">
        <v>49034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315256</v>
      </c>
      <c r="S6" s="624"/>
      <c r="T6" s="624"/>
      <c r="U6" s="624"/>
      <c r="V6" s="624"/>
      <c r="W6" s="624"/>
      <c r="X6" s="624"/>
      <c r="Y6" s="625"/>
      <c r="Z6" s="626">
        <v>1.7</v>
      </c>
      <c r="AA6" s="626"/>
      <c r="AB6" s="626"/>
      <c r="AC6" s="626"/>
      <c r="AD6" s="627">
        <v>315256</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2991213</v>
      </c>
      <c r="BH6" s="624"/>
      <c r="BI6" s="624"/>
      <c r="BJ6" s="624"/>
      <c r="BK6" s="624"/>
      <c r="BL6" s="624"/>
      <c r="BM6" s="624"/>
      <c r="BN6" s="625"/>
      <c r="BO6" s="626">
        <v>99.6</v>
      </c>
      <c r="BP6" s="626"/>
      <c r="BQ6" s="626"/>
      <c r="BR6" s="626"/>
      <c r="BS6" s="627">
        <v>49034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126865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126865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1558</v>
      </c>
      <c r="S7" s="624"/>
      <c r="T7" s="624"/>
      <c r="U7" s="624"/>
      <c r="V7" s="624"/>
      <c r="W7" s="624"/>
      <c r="X7" s="624"/>
      <c r="Y7" s="625"/>
      <c r="Z7" s="626">
        <v>0</v>
      </c>
      <c r="AA7" s="626"/>
      <c r="AB7" s="626"/>
      <c r="AC7" s="626"/>
      <c r="AD7" s="627">
        <v>1558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1423917</v>
      </c>
      <c r="BH7" s="624"/>
      <c r="BI7" s="624"/>
      <c r="BJ7" s="624"/>
      <c r="BK7" s="624"/>
      <c r="BL7" s="624"/>
      <c r="BM7" s="624"/>
      <c r="BN7" s="625"/>
      <c r="BO7" s="626">
        <v>47.4</v>
      </c>
      <c r="BP7" s="626"/>
      <c r="BQ7" s="626"/>
      <c r="BR7" s="626"/>
      <c r="BS7" s="627">
        <v>49034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2281291</v>
      </c>
      <c r="CS7" s="624"/>
      <c r="CT7" s="624"/>
      <c r="CU7" s="624"/>
      <c r="CV7" s="624"/>
      <c r="CW7" s="624"/>
      <c r="CX7" s="624"/>
      <c r="CY7" s="625"/>
      <c r="CZ7" s="626">
        <v>12.6</v>
      </c>
      <c r="DA7" s="626"/>
      <c r="DB7" s="626"/>
      <c r="DC7" s="626"/>
      <c r="DD7" s="632">
        <v>184040</v>
      </c>
      <c r="DE7" s="624"/>
      <c r="DF7" s="624"/>
      <c r="DG7" s="624"/>
      <c r="DH7" s="624"/>
      <c r="DI7" s="624"/>
      <c r="DJ7" s="624"/>
      <c r="DK7" s="624"/>
      <c r="DL7" s="624"/>
      <c r="DM7" s="624"/>
      <c r="DN7" s="624"/>
      <c r="DO7" s="624"/>
      <c r="DP7" s="625"/>
      <c r="DQ7" s="632">
        <v>1510585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14889</v>
      </c>
      <c r="S8" s="624"/>
      <c r="T8" s="624"/>
      <c r="U8" s="624"/>
      <c r="V8" s="624"/>
      <c r="W8" s="624"/>
      <c r="X8" s="624"/>
      <c r="Y8" s="625"/>
      <c r="Z8" s="626">
        <v>0.1</v>
      </c>
      <c r="AA8" s="626"/>
      <c r="AB8" s="626"/>
      <c r="AC8" s="626"/>
      <c r="AD8" s="627">
        <v>14889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40362</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4741648</v>
      </c>
      <c r="CS8" s="624"/>
      <c r="CT8" s="624"/>
      <c r="CU8" s="624"/>
      <c r="CV8" s="624"/>
      <c r="CW8" s="624"/>
      <c r="CX8" s="624"/>
      <c r="CY8" s="625"/>
      <c r="CZ8" s="626">
        <v>26.2</v>
      </c>
      <c r="DA8" s="626"/>
      <c r="DB8" s="626"/>
      <c r="DC8" s="626"/>
      <c r="DD8" s="632">
        <v>54581</v>
      </c>
      <c r="DE8" s="624"/>
      <c r="DF8" s="624"/>
      <c r="DG8" s="624"/>
      <c r="DH8" s="624"/>
      <c r="DI8" s="624"/>
      <c r="DJ8" s="624"/>
      <c r="DK8" s="624"/>
      <c r="DL8" s="624"/>
      <c r="DM8" s="624"/>
      <c r="DN8" s="624"/>
      <c r="DO8" s="624"/>
      <c r="DP8" s="625"/>
      <c r="DQ8" s="632">
        <v>2307419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23027</v>
      </c>
      <c r="S9" s="624"/>
      <c r="T9" s="624"/>
      <c r="U9" s="624"/>
      <c r="V9" s="624"/>
      <c r="W9" s="624"/>
      <c r="X9" s="624"/>
      <c r="Y9" s="625"/>
      <c r="Z9" s="626">
        <v>0.1</v>
      </c>
      <c r="AA9" s="626"/>
      <c r="AB9" s="626"/>
      <c r="AC9" s="626"/>
      <c r="AD9" s="627">
        <v>23027</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1212909</v>
      </c>
      <c r="BH9" s="624"/>
      <c r="BI9" s="624"/>
      <c r="BJ9" s="624"/>
      <c r="BK9" s="624"/>
      <c r="BL9" s="624"/>
      <c r="BM9" s="624"/>
      <c r="BN9" s="625"/>
      <c r="BO9" s="626">
        <v>40.4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1339419</v>
      </c>
      <c r="CS9" s="624"/>
      <c r="CT9" s="624"/>
      <c r="CU9" s="624"/>
      <c r="CV9" s="624"/>
      <c r="CW9" s="624"/>
      <c r="CX9" s="624"/>
      <c r="CY9" s="625"/>
      <c r="CZ9" s="626">
        <v>7.4</v>
      </c>
      <c r="DA9" s="626"/>
      <c r="DB9" s="626"/>
      <c r="DC9" s="626"/>
      <c r="DD9" s="632">
        <v>21784</v>
      </c>
      <c r="DE9" s="624"/>
      <c r="DF9" s="624"/>
      <c r="DG9" s="624"/>
      <c r="DH9" s="624"/>
      <c r="DI9" s="624"/>
      <c r="DJ9" s="624"/>
      <c r="DK9" s="624"/>
      <c r="DL9" s="624"/>
      <c r="DM9" s="624"/>
      <c r="DN9" s="624"/>
      <c r="DO9" s="624"/>
      <c r="DP9" s="625"/>
      <c r="DQ9" s="632">
        <v>1116802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82425</v>
      </c>
      <c r="BH10" s="624"/>
      <c r="BI10" s="624"/>
      <c r="BJ10" s="624"/>
      <c r="BK10" s="624"/>
      <c r="BL10" s="624"/>
      <c r="BM10" s="624"/>
      <c r="BN10" s="625"/>
      <c r="BO10" s="626">
        <v>2.7</v>
      </c>
      <c r="BP10" s="626"/>
      <c r="BQ10" s="626"/>
      <c r="BR10" s="626"/>
      <c r="BS10" s="627">
        <v>23609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12094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11794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667200</v>
      </c>
      <c r="S11" s="624"/>
      <c r="T11" s="624"/>
      <c r="U11" s="624"/>
      <c r="V11" s="624"/>
      <c r="W11" s="624"/>
      <c r="X11" s="624"/>
      <c r="Y11" s="625"/>
      <c r="Z11" s="628">
        <v>3.5</v>
      </c>
      <c r="AA11" s="629"/>
      <c r="AB11" s="629"/>
      <c r="AC11" s="635"/>
      <c r="AD11" s="632">
        <v>667200</v>
      </c>
      <c r="AE11" s="624"/>
      <c r="AF11" s="624"/>
      <c r="AG11" s="624"/>
      <c r="AH11" s="624"/>
      <c r="AI11" s="624"/>
      <c r="AJ11" s="624"/>
      <c r="AK11" s="625"/>
      <c r="AL11" s="628">
        <v>6.4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88221</v>
      </c>
      <c r="BH11" s="624"/>
      <c r="BI11" s="624"/>
      <c r="BJ11" s="624"/>
      <c r="BK11" s="624"/>
      <c r="BL11" s="624"/>
      <c r="BM11" s="624"/>
      <c r="BN11" s="625"/>
      <c r="BO11" s="626">
        <v>2.9</v>
      </c>
      <c r="BP11" s="626"/>
      <c r="BQ11" s="626"/>
      <c r="BR11" s="626"/>
      <c r="BS11" s="627">
        <v>25425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1836849</v>
      </c>
      <c r="CS11" s="624"/>
      <c r="CT11" s="624"/>
      <c r="CU11" s="624"/>
      <c r="CV11" s="624"/>
      <c r="CW11" s="624"/>
      <c r="CX11" s="624"/>
      <c r="CY11" s="625"/>
      <c r="CZ11" s="626">
        <v>10.1</v>
      </c>
      <c r="DA11" s="626"/>
      <c r="DB11" s="626"/>
      <c r="DC11" s="626"/>
      <c r="DD11" s="632">
        <v>1069316</v>
      </c>
      <c r="DE11" s="624"/>
      <c r="DF11" s="624"/>
      <c r="DG11" s="624"/>
      <c r="DH11" s="624"/>
      <c r="DI11" s="624"/>
      <c r="DJ11" s="624"/>
      <c r="DK11" s="624"/>
      <c r="DL11" s="624"/>
      <c r="DM11" s="624"/>
      <c r="DN11" s="624"/>
      <c r="DO11" s="624"/>
      <c r="DP11" s="625"/>
      <c r="DQ11" s="632">
        <v>578419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17749</v>
      </c>
      <c r="S12" s="624"/>
      <c r="T12" s="624"/>
      <c r="U12" s="624"/>
      <c r="V12" s="624"/>
      <c r="W12" s="624"/>
      <c r="X12" s="624"/>
      <c r="Y12" s="625"/>
      <c r="Z12" s="626">
        <v>0.1</v>
      </c>
      <c r="AA12" s="626"/>
      <c r="AB12" s="626"/>
      <c r="AC12" s="626"/>
      <c r="AD12" s="627">
        <v>17749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1283722</v>
      </c>
      <c r="BH12" s="624"/>
      <c r="BI12" s="624"/>
      <c r="BJ12" s="624"/>
      <c r="BK12" s="624"/>
      <c r="BL12" s="624"/>
      <c r="BM12" s="624"/>
      <c r="BN12" s="625"/>
      <c r="BO12" s="626">
        <v>42.8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728589</v>
      </c>
      <c r="CS12" s="624"/>
      <c r="CT12" s="624"/>
      <c r="CU12" s="624"/>
      <c r="CV12" s="624"/>
      <c r="CW12" s="624"/>
      <c r="CX12" s="624"/>
      <c r="CY12" s="625"/>
      <c r="CZ12" s="626">
        <v>4</v>
      </c>
      <c r="DA12" s="626"/>
      <c r="DB12" s="626"/>
      <c r="DC12" s="626"/>
      <c r="DD12" s="632">
        <v>23298</v>
      </c>
      <c r="DE12" s="624"/>
      <c r="DF12" s="624"/>
      <c r="DG12" s="624"/>
      <c r="DH12" s="624"/>
      <c r="DI12" s="624"/>
      <c r="DJ12" s="624"/>
      <c r="DK12" s="624"/>
      <c r="DL12" s="624"/>
      <c r="DM12" s="624"/>
      <c r="DN12" s="624"/>
      <c r="DO12" s="624"/>
      <c r="DP12" s="625"/>
      <c r="DQ12" s="632">
        <v>261972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1270341</v>
      </c>
      <c r="BH13" s="624"/>
      <c r="BI13" s="624"/>
      <c r="BJ13" s="624"/>
      <c r="BK13" s="624"/>
      <c r="BL13" s="624"/>
      <c r="BM13" s="624"/>
      <c r="BN13" s="625"/>
      <c r="BO13" s="626">
        <v>42.3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2629440</v>
      </c>
      <c r="CS13" s="624"/>
      <c r="CT13" s="624"/>
      <c r="CU13" s="624"/>
      <c r="CV13" s="624"/>
      <c r="CW13" s="624"/>
      <c r="CX13" s="624"/>
      <c r="CY13" s="625"/>
      <c r="CZ13" s="626">
        <v>14.5</v>
      </c>
      <c r="DA13" s="626"/>
      <c r="DB13" s="626"/>
      <c r="DC13" s="626"/>
      <c r="DD13" s="632">
        <v>1493847</v>
      </c>
      <c r="DE13" s="624"/>
      <c r="DF13" s="624"/>
      <c r="DG13" s="624"/>
      <c r="DH13" s="624"/>
      <c r="DI13" s="624"/>
      <c r="DJ13" s="624"/>
      <c r="DK13" s="624"/>
      <c r="DL13" s="624"/>
      <c r="DM13" s="624"/>
      <c r="DN13" s="624"/>
      <c r="DO13" s="624"/>
      <c r="DP13" s="625"/>
      <c r="DQ13" s="632">
        <v>1408289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94067</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640105</v>
      </c>
      <c r="CS14" s="624"/>
      <c r="CT14" s="624"/>
      <c r="CU14" s="624"/>
      <c r="CV14" s="624"/>
      <c r="CW14" s="624"/>
      <c r="CX14" s="624"/>
      <c r="CY14" s="625"/>
      <c r="CZ14" s="626">
        <v>3.5</v>
      </c>
      <c r="DA14" s="626"/>
      <c r="DB14" s="626"/>
      <c r="DC14" s="626"/>
      <c r="DD14" s="632">
        <v>11451</v>
      </c>
      <c r="DE14" s="624"/>
      <c r="DF14" s="624"/>
      <c r="DG14" s="624"/>
      <c r="DH14" s="624"/>
      <c r="DI14" s="624"/>
      <c r="DJ14" s="624"/>
      <c r="DK14" s="624"/>
      <c r="DL14" s="624"/>
      <c r="DM14" s="624"/>
      <c r="DN14" s="624"/>
      <c r="DO14" s="624"/>
      <c r="DP14" s="625"/>
      <c r="DQ14" s="632">
        <v>584521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30932</v>
      </c>
      <c r="S15" s="624"/>
      <c r="T15" s="624"/>
      <c r="U15" s="624"/>
      <c r="V15" s="624"/>
      <c r="W15" s="624"/>
      <c r="X15" s="624"/>
      <c r="Y15" s="625"/>
      <c r="Z15" s="626">
        <v>0.2</v>
      </c>
      <c r="AA15" s="626"/>
      <c r="AB15" s="626"/>
      <c r="AC15" s="626"/>
      <c r="AD15" s="627">
        <v>30932</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189507</v>
      </c>
      <c r="BH15" s="624"/>
      <c r="BI15" s="624"/>
      <c r="BJ15" s="624"/>
      <c r="BK15" s="624"/>
      <c r="BL15" s="624"/>
      <c r="BM15" s="624"/>
      <c r="BN15" s="625"/>
      <c r="BO15" s="626">
        <v>6.3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1922577</v>
      </c>
      <c r="CS15" s="624"/>
      <c r="CT15" s="624"/>
      <c r="CU15" s="624"/>
      <c r="CV15" s="624"/>
      <c r="CW15" s="624"/>
      <c r="CX15" s="624"/>
      <c r="CY15" s="625"/>
      <c r="CZ15" s="626">
        <v>10.6</v>
      </c>
      <c r="DA15" s="626"/>
      <c r="DB15" s="626"/>
      <c r="DC15" s="626"/>
      <c r="DD15" s="632">
        <v>436740</v>
      </c>
      <c r="DE15" s="624"/>
      <c r="DF15" s="624"/>
      <c r="DG15" s="624"/>
      <c r="DH15" s="624"/>
      <c r="DI15" s="624"/>
      <c r="DJ15" s="624"/>
      <c r="DK15" s="624"/>
      <c r="DL15" s="624"/>
      <c r="DM15" s="624"/>
      <c r="DN15" s="624"/>
      <c r="DO15" s="624"/>
      <c r="DP15" s="625"/>
      <c r="DQ15" s="632">
        <v>1404863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44160</v>
      </c>
      <c r="S16" s="624"/>
      <c r="T16" s="624"/>
      <c r="U16" s="624"/>
      <c r="V16" s="624"/>
      <c r="W16" s="624"/>
      <c r="X16" s="624"/>
      <c r="Y16" s="625"/>
      <c r="Z16" s="626">
        <v>0.2</v>
      </c>
      <c r="AA16" s="626"/>
      <c r="AB16" s="626"/>
      <c r="AC16" s="626"/>
      <c r="AD16" s="627">
        <v>44160</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145204</v>
      </c>
      <c r="S17" s="624"/>
      <c r="T17" s="624"/>
      <c r="U17" s="624"/>
      <c r="V17" s="624"/>
      <c r="W17" s="624"/>
      <c r="X17" s="624"/>
      <c r="Y17" s="625"/>
      <c r="Z17" s="626">
        <v>0.8</v>
      </c>
      <c r="AA17" s="626"/>
      <c r="AB17" s="626"/>
      <c r="AC17" s="626"/>
      <c r="AD17" s="627">
        <v>145204</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1841769</v>
      </c>
      <c r="CS17" s="624"/>
      <c r="CT17" s="624"/>
      <c r="CU17" s="624"/>
      <c r="CV17" s="624"/>
      <c r="CW17" s="624"/>
      <c r="CX17" s="624"/>
      <c r="CY17" s="625"/>
      <c r="CZ17" s="626">
        <v>10.199999999999999</v>
      </c>
      <c r="DA17" s="626"/>
      <c r="DB17" s="626"/>
      <c r="DC17" s="626"/>
      <c r="DD17" s="632" t="s">
        <v>122</v>
      </c>
      <c r="DE17" s="624"/>
      <c r="DF17" s="624"/>
      <c r="DG17" s="624"/>
      <c r="DH17" s="624"/>
      <c r="DI17" s="624"/>
      <c r="DJ17" s="624"/>
      <c r="DK17" s="624"/>
      <c r="DL17" s="624"/>
      <c r="DM17" s="624"/>
      <c r="DN17" s="624"/>
      <c r="DO17" s="624"/>
      <c r="DP17" s="625"/>
      <c r="DQ17" s="632">
        <v>1740940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27638</v>
      </c>
      <c r="S18" s="624"/>
      <c r="T18" s="624"/>
      <c r="U18" s="624"/>
      <c r="V18" s="624"/>
      <c r="W18" s="624"/>
      <c r="X18" s="624"/>
      <c r="Y18" s="625"/>
      <c r="Z18" s="626">
        <v>0.1</v>
      </c>
      <c r="AA18" s="626"/>
      <c r="AB18" s="626"/>
      <c r="AC18" s="626"/>
      <c r="AD18" s="627">
        <v>27638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115591</v>
      </c>
      <c r="S19" s="624"/>
      <c r="T19" s="624"/>
      <c r="U19" s="624"/>
      <c r="V19" s="624"/>
      <c r="W19" s="624"/>
      <c r="X19" s="624"/>
      <c r="Y19" s="625"/>
      <c r="Z19" s="626">
        <v>0.6</v>
      </c>
      <c r="AA19" s="626"/>
      <c r="AB19" s="626"/>
      <c r="AC19" s="626"/>
      <c r="AD19" s="627">
        <v>115591</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11562</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1975</v>
      </c>
      <c r="S20" s="624"/>
      <c r="T20" s="624"/>
      <c r="U20" s="624"/>
      <c r="V20" s="624"/>
      <c r="W20" s="624"/>
      <c r="X20" s="624"/>
      <c r="Y20" s="625"/>
      <c r="Z20" s="626">
        <v>0</v>
      </c>
      <c r="AA20" s="626"/>
      <c r="AB20" s="626"/>
      <c r="AC20" s="626"/>
      <c r="AD20" s="627">
        <v>1975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11562</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18100646</v>
      </c>
      <c r="CS20" s="624"/>
      <c r="CT20" s="624"/>
      <c r="CU20" s="624"/>
      <c r="CV20" s="624"/>
      <c r="CW20" s="624"/>
      <c r="CX20" s="624"/>
      <c r="CY20" s="625"/>
      <c r="CZ20" s="626">
        <v>100</v>
      </c>
      <c r="DA20" s="626"/>
      <c r="DB20" s="626"/>
      <c r="DC20" s="626"/>
      <c r="DD20" s="632">
        <v>3295057</v>
      </c>
      <c r="DE20" s="624"/>
      <c r="DF20" s="624"/>
      <c r="DG20" s="624"/>
      <c r="DH20" s="624"/>
      <c r="DI20" s="624"/>
      <c r="DJ20" s="624"/>
      <c r="DK20" s="624"/>
      <c r="DL20" s="624"/>
      <c r="DM20" s="624"/>
      <c r="DN20" s="624"/>
      <c r="DO20" s="624"/>
      <c r="DP20" s="625"/>
      <c r="DQ20" s="632">
        <v>11052469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6484916</v>
      </c>
      <c r="S21" s="624"/>
      <c r="T21" s="624"/>
      <c r="U21" s="624"/>
      <c r="V21" s="624"/>
      <c r="W21" s="624"/>
      <c r="X21" s="624"/>
      <c r="Y21" s="625"/>
      <c r="Z21" s="626">
        <v>34.4</v>
      </c>
      <c r="AA21" s="626"/>
      <c r="AB21" s="626"/>
      <c r="AC21" s="626"/>
      <c r="AD21" s="627">
        <v>6064736</v>
      </c>
      <c r="AE21" s="627"/>
      <c r="AF21" s="627"/>
      <c r="AG21" s="627"/>
      <c r="AH21" s="627"/>
      <c r="AI21" s="627"/>
      <c r="AJ21" s="627"/>
      <c r="AK21" s="627"/>
      <c r="AL21" s="628">
        <v>58.3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11562</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6064736</v>
      </c>
      <c r="S22" s="624"/>
      <c r="T22" s="624"/>
      <c r="U22" s="624"/>
      <c r="V22" s="624"/>
      <c r="W22" s="624"/>
      <c r="X22" s="624"/>
      <c r="Y22" s="625"/>
      <c r="Z22" s="626">
        <v>32.200000000000003</v>
      </c>
      <c r="AA22" s="626"/>
      <c r="AB22" s="626"/>
      <c r="AC22" s="626"/>
      <c r="AD22" s="627">
        <v>6064736</v>
      </c>
      <c r="AE22" s="627"/>
      <c r="AF22" s="627"/>
      <c r="AG22" s="627"/>
      <c r="AH22" s="627"/>
      <c r="AI22" s="627"/>
      <c r="AJ22" s="627"/>
      <c r="AK22" s="627"/>
      <c r="AL22" s="628">
        <v>58.3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420180</v>
      </c>
      <c r="S23" s="624"/>
      <c r="T23" s="624"/>
      <c r="U23" s="624"/>
      <c r="V23" s="624"/>
      <c r="W23" s="624"/>
      <c r="X23" s="624"/>
      <c r="Y23" s="625"/>
      <c r="Z23" s="626">
        <v>2.2000000000000002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6968044</v>
      </c>
      <c r="CS24" s="613"/>
      <c r="CT24" s="613"/>
      <c r="CU24" s="613"/>
      <c r="CV24" s="613"/>
      <c r="CW24" s="613"/>
      <c r="CX24" s="613"/>
      <c r="CY24" s="614"/>
      <c r="CZ24" s="617">
        <v>38.5</v>
      </c>
      <c r="DA24" s="618"/>
      <c r="DB24" s="618"/>
      <c r="DC24" s="634"/>
      <c r="DD24" s="657">
        <v>4676189</v>
      </c>
      <c r="DE24" s="613"/>
      <c r="DF24" s="613"/>
      <c r="DG24" s="613"/>
      <c r="DH24" s="613"/>
      <c r="DI24" s="613"/>
      <c r="DJ24" s="613"/>
      <c r="DK24" s="614"/>
      <c r="DL24" s="657">
        <v>4609025</v>
      </c>
      <c r="DM24" s="613"/>
      <c r="DN24" s="613"/>
      <c r="DO24" s="613"/>
      <c r="DP24" s="613"/>
      <c r="DQ24" s="613"/>
      <c r="DR24" s="613"/>
      <c r="DS24" s="613"/>
      <c r="DT24" s="613"/>
      <c r="DU24" s="613"/>
      <c r="DV24" s="614"/>
      <c r="DW24" s="617">
        <v>44.2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10747666</v>
      </c>
      <c r="S25" s="624"/>
      <c r="T25" s="624"/>
      <c r="U25" s="624"/>
      <c r="V25" s="624"/>
      <c r="W25" s="624"/>
      <c r="X25" s="624"/>
      <c r="Y25" s="625"/>
      <c r="Z25" s="626">
        <v>57</v>
      </c>
      <c r="AA25" s="626"/>
      <c r="AB25" s="626"/>
      <c r="AC25" s="626"/>
      <c r="AD25" s="627">
        <v>10327486</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2639299</v>
      </c>
      <c r="CS25" s="653"/>
      <c r="CT25" s="653"/>
      <c r="CU25" s="653"/>
      <c r="CV25" s="653"/>
      <c r="CW25" s="653"/>
      <c r="CX25" s="653"/>
      <c r="CY25" s="654"/>
      <c r="CZ25" s="628">
        <v>14.6</v>
      </c>
      <c r="DA25" s="655"/>
      <c r="DB25" s="655"/>
      <c r="DC25" s="658"/>
      <c r="DD25" s="632">
        <v>2243109</v>
      </c>
      <c r="DE25" s="653"/>
      <c r="DF25" s="653"/>
      <c r="DG25" s="653"/>
      <c r="DH25" s="653"/>
      <c r="DI25" s="653"/>
      <c r="DJ25" s="653"/>
      <c r="DK25" s="654"/>
      <c r="DL25" s="632">
        <v>2182434</v>
      </c>
      <c r="DM25" s="653"/>
      <c r="DN25" s="653"/>
      <c r="DO25" s="653"/>
      <c r="DP25" s="653"/>
      <c r="DQ25" s="653"/>
      <c r="DR25" s="653"/>
      <c r="DS25" s="653"/>
      <c r="DT25" s="653"/>
      <c r="DU25" s="653"/>
      <c r="DV25" s="654"/>
      <c r="DW25" s="628">
        <v>20.9</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3255</v>
      </c>
      <c r="S26" s="624"/>
      <c r="T26" s="624"/>
      <c r="U26" s="624"/>
      <c r="V26" s="624"/>
      <c r="W26" s="624"/>
      <c r="X26" s="624"/>
      <c r="Y26" s="625"/>
      <c r="Z26" s="626">
        <v>0</v>
      </c>
      <c r="AA26" s="626"/>
      <c r="AB26" s="626"/>
      <c r="AC26" s="626"/>
      <c r="AD26" s="627">
        <v>3255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1585993</v>
      </c>
      <c r="CS26" s="624"/>
      <c r="CT26" s="624"/>
      <c r="CU26" s="624"/>
      <c r="CV26" s="624"/>
      <c r="CW26" s="624"/>
      <c r="CX26" s="624"/>
      <c r="CY26" s="625"/>
      <c r="CZ26" s="628">
        <v>8.8000000000000007</v>
      </c>
      <c r="DA26" s="655"/>
      <c r="DB26" s="655"/>
      <c r="DC26" s="658"/>
      <c r="DD26" s="632">
        <v>1399491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92440</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3002775</v>
      </c>
      <c r="BH27" s="624"/>
      <c r="BI27" s="624"/>
      <c r="BJ27" s="624"/>
      <c r="BK27" s="624"/>
      <c r="BL27" s="624"/>
      <c r="BM27" s="624"/>
      <c r="BN27" s="625"/>
      <c r="BO27" s="626">
        <v>100</v>
      </c>
      <c r="BP27" s="626"/>
      <c r="BQ27" s="626"/>
      <c r="BR27" s="626"/>
      <c r="BS27" s="627">
        <v>49034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2486976</v>
      </c>
      <c r="CS27" s="653"/>
      <c r="CT27" s="653"/>
      <c r="CU27" s="653"/>
      <c r="CV27" s="653"/>
      <c r="CW27" s="653"/>
      <c r="CX27" s="653"/>
      <c r="CY27" s="654"/>
      <c r="CZ27" s="628">
        <v>13.7</v>
      </c>
      <c r="DA27" s="655"/>
      <c r="DB27" s="655"/>
      <c r="DC27" s="658"/>
      <c r="DD27" s="632">
        <v>692140</v>
      </c>
      <c r="DE27" s="653"/>
      <c r="DF27" s="653"/>
      <c r="DG27" s="653"/>
      <c r="DH27" s="653"/>
      <c r="DI27" s="653"/>
      <c r="DJ27" s="653"/>
      <c r="DK27" s="654"/>
      <c r="DL27" s="632">
        <v>685651</v>
      </c>
      <c r="DM27" s="653"/>
      <c r="DN27" s="653"/>
      <c r="DO27" s="653"/>
      <c r="DP27" s="653"/>
      <c r="DQ27" s="653"/>
      <c r="DR27" s="653"/>
      <c r="DS27" s="653"/>
      <c r="DT27" s="653"/>
      <c r="DU27" s="653"/>
      <c r="DV27" s="654"/>
      <c r="DW27" s="628">
        <v>6.6</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248100</v>
      </c>
      <c r="S28" s="624"/>
      <c r="T28" s="624"/>
      <c r="U28" s="624"/>
      <c r="V28" s="624"/>
      <c r="W28" s="624"/>
      <c r="X28" s="624"/>
      <c r="Y28" s="625"/>
      <c r="Z28" s="626">
        <v>1.3</v>
      </c>
      <c r="AA28" s="626"/>
      <c r="AB28" s="626"/>
      <c r="AC28" s="626"/>
      <c r="AD28" s="627">
        <v>9511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1841769</v>
      </c>
      <c r="CS28" s="624"/>
      <c r="CT28" s="624"/>
      <c r="CU28" s="624"/>
      <c r="CV28" s="624"/>
      <c r="CW28" s="624"/>
      <c r="CX28" s="624"/>
      <c r="CY28" s="625"/>
      <c r="CZ28" s="628">
        <v>10.199999999999999</v>
      </c>
      <c r="DA28" s="655"/>
      <c r="DB28" s="655"/>
      <c r="DC28" s="658"/>
      <c r="DD28" s="632">
        <v>1740940</v>
      </c>
      <c r="DE28" s="624"/>
      <c r="DF28" s="624"/>
      <c r="DG28" s="624"/>
      <c r="DH28" s="624"/>
      <c r="DI28" s="624"/>
      <c r="DJ28" s="624"/>
      <c r="DK28" s="625"/>
      <c r="DL28" s="632">
        <v>1740940</v>
      </c>
      <c r="DM28" s="624"/>
      <c r="DN28" s="624"/>
      <c r="DO28" s="624"/>
      <c r="DP28" s="624"/>
      <c r="DQ28" s="624"/>
      <c r="DR28" s="624"/>
      <c r="DS28" s="624"/>
      <c r="DT28" s="624"/>
      <c r="DU28" s="624"/>
      <c r="DV28" s="625"/>
      <c r="DW28" s="628">
        <v>16.7</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80616</v>
      </c>
      <c r="S29" s="624"/>
      <c r="T29" s="624"/>
      <c r="U29" s="624"/>
      <c r="V29" s="624"/>
      <c r="W29" s="624"/>
      <c r="X29" s="624"/>
      <c r="Y29" s="625"/>
      <c r="Z29" s="626">
        <v>0.4</v>
      </c>
      <c r="AA29" s="626"/>
      <c r="AB29" s="626"/>
      <c r="AC29" s="626"/>
      <c r="AD29" s="627">
        <v>5858</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1841769</v>
      </c>
      <c r="CS29" s="653"/>
      <c r="CT29" s="653"/>
      <c r="CU29" s="653"/>
      <c r="CV29" s="653"/>
      <c r="CW29" s="653"/>
      <c r="CX29" s="653"/>
      <c r="CY29" s="654"/>
      <c r="CZ29" s="628">
        <v>10.199999999999999</v>
      </c>
      <c r="DA29" s="655"/>
      <c r="DB29" s="655"/>
      <c r="DC29" s="658"/>
      <c r="DD29" s="632">
        <v>1740940</v>
      </c>
      <c r="DE29" s="653"/>
      <c r="DF29" s="653"/>
      <c r="DG29" s="653"/>
      <c r="DH29" s="653"/>
      <c r="DI29" s="653"/>
      <c r="DJ29" s="653"/>
      <c r="DK29" s="654"/>
      <c r="DL29" s="632">
        <v>1740940</v>
      </c>
      <c r="DM29" s="653"/>
      <c r="DN29" s="653"/>
      <c r="DO29" s="653"/>
      <c r="DP29" s="653"/>
      <c r="DQ29" s="653"/>
      <c r="DR29" s="653"/>
      <c r="DS29" s="653"/>
      <c r="DT29" s="653"/>
      <c r="DU29" s="653"/>
      <c r="DV29" s="654"/>
      <c r="DW29" s="628">
        <v>16.7</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2424318</v>
      </c>
      <c r="S30" s="624"/>
      <c r="T30" s="624"/>
      <c r="U30" s="624"/>
      <c r="V30" s="624"/>
      <c r="W30" s="624"/>
      <c r="X30" s="624"/>
      <c r="Y30" s="625"/>
      <c r="Z30" s="626">
        <v>12.9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1771548</v>
      </c>
      <c r="CS30" s="624"/>
      <c r="CT30" s="624"/>
      <c r="CU30" s="624"/>
      <c r="CV30" s="624"/>
      <c r="CW30" s="624"/>
      <c r="CX30" s="624"/>
      <c r="CY30" s="625"/>
      <c r="CZ30" s="628">
        <v>9.8000000000000007</v>
      </c>
      <c r="DA30" s="655"/>
      <c r="DB30" s="655"/>
      <c r="DC30" s="658"/>
      <c r="DD30" s="632">
        <v>1672621</v>
      </c>
      <c r="DE30" s="624"/>
      <c r="DF30" s="624"/>
      <c r="DG30" s="624"/>
      <c r="DH30" s="624"/>
      <c r="DI30" s="624"/>
      <c r="DJ30" s="624"/>
      <c r="DK30" s="625"/>
      <c r="DL30" s="632">
        <v>1672621</v>
      </c>
      <c r="DM30" s="624"/>
      <c r="DN30" s="624"/>
      <c r="DO30" s="624"/>
      <c r="DP30" s="624"/>
      <c r="DQ30" s="624"/>
      <c r="DR30" s="624"/>
      <c r="DS30" s="624"/>
      <c r="DT30" s="624"/>
      <c r="DU30" s="624"/>
      <c r="DV30" s="625"/>
      <c r="DW30" s="628">
        <v>16</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98.2</v>
      </c>
      <c r="BN31" s="667"/>
      <c r="BO31" s="667"/>
      <c r="BP31" s="667"/>
      <c r="BQ31" s="668"/>
      <c r="BR31" s="670">
        <v>99.6</v>
      </c>
      <c r="BS31" s="667"/>
      <c r="BT31" s="667"/>
      <c r="BU31" s="667"/>
      <c r="BV31" s="667"/>
      <c r="BW31" s="667"/>
      <c r="BX31" s="618">
        <v>98.2</v>
      </c>
      <c r="BY31" s="667"/>
      <c r="BZ31" s="667"/>
      <c r="CA31" s="667"/>
      <c r="CB31" s="668"/>
      <c r="CD31" s="663"/>
      <c r="CE31" s="664"/>
      <c r="CF31" s="620" t="s">
        <v>300</v>
      </c>
      <c r="CG31" s="621"/>
      <c r="CH31" s="621"/>
      <c r="CI31" s="621"/>
      <c r="CJ31" s="621"/>
      <c r="CK31" s="621"/>
      <c r="CL31" s="621"/>
      <c r="CM31" s="621"/>
      <c r="CN31" s="621"/>
      <c r="CO31" s="621"/>
      <c r="CP31" s="621"/>
      <c r="CQ31" s="622"/>
      <c r="CR31" s="623">
        <v>70221</v>
      </c>
      <c r="CS31" s="653"/>
      <c r="CT31" s="653"/>
      <c r="CU31" s="653"/>
      <c r="CV31" s="653"/>
      <c r="CW31" s="653"/>
      <c r="CX31" s="653"/>
      <c r="CY31" s="654"/>
      <c r="CZ31" s="628">
        <v>0.4</v>
      </c>
      <c r="DA31" s="655"/>
      <c r="DB31" s="655"/>
      <c r="DC31" s="658"/>
      <c r="DD31" s="632">
        <v>68319</v>
      </c>
      <c r="DE31" s="653"/>
      <c r="DF31" s="653"/>
      <c r="DG31" s="653"/>
      <c r="DH31" s="653"/>
      <c r="DI31" s="653"/>
      <c r="DJ31" s="653"/>
      <c r="DK31" s="654"/>
      <c r="DL31" s="632">
        <v>68319</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1750032</v>
      </c>
      <c r="S32" s="624"/>
      <c r="T32" s="624"/>
      <c r="U32" s="624"/>
      <c r="V32" s="624"/>
      <c r="W32" s="624"/>
      <c r="X32" s="624"/>
      <c r="Y32" s="625"/>
      <c r="Z32" s="626">
        <v>9.3000000000000007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3"/>
      <c r="BI32" s="653"/>
      <c r="BJ32" s="653"/>
      <c r="BK32" s="653"/>
      <c r="BL32" s="653"/>
      <c r="BM32" s="629">
        <v>97.6</v>
      </c>
      <c r="BN32" s="653"/>
      <c r="BO32" s="653"/>
      <c r="BP32" s="653"/>
      <c r="BQ32" s="669"/>
      <c r="BR32" s="680">
        <v>99.5</v>
      </c>
      <c r="BS32" s="653"/>
      <c r="BT32" s="653"/>
      <c r="BU32" s="653"/>
      <c r="BV32" s="653"/>
      <c r="BW32" s="653"/>
      <c r="BX32" s="629">
        <v>97.6</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53347</v>
      </c>
      <c r="S33" s="624"/>
      <c r="T33" s="624"/>
      <c r="U33" s="624"/>
      <c r="V33" s="624"/>
      <c r="W33" s="624"/>
      <c r="X33" s="624"/>
      <c r="Y33" s="625"/>
      <c r="Z33" s="626">
        <v>0.3</v>
      </c>
      <c r="AA33" s="626"/>
      <c r="AB33" s="626"/>
      <c r="AC33" s="626"/>
      <c r="AD33" s="627">
        <v>47752</v>
      </c>
      <c r="AE33" s="627"/>
      <c r="AF33" s="627"/>
      <c r="AG33" s="627"/>
      <c r="AH33" s="627"/>
      <c r="AI33" s="627"/>
      <c r="AJ33" s="627"/>
      <c r="AK33" s="627"/>
      <c r="AL33" s="628">
        <v>0.5</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99.7</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7837545</v>
      </c>
      <c r="CS33" s="653"/>
      <c r="CT33" s="653"/>
      <c r="CU33" s="653"/>
      <c r="CV33" s="653"/>
      <c r="CW33" s="653"/>
      <c r="CX33" s="653"/>
      <c r="CY33" s="654"/>
      <c r="CZ33" s="628">
        <v>43.3</v>
      </c>
      <c r="DA33" s="655"/>
      <c r="DB33" s="655"/>
      <c r="DC33" s="658"/>
      <c r="DD33" s="632">
        <v>5672303</v>
      </c>
      <c r="DE33" s="653"/>
      <c r="DF33" s="653"/>
      <c r="DG33" s="653"/>
      <c r="DH33" s="653"/>
      <c r="DI33" s="653"/>
      <c r="DJ33" s="653"/>
      <c r="DK33" s="654"/>
      <c r="DL33" s="632">
        <v>4459044</v>
      </c>
      <c r="DM33" s="653"/>
      <c r="DN33" s="653"/>
      <c r="DO33" s="653"/>
      <c r="DP33" s="653"/>
      <c r="DQ33" s="653"/>
      <c r="DR33" s="653"/>
      <c r="DS33" s="653"/>
      <c r="DT33" s="653"/>
      <c r="DU33" s="653"/>
      <c r="DV33" s="654"/>
      <c r="DW33" s="628">
        <v>42.8</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211901</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2399858</v>
      </c>
      <c r="CS34" s="624"/>
      <c r="CT34" s="624"/>
      <c r="CU34" s="624"/>
      <c r="CV34" s="624"/>
      <c r="CW34" s="624"/>
      <c r="CX34" s="624"/>
      <c r="CY34" s="625"/>
      <c r="CZ34" s="628">
        <v>13.3</v>
      </c>
      <c r="DA34" s="655"/>
      <c r="DB34" s="655"/>
      <c r="DC34" s="658"/>
      <c r="DD34" s="632">
        <v>1987663</v>
      </c>
      <c r="DE34" s="624"/>
      <c r="DF34" s="624"/>
      <c r="DG34" s="624"/>
      <c r="DH34" s="624"/>
      <c r="DI34" s="624"/>
      <c r="DJ34" s="624"/>
      <c r="DK34" s="625"/>
      <c r="DL34" s="632">
        <v>1900116</v>
      </c>
      <c r="DM34" s="624"/>
      <c r="DN34" s="624"/>
      <c r="DO34" s="624"/>
      <c r="DP34" s="624"/>
      <c r="DQ34" s="624"/>
      <c r="DR34" s="624"/>
      <c r="DS34" s="624"/>
      <c r="DT34" s="624"/>
      <c r="DU34" s="624"/>
      <c r="DV34" s="625"/>
      <c r="DW34" s="628">
        <v>18.2</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809806</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644480</v>
      </c>
      <c r="CS35" s="653"/>
      <c r="CT35" s="653"/>
      <c r="CU35" s="653"/>
      <c r="CV35" s="653"/>
      <c r="CW35" s="653"/>
      <c r="CX35" s="653"/>
      <c r="CY35" s="654"/>
      <c r="CZ35" s="628">
        <v>3.6</v>
      </c>
      <c r="DA35" s="655"/>
      <c r="DB35" s="655"/>
      <c r="DC35" s="658"/>
      <c r="DD35" s="632">
        <v>643412</v>
      </c>
      <c r="DE35" s="653"/>
      <c r="DF35" s="653"/>
      <c r="DG35" s="653"/>
      <c r="DH35" s="653"/>
      <c r="DI35" s="653"/>
      <c r="DJ35" s="653"/>
      <c r="DK35" s="654"/>
      <c r="DL35" s="632">
        <v>642734</v>
      </c>
      <c r="DM35" s="653"/>
      <c r="DN35" s="653"/>
      <c r="DO35" s="653"/>
      <c r="DP35" s="653"/>
      <c r="DQ35" s="653"/>
      <c r="DR35" s="653"/>
      <c r="DS35" s="653"/>
      <c r="DT35" s="653"/>
      <c r="DU35" s="653"/>
      <c r="DV35" s="654"/>
      <c r="DW35" s="628">
        <v>6.2</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241168</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1142239</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10124</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2737775</v>
      </c>
      <c r="CS36" s="624"/>
      <c r="CT36" s="624"/>
      <c r="CU36" s="624"/>
      <c r="CV36" s="624"/>
      <c r="CW36" s="624"/>
      <c r="CX36" s="624"/>
      <c r="CY36" s="625"/>
      <c r="CZ36" s="628">
        <v>15.1</v>
      </c>
      <c r="DA36" s="655"/>
      <c r="DB36" s="655"/>
      <c r="DC36" s="658"/>
      <c r="DD36" s="632">
        <v>2039052</v>
      </c>
      <c r="DE36" s="624"/>
      <c r="DF36" s="624"/>
      <c r="DG36" s="624"/>
      <c r="DH36" s="624"/>
      <c r="DI36" s="624"/>
      <c r="DJ36" s="624"/>
      <c r="DK36" s="625"/>
      <c r="DL36" s="632">
        <v>1045757</v>
      </c>
      <c r="DM36" s="624"/>
      <c r="DN36" s="624"/>
      <c r="DO36" s="624"/>
      <c r="DP36" s="624"/>
      <c r="DQ36" s="624"/>
      <c r="DR36" s="624"/>
      <c r="DS36" s="624"/>
      <c r="DT36" s="624"/>
      <c r="DU36" s="624"/>
      <c r="DV36" s="625"/>
      <c r="DW36" s="628">
        <v>10</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1010627</v>
      </c>
      <c r="S37" s="624"/>
      <c r="T37" s="624"/>
      <c r="U37" s="624"/>
      <c r="V37" s="624"/>
      <c r="W37" s="624"/>
      <c r="X37" s="624"/>
      <c r="Y37" s="625"/>
      <c r="Z37" s="626">
        <v>5.4</v>
      </c>
      <c r="AA37" s="626"/>
      <c r="AB37" s="626"/>
      <c r="AC37" s="626"/>
      <c r="AD37" s="627">
        <v>5105</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39258</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1401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753090</v>
      </c>
      <c r="CS37" s="653"/>
      <c r="CT37" s="653"/>
      <c r="CU37" s="653"/>
      <c r="CV37" s="653"/>
      <c r="CW37" s="653"/>
      <c r="CX37" s="653"/>
      <c r="CY37" s="654"/>
      <c r="CZ37" s="628">
        <v>4.2</v>
      </c>
      <c r="DA37" s="655"/>
      <c r="DB37" s="655"/>
      <c r="DC37" s="658"/>
      <c r="DD37" s="632">
        <v>701006</v>
      </c>
      <c r="DE37" s="653"/>
      <c r="DF37" s="653"/>
      <c r="DG37" s="653"/>
      <c r="DH37" s="653"/>
      <c r="DI37" s="653"/>
      <c r="DJ37" s="653"/>
      <c r="DK37" s="654"/>
      <c r="DL37" s="632">
        <v>656986</v>
      </c>
      <c r="DM37" s="653"/>
      <c r="DN37" s="653"/>
      <c r="DO37" s="653"/>
      <c r="DP37" s="653"/>
      <c r="DQ37" s="653"/>
      <c r="DR37" s="653"/>
      <c r="DS37" s="653"/>
      <c r="DT37" s="653"/>
      <c r="DU37" s="653"/>
      <c r="DV37" s="654"/>
      <c r="DW37" s="628">
        <v>6.3</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1179740</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t="s">
        <v>122</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3306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1142239</v>
      </c>
      <c r="CS38" s="624"/>
      <c r="CT38" s="624"/>
      <c r="CU38" s="624"/>
      <c r="CV38" s="624"/>
      <c r="CW38" s="624"/>
      <c r="CX38" s="624"/>
      <c r="CY38" s="625"/>
      <c r="CZ38" s="628">
        <v>6.3</v>
      </c>
      <c r="DA38" s="655"/>
      <c r="DB38" s="655"/>
      <c r="DC38" s="658"/>
      <c r="DD38" s="632">
        <v>909966</v>
      </c>
      <c r="DE38" s="624"/>
      <c r="DF38" s="624"/>
      <c r="DG38" s="624"/>
      <c r="DH38" s="624"/>
      <c r="DI38" s="624"/>
      <c r="DJ38" s="624"/>
      <c r="DK38" s="625"/>
      <c r="DL38" s="632">
        <v>870437</v>
      </c>
      <c r="DM38" s="624"/>
      <c r="DN38" s="624"/>
      <c r="DO38" s="624"/>
      <c r="DP38" s="624"/>
      <c r="DQ38" s="624"/>
      <c r="DR38" s="624"/>
      <c r="DS38" s="624"/>
      <c r="DT38" s="624"/>
      <c r="DU38" s="624"/>
      <c r="DV38" s="625"/>
      <c r="DW38" s="628">
        <v>8.3000000000000007</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5258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508541</v>
      </c>
      <c r="CS39" s="653"/>
      <c r="CT39" s="653"/>
      <c r="CU39" s="653"/>
      <c r="CV39" s="653"/>
      <c r="CW39" s="653"/>
      <c r="CX39" s="653"/>
      <c r="CY39" s="654"/>
      <c r="CZ39" s="628">
        <v>2.8</v>
      </c>
      <c r="DA39" s="655"/>
      <c r="DB39" s="655"/>
      <c r="DC39" s="658"/>
      <c r="DD39" s="632">
        <v>90531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25140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121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404652</v>
      </c>
      <c r="CS40" s="624"/>
      <c r="CT40" s="624"/>
      <c r="CU40" s="624"/>
      <c r="CV40" s="624"/>
      <c r="CW40" s="624"/>
      <c r="CX40" s="624"/>
      <c r="CY40" s="625"/>
      <c r="CZ40" s="628">
        <v>2.2000000000000002</v>
      </c>
      <c r="DA40" s="655"/>
      <c r="DB40" s="655"/>
      <c r="DC40" s="658"/>
      <c r="DD40" s="632">
        <v>1679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18853316</v>
      </c>
      <c r="S41" s="699"/>
      <c r="T41" s="699"/>
      <c r="U41" s="699"/>
      <c r="V41" s="699"/>
      <c r="W41" s="699"/>
      <c r="X41" s="699"/>
      <c r="Y41" s="700"/>
      <c r="Z41" s="701">
        <v>100</v>
      </c>
      <c r="AA41" s="701"/>
      <c r="AB41" s="701"/>
      <c r="AC41" s="701"/>
      <c r="AD41" s="702">
        <v>10399267</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253824</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849157</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328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3295057</v>
      </c>
      <c r="CS42" s="653"/>
      <c r="CT42" s="653"/>
      <c r="CU42" s="653"/>
      <c r="CV42" s="653"/>
      <c r="CW42" s="653"/>
      <c r="CX42" s="653"/>
      <c r="CY42" s="654"/>
      <c r="CZ42" s="628">
        <v>18.2</v>
      </c>
      <c r="DA42" s="655"/>
      <c r="DB42" s="655"/>
      <c r="DC42" s="658"/>
      <c r="DD42" s="632">
        <v>703977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108393</v>
      </c>
      <c r="CS43" s="653"/>
      <c r="CT43" s="653"/>
      <c r="CU43" s="653"/>
      <c r="CV43" s="653"/>
      <c r="CW43" s="653"/>
      <c r="CX43" s="653"/>
      <c r="CY43" s="654"/>
      <c r="CZ43" s="628">
        <v>0.6</v>
      </c>
      <c r="DA43" s="655"/>
      <c r="DB43" s="655"/>
      <c r="DC43" s="658"/>
      <c r="DD43" s="632">
        <v>106571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3295057</v>
      </c>
      <c r="CS44" s="624"/>
      <c r="CT44" s="624"/>
      <c r="CU44" s="624"/>
      <c r="CV44" s="624"/>
      <c r="CW44" s="624"/>
      <c r="CX44" s="624"/>
      <c r="CY44" s="625"/>
      <c r="CZ44" s="628">
        <v>18.2</v>
      </c>
      <c r="DA44" s="629"/>
      <c r="DB44" s="629"/>
      <c r="DC44" s="635"/>
      <c r="DD44" s="632">
        <v>703977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2109177</v>
      </c>
      <c r="CS45" s="653"/>
      <c r="CT45" s="653"/>
      <c r="CU45" s="653"/>
      <c r="CV45" s="653"/>
      <c r="CW45" s="653"/>
      <c r="CX45" s="653"/>
      <c r="CY45" s="654"/>
      <c r="CZ45" s="628">
        <v>11.7</v>
      </c>
      <c r="DA45" s="655"/>
      <c r="DB45" s="655"/>
      <c r="DC45" s="658"/>
      <c r="DD45" s="632">
        <v>234845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923260</v>
      </c>
      <c r="CS46" s="624"/>
      <c r="CT46" s="624"/>
      <c r="CU46" s="624"/>
      <c r="CV46" s="624"/>
      <c r="CW46" s="624"/>
      <c r="CX46" s="624"/>
      <c r="CY46" s="625"/>
      <c r="CZ46" s="628">
        <v>5.0999999999999996</v>
      </c>
      <c r="DA46" s="629"/>
      <c r="DB46" s="629"/>
      <c r="DC46" s="635"/>
      <c r="DD46" s="632">
        <v>395486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18100646</v>
      </c>
      <c r="CS49" s="682"/>
      <c r="CT49" s="682"/>
      <c r="CU49" s="682"/>
      <c r="CV49" s="682"/>
      <c r="CW49" s="682"/>
      <c r="CX49" s="682"/>
      <c r="CY49" s="711"/>
      <c r="CZ49" s="703">
        <v>100</v>
      </c>
      <c r="DA49" s="712"/>
      <c r="DB49" s="712"/>
      <c r="DC49" s="713"/>
      <c r="DD49" s="714">
        <v>11052469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t3mAQp/YcXqWnIvitt41Y8nPu8U9rrbyvZAuji0Ap/C5yXXlGM8BaEbZjuuT0DjOU20YA6zKpwYGvzYknLrUQ==" saltValue="EoOFN+uekd+uRRYTpH3d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18886</v>
      </c>
      <c r="R7" s="753"/>
      <c r="S7" s="753"/>
      <c r="T7" s="753"/>
      <c r="U7" s="753"/>
      <c r="V7" s="753">
        <v>18133</v>
      </c>
      <c r="W7" s="753"/>
      <c r="X7" s="753"/>
      <c r="Y7" s="753"/>
      <c r="Z7" s="753"/>
      <c r="AA7" s="753">
        <v>753</v>
      </c>
      <c r="AB7" s="753"/>
      <c r="AC7" s="753"/>
      <c r="AD7" s="753"/>
      <c r="AE7" s="754"/>
      <c r="AF7" s="755">
        <v>662</v>
      </c>
      <c r="AG7" s="756"/>
      <c r="AH7" s="756"/>
      <c r="AI7" s="756"/>
      <c r="AJ7" s="757"/>
      <c r="AK7" s="758">
        <v>810</v>
      </c>
      <c r="AL7" s="759"/>
      <c r="AM7" s="759"/>
      <c r="AN7" s="759"/>
      <c r="AO7" s="759"/>
      <c r="AP7" s="759">
        <v>17093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554</v>
      </c>
      <c r="BS7" s="746" t="s">
        <v>551</v>
      </c>
      <c r="BT7" s="747"/>
      <c r="BU7" s="747"/>
      <c r="BV7" s="747"/>
      <c r="BW7" s="747"/>
      <c r="BX7" s="747"/>
      <c r="BY7" s="747"/>
      <c r="BZ7" s="747"/>
      <c r="CA7" s="747"/>
      <c r="CB7" s="747"/>
      <c r="CC7" s="747"/>
      <c r="CD7" s="747"/>
      <c r="CE7" s="747"/>
      <c r="CF7" s="747"/>
      <c r="CG7" s="762"/>
      <c r="CH7" s="743">
        <v>9</v>
      </c>
      <c r="CI7" s="744"/>
      <c r="CJ7" s="744"/>
      <c r="CK7" s="744"/>
      <c r="CL7" s="745"/>
      <c r="CM7" s="743">
        <v>333</v>
      </c>
      <c r="CN7" s="744"/>
      <c r="CO7" s="744"/>
      <c r="CP7" s="744"/>
      <c r="CQ7" s="745"/>
      <c r="CR7" s="743">
        <v>200</v>
      </c>
      <c r="CS7" s="744"/>
      <c r="CT7" s="744"/>
      <c r="CU7" s="744"/>
      <c r="CV7" s="745"/>
      <c r="CW7" s="743" t="s">
        <v>545</v>
      </c>
      <c r="CX7" s="744"/>
      <c r="CY7" s="744"/>
      <c r="CZ7" s="744"/>
      <c r="DA7" s="745"/>
      <c r="DB7" s="743" t="s">
        <v>545</v>
      </c>
      <c r="DC7" s="744"/>
      <c r="DD7" s="744"/>
      <c r="DE7" s="744"/>
      <c r="DF7" s="745"/>
      <c r="DG7" s="743" t="s">
        <v>545</v>
      </c>
      <c r="DH7" s="744"/>
      <c r="DI7" s="744"/>
      <c r="DJ7" s="744"/>
      <c r="DK7" s="745"/>
      <c r="DL7" s="743" t="s">
        <v>545</v>
      </c>
      <c r="DM7" s="744"/>
      <c r="DN7" s="744"/>
      <c r="DO7" s="744"/>
      <c r="DP7" s="745"/>
      <c r="DQ7" s="743">
        <v>12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554</v>
      </c>
      <c r="BS8" s="773" t="s">
        <v>552</v>
      </c>
      <c r="BT8" s="774"/>
      <c r="BU8" s="774"/>
      <c r="BV8" s="774"/>
      <c r="BW8" s="774"/>
      <c r="BX8" s="774"/>
      <c r="BY8" s="774"/>
      <c r="BZ8" s="774"/>
      <c r="CA8" s="774"/>
      <c r="CB8" s="774"/>
      <c r="CC8" s="774"/>
      <c r="CD8" s="774"/>
      <c r="CE8" s="774"/>
      <c r="CF8" s="774"/>
      <c r="CG8" s="775"/>
      <c r="CH8" s="776">
        <v>-1</v>
      </c>
      <c r="CI8" s="777"/>
      <c r="CJ8" s="777"/>
      <c r="CK8" s="777"/>
      <c r="CL8" s="778"/>
      <c r="CM8" s="776">
        <v>647</v>
      </c>
      <c r="CN8" s="777"/>
      <c r="CO8" s="777"/>
      <c r="CP8" s="777"/>
      <c r="CQ8" s="778"/>
      <c r="CR8" s="776">
        <v>5</v>
      </c>
      <c r="CS8" s="777"/>
      <c r="CT8" s="777"/>
      <c r="CU8" s="777"/>
      <c r="CV8" s="778"/>
      <c r="CW8" s="776">
        <v>1</v>
      </c>
      <c r="CX8" s="777"/>
      <c r="CY8" s="777"/>
      <c r="CZ8" s="777"/>
      <c r="DA8" s="778"/>
      <c r="DB8" s="776" t="s">
        <v>545</v>
      </c>
      <c r="DC8" s="777"/>
      <c r="DD8" s="777"/>
      <c r="DE8" s="777"/>
      <c r="DF8" s="778"/>
      <c r="DG8" s="776" t="s">
        <v>545</v>
      </c>
      <c r="DH8" s="777"/>
      <c r="DI8" s="777"/>
      <c r="DJ8" s="777"/>
      <c r="DK8" s="778"/>
      <c r="DL8" s="776" t="s">
        <v>545</v>
      </c>
      <c r="DM8" s="777"/>
      <c r="DN8" s="777"/>
      <c r="DO8" s="777"/>
      <c r="DP8" s="778"/>
      <c r="DQ8" s="776">
        <v>15</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v>1</v>
      </c>
      <c r="CI9" s="777"/>
      <c r="CJ9" s="777"/>
      <c r="CK9" s="777"/>
      <c r="CL9" s="778"/>
      <c r="CM9" s="776">
        <v>39</v>
      </c>
      <c r="CN9" s="777"/>
      <c r="CO9" s="777"/>
      <c r="CP9" s="777"/>
      <c r="CQ9" s="778"/>
      <c r="CR9" s="776">
        <v>20</v>
      </c>
      <c r="CS9" s="777"/>
      <c r="CT9" s="777"/>
      <c r="CU9" s="777"/>
      <c r="CV9" s="778"/>
      <c r="CW9" s="776">
        <v>4</v>
      </c>
      <c r="CX9" s="777"/>
      <c r="CY9" s="777"/>
      <c r="CZ9" s="777"/>
      <c r="DA9" s="778"/>
      <c r="DB9" s="776" t="s">
        <v>545</v>
      </c>
      <c r="DC9" s="777"/>
      <c r="DD9" s="777"/>
      <c r="DE9" s="777"/>
      <c r="DF9" s="778"/>
      <c r="DG9" s="776" t="s">
        <v>545</v>
      </c>
      <c r="DH9" s="777"/>
      <c r="DI9" s="777"/>
      <c r="DJ9" s="777"/>
      <c r="DK9" s="778"/>
      <c r="DL9" s="776" t="s">
        <v>545</v>
      </c>
      <c r="DM9" s="777"/>
      <c r="DN9" s="777"/>
      <c r="DO9" s="777"/>
      <c r="DP9" s="778"/>
      <c r="DQ9" s="776" t="s">
        <v>545</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18886</v>
      </c>
      <c r="R23" s="793"/>
      <c r="S23" s="793"/>
      <c r="T23" s="793"/>
      <c r="U23" s="793"/>
      <c r="V23" s="793">
        <v>18133</v>
      </c>
      <c r="W23" s="793"/>
      <c r="X23" s="793"/>
      <c r="Y23" s="793"/>
      <c r="Z23" s="793"/>
      <c r="AA23" s="793">
        <v>753</v>
      </c>
      <c r="AB23" s="793"/>
      <c r="AC23" s="793"/>
      <c r="AD23" s="793"/>
      <c r="AE23" s="794"/>
      <c r="AF23" s="795">
        <v>662</v>
      </c>
      <c r="AG23" s="793"/>
      <c r="AH23" s="793"/>
      <c r="AI23" s="793"/>
      <c r="AJ23" s="796"/>
      <c r="AK23" s="797"/>
      <c r="AL23" s="798"/>
      <c r="AM23" s="798"/>
      <c r="AN23" s="798"/>
      <c r="AO23" s="798"/>
      <c r="AP23" s="793">
        <v>17093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2817</v>
      </c>
      <c r="R28" s="823"/>
      <c r="S28" s="823"/>
      <c r="T28" s="823"/>
      <c r="U28" s="823"/>
      <c r="V28" s="823">
        <v>2807</v>
      </c>
      <c r="W28" s="823"/>
      <c r="X28" s="823"/>
      <c r="Y28" s="823"/>
      <c r="Z28" s="823"/>
      <c r="AA28" s="823">
        <v>10</v>
      </c>
      <c r="AB28" s="823"/>
      <c r="AC28" s="823"/>
      <c r="AD28" s="823"/>
      <c r="AE28" s="824"/>
      <c r="AF28" s="825">
        <v>10</v>
      </c>
      <c r="AG28" s="823"/>
      <c r="AH28" s="823"/>
      <c r="AI28" s="823"/>
      <c r="AJ28" s="826"/>
      <c r="AK28" s="827">
        <v>359</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519</v>
      </c>
      <c r="R29" s="784"/>
      <c r="S29" s="784"/>
      <c r="T29" s="784"/>
      <c r="U29" s="784"/>
      <c r="V29" s="784">
        <v>517</v>
      </c>
      <c r="W29" s="784"/>
      <c r="X29" s="784"/>
      <c r="Y29" s="784"/>
      <c r="Z29" s="784"/>
      <c r="AA29" s="784">
        <v>2</v>
      </c>
      <c r="AB29" s="784"/>
      <c r="AC29" s="784"/>
      <c r="AD29" s="784"/>
      <c r="AE29" s="785"/>
      <c r="AF29" s="786">
        <v>2</v>
      </c>
      <c r="AG29" s="787"/>
      <c r="AH29" s="787"/>
      <c r="AI29" s="787"/>
      <c r="AJ29" s="788"/>
      <c r="AK29" s="834">
        <v>132</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2995</v>
      </c>
      <c r="R30" s="784"/>
      <c r="S30" s="784"/>
      <c r="T30" s="784"/>
      <c r="U30" s="784"/>
      <c r="V30" s="784">
        <v>2780</v>
      </c>
      <c r="W30" s="784"/>
      <c r="X30" s="784"/>
      <c r="Y30" s="784"/>
      <c r="Z30" s="784"/>
      <c r="AA30" s="784">
        <v>215</v>
      </c>
      <c r="AB30" s="784"/>
      <c r="AC30" s="784"/>
      <c r="AD30" s="784"/>
      <c r="AE30" s="785"/>
      <c r="AF30" s="786">
        <v>215</v>
      </c>
      <c r="AG30" s="787"/>
      <c r="AH30" s="787"/>
      <c r="AI30" s="787"/>
      <c r="AJ30" s="788"/>
      <c r="AK30" s="834">
        <v>451</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885</v>
      </c>
      <c r="R31" s="784"/>
      <c r="S31" s="784"/>
      <c r="T31" s="784"/>
      <c r="U31" s="784"/>
      <c r="V31" s="784">
        <v>943</v>
      </c>
      <c r="W31" s="784"/>
      <c r="X31" s="784"/>
      <c r="Y31" s="784"/>
      <c r="Z31" s="784"/>
      <c r="AA31" s="784">
        <v>-58</v>
      </c>
      <c r="AB31" s="784"/>
      <c r="AC31" s="784"/>
      <c r="AD31" s="784"/>
      <c r="AE31" s="785"/>
      <c r="AF31" s="786">
        <v>663</v>
      </c>
      <c r="AG31" s="787"/>
      <c r="AH31" s="787"/>
      <c r="AI31" s="787"/>
      <c r="AJ31" s="788"/>
      <c r="AK31" s="834">
        <v>224</v>
      </c>
      <c r="AL31" s="830"/>
      <c r="AM31" s="830"/>
      <c r="AN31" s="830"/>
      <c r="AO31" s="830"/>
      <c r="AP31" s="830">
        <v>3922</v>
      </c>
      <c r="AQ31" s="830"/>
      <c r="AR31" s="830"/>
      <c r="AS31" s="830"/>
      <c r="AT31" s="830"/>
      <c r="AU31" s="830">
        <v>1506</v>
      </c>
      <c r="AV31" s="830"/>
      <c r="AW31" s="830"/>
      <c r="AX31" s="830"/>
      <c r="AY31" s="830"/>
      <c r="AZ31" s="831" t="s">
        <v>545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1059</v>
      </c>
      <c r="R32" s="784"/>
      <c r="S32" s="784"/>
      <c r="T32" s="784"/>
      <c r="U32" s="784"/>
      <c r="V32" s="784">
        <v>970</v>
      </c>
      <c r="W32" s="784"/>
      <c r="X32" s="784"/>
      <c r="Y32" s="784"/>
      <c r="Z32" s="784"/>
      <c r="AA32" s="784">
        <v>89</v>
      </c>
      <c r="AB32" s="784"/>
      <c r="AC32" s="784"/>
      <c r="AD32" s="784"/>
      <c r="AE32" s="785"/>
      <c r="AF32" s="786">
        <v>128</v>
      </c>
      <c r="AG32" s="787"/>
      <c r="AH32" s="787"/>
      <c r="AI32" s="787"/>
      <c r="AJ32" s="788"/>
      <c r="AK32" s="834">
        <v>511</v>
      </c>
      <c r="AL32" s="830"/>
      <c r="AM32" s="830"/>
      <c r="AN32" s="830"/>
      <c r="AO32" s="830"/>
      <c r="AP32" s="830">
        <v>6113</v>
      </c>
      <c r="AQ32" s="830"/>
      <c r="AR32" s="830"/>
      <c r="AS32" s="830"/>
      <c r="AT32" s="830"/>
      <c r="AU32" s="830">
        <v>5318</v>
      </c>
      <c r="AV32" s="830"/>
      <c r="AW32" s="830"/>
      <c r="AX32" s="830"/>
      <c r="AY32" s="830"/>
      <c r="AZ32" s="831" t="s">
        <v>545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1018</v>
      </c>
      <c r="AG63" s="844"/>
      <c r="AH63" s="844"/>
      <c r="AI63" s="844"/>
      <c r="AJ63" s="845"/>
      <c r="AK63" s="846"/>
      <c r="AL63" s="841"/>
      <c r="AM63" s="841"/>
      <c r="AN63" s="841"/>
      <c r="AO63" s="841"/>
      <c r="AP63" s="844">
        <v>10035</v>
      </c>
      <c r="AQ63" s="844"/>
      <c r="AR63" s="844"/>
      <c r="AS63" s="844"/>
      <c r="AT63" s="844"/>
      <c r="AU63" s="844">
        <v>6824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7141</v>
      </c>
      <c r="R68" s="866"/>
      <c r="S68" s="866"/>
      <c r="T68" s="866"/>
      <c r="U68" s="866"/>
      <c r="V68" s="866">
        <v>6656</v>
      </c>
      <c r="W68" s="866"/>
      <c r="X68" s="866"/>
      <c r="Y68" s="866"/>
      <c r="Z68" s="866"/>
      <c r="AA68" s="866">
        <v>485</v>
      </c>
      <c r="AB68" s="866"/>
      <c r="AC68" s="866"/>
      <c r="AD68" s="866"/>
      <c r="AE68" s="866"/>
      <c r="AF68" s="866">
        <v>416</v>
      </c>
      <c r="AG68" s="866"/>
      <c r="AH68" s="866"/>
      <c r="AI68" s="866"/>
      <c r="AJ68" s="866"/>
      <c r="AK68" s="866" t="s">
        <v>545</v>
      </c>
      <c r="AL68" s="866"/>
      <c r="AM68" s="866"/>
      <c r="AN68" s="866"/>
      <c r="AO68" s="866"/>
      <c r="AP68" s="866">
        <v>1376</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333</v>
      </c>
      <c r="R69" s="830"/>
      <c r="S69" s="830"/>
      <c r="T69" s="830"/>
      <c r="U69" s="830"/>
      <c r="V69" s="830">
        <v>321</v>
      </c>
      <c r="W69" s="830"/>
      <c r="X69" s="830"/>
      <c r="Y69" s="830"/>
      <c r="Z69" s="830"/>
      <c r="AA69" s="830">
        <v>12</v>
      </c>
      <c r="AB69" s="830"/>
      <c r="AC69" s="830"/>
      <c r="AD69" s="830"/>
      <c r="AE69" s="830"/>
      <c r="AF69" s="830">
        <v>12</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7189</v>
      </c>
      <c r="R70" s="830"/>
      <c r="S70" s="830"/>
      <c r="T70" s="830"/>
      <c r="U70" s="830"/>
      <c r="V70" s="830">
        <v>6969</v>
      </c>
      <c r="W70" s="830"/>
      <c r="X70" s="830"/>
      <c r="Y70" s="830"/>
      <c r="Z70" s="830"/>
      <c r="AA70" s="830">
        <v>220</v>
      </c>
      <c r="AB70" s="830"/>
      <c r="AC70" s="830"/>
      <c r="AD70" s="830"/>
      <c r="AE70" s="830"/>
      <c r="AF70" s="830">
        <v>220</v>
      </c>
      <c r="AG70" s="830"/>
      <c r="AH70" s="830"/>
      <c r="AI70" s="830"/>
      <c r="AJ70" s="830"/>
      <c r="AK70" s="830">
        <v>3820</v>
      </c>
      <c r="AL70" s="830"/>
      <c r="AM70" s="830"/>
      <c r="AN70" s="830"/>
      <c r="AO70" s="830"/>
      <c r="AP70" s="830">
        <v>350</v>
      </c>
      <c r="AQ70" s="830"/>
      <c r="AR70" s="830"/>
      <c r="AS70" s="830"/>
      <c r="AT70" s="830"/>
      <c r="AU70" s="830">
        <v>23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1410</v>
      </c>
      <c r="R71" s="830"/>
      <c r="S71" s="830"/>
      <c r="T71" s="830"/>
      <c r="U71" s="830"/>
      <c r="V71" s="830">
        <v>1418</v>
      </c>
      <c r="W71" s="830"/>
      <c r="X71" s="830"/>
      <c r="Y71" s="830"/>
      <c r="Z71" s="830"/>
      <c r="AA71" s="830">
        <v>-8</v>
      </c>
      <c r="AB71" s="830"/>
      <c r="AC71" s="830"/>
      <c r="AD71" s="830"/>
      <c r="AE71" s="830"/>
      <c r="AF71" s="830">
        <v>900</v>
      </c>
      <c r="AG71" s="830"/>
      <c r="AH71" s="830"/>
      <c r="AI71" s="830"/>
      <c r="AJ71" s="830"/>
      <c r="AK71" s="830" t="s">
        <v>545</v>
      </c>
      <c r="AL71" s="830"/>
      <c r="AM71" s="830"/>
      <c r="AN71" s="830"/>
      <c r="AO71" s="830"/>
      <c r="AP71" s="830">
        <v>2022</v>
      </c>
      <c r="AQ71" s="830"/>
      <c r="AR71" s="830"/>
      <c r="AS71" s="830"/>
      <c r="AT71" s="830"/>
      <c r="AU71" s="830" t="s">
        <v>545</v>
      </c>
      <c r="AV71" s="830"/>
      <c r="AW71" s="830"/>
      <c r="AX71" s="830"/>
      <c r="AY71" s="830"/>
      <c r="AZ71" s="832" t="s">
        <v>550</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1548</v>
      </c>
      <c r="AG88" s="844"/>
      <c r="AH88" s="844"/>
      <c r="AI88" s="844"/>
      <c r="AJ88" s="844"/>
      <c r="AK88" s="841"/>
      <c r="AL88" s="841"/>
      <c r="AM88" s="841"/>
      <c r="AN88" s="841"/>
      <c r="AO88" s="841"/>
      <c r="AP88" s="844">
        <v>3748</v>
      </c>
      <c r="AQ88" s="844"/>
      <c r="AR88" s="844"/>
      <c r="AS88" s="844"/>
      <c r="AT88" s="844"/>
      <c r="AU88" s="844">
        <v>23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225</v>
      </c>
      <c r="CS102" s="852"/>
      <c r="CT102" s="852"/>
      <c r="CU102" s="852"/>
      <c r="CV102" s="891"/>
      <c r="CW102" s="890">
        <v>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v>27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1797855</v>
      </c>
      <c r="AB110" s="900"/>
      <c r="AC110" s="900"/>
      <c r="AD110" s="900"/>
      <c r="AE110" s="901"/>
      <c r="AF110" s="902">
        <v>1772280</v>
      </c>
      <c r="AG110" s="900"/>
      <c r="AH110" s="900"/>
      <c r="AI110" s="900"/>
      <c r="AJ110" s="901"/>
      <c r="AK110" s="902">
        <v>1841769</v>
      </c>
      <c r="AL110" s="900"/>
      <c r="AM110" s="900"/>
      <c r="AN110" s="900"/>
      <c r="AO110" s="901"/>
      <c r="AP110" s="903">
        <v>20.8</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17985612</v>
      </c>
      <c r="BR110" s="931"/>
      <c r="BS110" s="931"/>
      <c r="BT110" s="931"/>
      <c r="BU110" s="931"/>
      <c r="BV110" s="931">
        <v>17690219</v>
      </c>
      <c r="BW110" s="931"/>
      <c r="BX110" s="931"/>
      <c r="BY110" s="931"/>
      <c r="BZ110" s="931"/>
      <c r="CA110" s="931">
        <v>17092530</v>
      </c>
      <c r="CB110" s="931"/>
      <c r="CC110" s="931"/>
      <c r="CD110" s="931"/>
      <c r="CE110" s="931"/>
      <c r="CF110" s="944">
        <v>192.8</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14038</v>
      </c>
      <c r="BR111" s="926"/>
      <c r="BS111" s="926"/>
      <c r="BT111" s="926"/>
      <c r="BU111" s="926"/>
      <c r="BV111" s="926">
        <v>13789</v>
      </c>
      <c r="BW111" s="926"/>
      <c r="BX111" s="926"/>
      <c r="BY111" s="926"/>
      <c r="BZ111" s="926"/>
      <c r="CA111" s="926">
        <v>12882</v>
      </c>
      <c r="CB111" s="926"/>
      <c r="CC111" s="926"/>
      <c r="CD111" s="926"/>
      <c r="CE111" s="926"/>
      <c r="CF111" s="920">
        <v>0.1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6651361</v>
      </c>
      <c r="BR112" s="926"/>
      <c r="BS112" s="926"/>
      <c r="BT112" s="926"/>
      <c r="BU112" s="926"/>
      <c r="BV112" s="926">
        <v>6779914</v>
      </c>
      <c r="BW112" s="926"/>
      <c r="BX112" s="926"/>
      <c r="BY112" s="926"/>
      <c r="BZ112" s="926"/>
      <c r="CA112" s="926">
        <v>6824067</v>
      </c>
      <c r="CB112" s="926"/>
      <c r="CC112" s="926"/>
      <c r="CD112" s="926"/>
      <c r="CE112" s="926"/>
      <c r="CF112" s="920">
        <v>77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14038</v>
      </c>
      <c r="DH112" s="926"/>
      <c r="DI112" s="926"/>
      <c r="DJ112" s="926"/>
      <c r="DK112" s="926"/>
      <c r="DL112" s="926">
        <v>13789</v>
      </c>
      <c r="DM112" s="926"/>
      <c r="DN112" s="926"/>
      <c r="DO112" s="926"/>
      <c r="DP112" s="926"/>
      <c r="DQ112" s="926">
        <v>12882</v>
      </c>
      <c r="DR112" s="926"/>
      <c r="DS112" s="926"/>
      <c r="DT112" s="926"/>
      <c r="DU112" s="926"/>
      <c r="DV112" s="927">
        <v>0.1</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659611</v>
      </c>
      <c r="AB113" s="938"/>
      <c r="AC113" s="938"/>
      <c r="AD113" s="938"/>
      <c r="AE113" s="939"/>
      <c r="AF113" s="940">
        <v>703695</v>
      </c>
      <c r="AG113" s="938"/>
      <c r="AH113" s="938"/>
      <c r="AI113" s="938"/>
      <c r="AJ113" s="939"/>
      <c r="AK113" s="940">
        <v>505804</v>
      </c>
      <c r="AL113" s="938"/>
      <c r="AM113" s="938"/>
      <c r="AN113" s="938"/>
      <c r="AO113" s="939"/>
      <c r="AP113" s="941">
        <v>5.7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48750</v>
      </c>
      <c r="BR113" s="926"/>
      <c r="BS113" s="926"/>
      <c r="BT113" s="926"/>
      <c r="BU113" s="926"/>
      <c r="BV113" s="926">
        <v>35967</v>
      </c>
      <c r="BW113" s="926"/>
      <c r="BX113" s="926"/>
      <c r="BY113" s="926"/>
      <c r="BZ113" s="926"/>
      <c r="CA113" s="926">
        <v>23241</v>
      </c>
      <c r="CB113" s="926"/>
      <c r="CC113" s="926"/>
      <c r="CD113" s="926"/>
      <c r="CE113" s="926"/>
      <c r="CF113" s="920">
        <v>0.3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13524</v>
      </c>
      <c r="AB114" s="959"/>
      <c r="AC114" s="959"/>
      <c r="AD114" s="959"/>
      <c r="AE114" s="960"/>
      <c r="AF114" s="961">
        <v>13481</v>
      </c>
      <c r="AG114" s="959"/>
      <c r="AH114" s="959"/>
      <c r="AI114" s="959"/>
      <c r="AJ114" s="960"/>
      <c r="AK114" s="961">
        <v>13102</v>
      </c>
      <c r="AL114" s="959"/>
      <c r="AM114" s="959"/>
      <c r="AN114" s="959"/>
      <c r="AO114" s="960"/>
      <c r="AP114" s="962">
        <v>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1520769</v>
      </c>
      <c r="BR114" s="926"/>
      <c r="BS114" s="926"/>
      <c r="BT114" s="926"/>
      <c r="BU114" s="926"/>
      <c r="BV114" s="926">
        <v>1565879</v>
      </c>
      <c r="BW114" s="926"/>
      <c r="BX114" s="926"/>
      <c r="BY114" s="926"/>
      <c r="BZ114" s="926"/>
      <c r="CA114" s="926">
        <v>1716482</v>
      </c>
      <c r="CB114" s="926"/>
      <c r="CC114" s="926"/>
      <c r="CD114" s="926"/>
      <c r="CE114" s="926"/>
      <c r="CF114" s="920">
        <v>19.399999999999999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33132</v>
      </c>
      <c r="AB115" s="938"/>
      <c r="AC115" s="938"/>
      <c r="AD115" s="938"/>
      <c r="AE115" s="939"/>
      <c r="AF115" s="940">
        <v>1576</v>
      </c>
      <c r="AG115" s="938"/>
      <c r="AH115" s="938"/>
      <c r="AI115" s="938"/>
      <c r="AJ115" s="939"/>
      <c r="AK115" s="940">
        <v>1986</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158600</v>
      </c>
      <c r="BR115" s="926"/>
      <c r="BS115" s="926"/>
      <c r="BT115" s="926"/>
      <c r="BU115" s="926"/>
      <c r="BV115" s="926">
        <v>135770</v>
      </c>
      <c r="BW115" s="926"/>
      <c r="BX115" s="926"/>
      <c r="BY115" s="926"/>
      <c r="BZ115" s="926"/>
      <c r="CA115" s="926">
        <v>27221</v>
      </c>
      <c r="CB115" s="926"/>
      <c r="CC115" s="926"/>
      <c r="CD115" s="926"/>
      <c r="CE115" s="926"/>
      <c r="CF115" s="920">
        <v>0.3</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2504122</v>
      </c>
      <c r="AB117" s="979"/>
      <c r="AC117" s="979"/>
      <c r="AD117" s="979"/>
      <c r="AE117" s="980"/>
      <c r="AF117" s="981">
        <v>2491032</v>
      </c>
      <c r="AG117" s="979"/>
      <c r="AH117" s="979"/>
      <c r="AI117" s="979"/>
      <c r="AJ117" s="980"/>
      <c r="AK117" s="981">
        <v>2362661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26379130</v>
      </c>
      <c r="BR119" s="1000"/>
      <c r="BS119" s="1000"/>
      <c r="BT119" s="1000"/>
      <c r="BU119" s="1000"/>
      <c r="BV119" s="1000">
        <v>26221538</v>
      </c>
      <c r="BW119" s="1000"/>
      <c r="BX119" s="1000"/>
      <c r="BY119" s="1000"/>
      <c r="BZ119" s="1000"/>
      <c r="CA119" s="1000">
        <v>25696423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2624921</v>
      </c>
      <c r="BR120" s="931"/>
      <c r="BS120" s="931"/>
      <c r="BT120" s="931"/>
      <c r="BU120" s="931"/>
      <c r="BV120" s="931">
        <v>2960396</v>
      </c>
      <c r="BW120" s="931"/>
      <c r="BX120" s="931"/>
      <c r="BY120" s="931"/>
      <c r="BZ120" s="931"/>
      <c r="CA120" s="931">
        <v>2961990</v>
      </c>
      <c r="CB120" s="931"/>
      <c r="CC120" s="931"/>
      <c r="CD120" s="931"/>
      <c r="CE120" s="931"/>
      <c r="CF120" s="944">
        <v>33.4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5317971</v>
      </c>
      <c r="DR120" s="931"/>
      <c r="DS120" s="931"/>
      <c r="DT120" s="931"/>
      <c r="DU120" s="931"/>
      <c r="DV120" s="932">
        <v>60</v>
      </c>
      <c r="DW120" s="932"/>
      <c r="DX120" s="932"/>
      <c r="DY120" s="932"/>
      <c r="DZ120" s="933"/>
    </row>
    <row r="121" spans="1:130" s="218" customFormat="1" ht="26.25" customHeight="1" x14ac:dyDescent="0.2">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31503</v>
      </c>
      <c r="AB121" s="959"/>
      <c r="AC121" s="959"/>
      <c r="AD121" s="959"/>
      <c r="AE121" s="960"/>
      <c r="AF121" s="961">
        <v>28</v>
      </c>
      <c r="AG121" s="959"/>
      <c r="AH121" s="959"/>
      <c r="AI121" s="959"/>
      <c r="AJ121" s="960"/>
      <c r="AK121" s="961">
        <v>934</v>
      </c>
      <c r="AL121" s="959"/>
      <c r="AM121" s="959"/>
      <c r="AN121" s="959"/>
      <c r="AO121" s="960"/>
      <c r="AP121" s="962">
        <v>0</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1977950</v>
      </c>
      <c r="BR121" s="926"/>
      <c r="BS121" s="926"/>
      <c r="BT121" s="926"/>
      <c r="BU121" s="926"/>
      <c r="BV121" s="926">
        <v>2222568</v>
      </c>
      <c r="BW121" s="926"/>
      <c r="BX121" s="926"/>
      <c r="BY121" s="926"/>
      <c r="BZ121" s="926"/>
      <c r="CA121" s="926">
        <v>2575412</v>
      </c>
      <c r="CB121" s="926"/>
      <c r="CC121" s="926"/>
      <c r="CD121" s="926"/>
      <c r="CE121" s="926"/>
      <c r="CF121" s="920">
        <v>29.1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1506096</v>
      </c>
      <c r="DR121" s="926"/>
      <c r="DS121" s="926"/>
      <c r="DT121" s="926"/>
      <c r="DU121" s="926"/>
      <c r="DV121" s="927">
        <v>17</v>
      </c>
      <c r="DW121" s="927"/>
      <c r="DX121" s="927"/>
      <c r="DY121" s="927"/>
      <c r="DZ121" s="928"/>
    </row>
    <row r="122" spans="1:130" s="218" customFormat="1" ht="26.25" customHeight="1" x14ac:dyDescent="0.2">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14180562</v>
      </c>
      <c r="BR122" s="1000"/>
      <c r="BS122" s="1000"/>
      <c r="BT122" s="1000"/>
      <c r="BU122" s="1000"/>
      <c r="BV122" s="1000">
        <v>14036660</v>
      </c>
      <c r="BW122" s="1000"/>
      <c r="BX122" s="1000"/>
      <c r="BY122" s="1000"/>
      <c r="BZ122" s="1000"/>
      <c r="CA122" s="1000">
        <v>13500913</v>
      </c>
      <c r="CB122" s="1000"/>
      <c r="CC122" s="1000"/>
      <c r="CD122" s="1000"/>
      <c r="CE122" s="1000"/>
      <c r="CF122" s="1017">
        <v>152.30000000000001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18783433</v>
      </c>
      <c r="BR123" s="1031"/>
      <c r="BS123" s="1031"/>
      <c r="BT123" s="1031"/>
      <c r="BU123" s="1031"/>
      <c r="BV123" s="1031">
        <v>19219624</v>
      </c>
      <c r="BW123" s="1031"/>
      <c r="BX123" s="1031"/>
      <c r="BY123" s="1031"/>
      <c r="BZ123" s="1031"/>
      <c r="CA123" s="1031">
        <v>19038315</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89.3</v>
      </c>
      <c r="BR124" s="1027"/>
      <c r="BS124" s="1027"/>
      <c r="BT124" s="1027"/>
      <c r="BU124" s="1027"/>
      <c r="BV124" s="1027">
        <v>81.099999999999994</v>
      </c>
      <c r="BW124" s="1027"/>
      <c r="BX124" s="1027"/>
      <c r="BY124" s="1027"/>
      <c r="BZ124" s="1027"/>
      <c r="CA124" s="1027">
        <v>75.099999999999994</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6651361</v>
      </c>
      <c r="DH124" s="986"/>
      <c r="DI124" s="986"/>
      <c r="DJ124" s="986"/>
      <c r="DK124" s="987"/>
      <c r="DL124" s="985">
        <v>6779914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v>137980</v>
      </c>
      <c r="DH126" s="926"/>
      <c r="DI126" s="926"/>
      <c r="DJ126" s="926"/>
      <c r="DK126" s="926"/>
      <c r="DL126" s="926">
        <v>119398</v>
      </c>
      <c r="DM126" s="926"/>
      <c r="DN126" s="926"/>
      <c r="DO126" s="926"/>
      <c r="DP126" s="926"/>
      <c r="DQ126" s="926">
        <v>15043</v>
      </c>
      <c r="DR126" s="926"/>
      <c r="DS126" s="926"/>
      <c r="DT126" s="926"/>
      <c r="DU126" s="926"/>
      <c r="DV126" s="927">
        <v>0.2</v>
      </c>
      <c r="DW126" s="927"/>
      <c r="DX126" s="927"/>
      <c r="DY126" s="927"/>
      <c r="DZ126" s="928"/>
    </row>
    <row r="127" spans="1:130" s="218" customFormat="1" ht="26.25" customHeight="1" x14ac:dyDescent="0.2">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1629</v>
      </c>
      <c r="AB127" s="959"/>
      <c r="AC127" s="959"/>
      <c r="AD127" s="959"/>
      <c r="AE127" s="960"/>
      <c r="AF127" s="961">
        <v>1548</v>
      </c>
      <c r="AG127" s="959"/>
      <c r="AH127" s="959"/>
      <c r="AI127" s="959"/>
      <c r="AJ127" s="960"/>
      <c r="AK127" s="961">
        <v>1052</v>
      </c>
      <c r="AL127" s="959"/>
      <c r="AM127" s="959"/>
      <c r="AN127" s="959"/>
      <c r="AO127" s="960"/>
      <c r="AP127" s="962">
        <v>0</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134816</v>
      </c>
      <c r="AB128" s="1047"/>
      <c r="AC128" s="1047"/>
      <c r="AD128" s="1047"/>
      <c r="AE128" s="1048"/>
      <c r="AF128" s="1049">
        <v>121460</v>
      </c>
      <c r="AG128" s="1047"/>
      <c r="AH128" s="1047"/>
      <c r="AI128" s="1047"/>
      <c r="AJ128" s="1048"/>
      <c r="AK128" s="1049">
        <v>120343</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13.29</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v>20620</v>
      </c>
      <c r="DH128" s="1039"/>
      <c r="DI128" s="1039"/>
      <c r="DJ128" s="1039"/>
      <c r="DK128" s="1039"/>
      <c r="DL128" s="1039">
        <v>16372</v>
      </c>
      <c r="DM128" s="1039"/>
      <c r="DN128" s="1039"/>
      <c r="DO128" s="1039"/>
      <c r="DP128" s="1039"/>
      <c r="DQ128" s="1039">
        <v>12178</v>
      </c>
      <c r="DR128" s="1039"/>
      <c r="DS128" s="1039"/>
      <c r="DT128" s="1039"/>
      <c r="DU128" s="1039"/>
      <c r="DV128" s="1040">
        <v>0.1</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10028411</v>
      </c>
      <c r="AB129" s="959"/>
      <c r="AC129" s="959"/>
      <c r="AD129" s="959"/>
      <c r="AE129" s="960"/>
      <c r="AF129" s="961">
        <v>10108515</v>
      </c>
      <c r="AG129" s="959"/>
      <c r="AH129" s="959"/>
      <c r="AI129" s="959"/>
      <c r="AJ129" s="960"/>
      <c r="AK129" s="961">
        <v>10235692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18.29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1530732</v>
      </c>
      <c r="AB130" s="959"/>
      <c r="AC130" s="959"/>
      <c r="AD130" s="959"/>
      <c r="AE130" s="960"/>
      <c r="AF130" s="961">
        <v>1480981</v>
      </c>
      <c r="AG130" s="959"/>
      <c r="AH130" s="959"/>
      <c r="AI130" s="959"/>
      <c r="AJ130" s="960"/>
      <c r="AK130" s="961">
        <v>1370453</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10</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8497679</v>
      </c>
      <c r="AB131" s="986"/>
      <c r="AC131" s="986"/>
      <c r="AD131" s="986"/>
      <c r="AE131" s="987"/>
      <c r="AF131" s="985">
        <v>8627534</v>
      </c>
      <c r="AG131" s="986"/>
      <c r="AH131" s="986"/>
      <c r="AI131" s="986"/>
      <c r="AJ131" s="987"/>
      <c r="AK131" s="985">
        <v>8865239</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v>75.099999999999994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9.868271</v>
      </c>
      <c r="AB132" s="1097"/>
      <c r="AC132" s="1097"/>
      <c r="AD132" s="1097"/>
      <c r="AE132" s="1098"/>
      <c r="AF132" s="1099">
        <v>10.299480000000001</v>
      </c>
      <c r="AG132" s="1097"/>
      <c r="AH132" s="1097"/>
      <c r="AI132" s="1097"/>
      <c r="AJ132" s="1098"/>
      <c r="AK132" s="1099">
        <v>9.8346470000000004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9.6</v>
      </c>
      <c r="AB133" s="1080"/>
      <c r="AC133" s="1080"/>
      <c r="AD133" s="1080"/>
      <c r="AE133" s="1081"/>
      <c r="AF133" s="1079">
        <v>9.8000000000000007</v>
      </c>
      <c r="AG133" s="1080"/>
      <c r="AH133" s="1080"/>
      <c r="AI133" s="1080"/>
      <c r="AJ133" s="1081"/>
      <c r="AK133" s="1079">
        <v>10</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sPHvL7OHF9fFqO8iEmCvI9/ZN9HcFSjYYrCmaDsJSOmNHrFg6O/+2IDBSHxATQxPFvEcC6jpaZJcteFuZTCVg==" saltValue="Wr7lZyyRPnISh4Vv4CmX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ydiXyTf/bO3pqOQ1Tf326AOpPZz/sEvhMHytvSSY34uB0gY+69aKUIpBT1EYlK/5117/+JDPgdab9CS124gFg==" saltValue="M4cumH6s6o5VacUKnxi+j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5DHV/0/+tzckVxMGIiC3lP7uPi3Lwm9llH3OIBKfCcvi3inA0UrQgZtwr9l7fbZbRvgfKaAHGYoIYV8TKJNg==" saltValue="8ElvlekSjKT9k97fAQTJ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2639299</v>
      </c>
      <c r="AP9" s="269">
        <v>104448</v>
      </c>
      <c r="AQ9" s="270">
        <v>72090</v>
      </c>
      <c r="AR9" s="271">
        <v>44.9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473151</v>
      </c>
      <c r="AP10" s="272">
        <v>18725</v>
      </c>
      <c r="AQ10" s="273">
        <v>9072</v>
      </c>
      <c r="AR10" s="274">
        <v>106.4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383</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26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104505</v>
      </c>
      <c r="AP13" s="272">
        <v>4136</v>
      </c>
      <c r="AQ13" s="273">
        <v>2732</v>
      </c>
      <c r="AR13" s="274">
        <v>51.4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108393</v>
      </c>
      <c r="AP14" s="272">
        <v>4290</v>
      </c>
      <c r="AQ14" s="273">
        <v>1315</v>
      </c>
      <c r="AR14" s="274">
        <v>226.2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-79197</v>
      </c>
      <c r="AP15" s="272">
        <v>-3134</v>
      </c>
      <c r="AQ15" s="273">
        <v>-4107</v>
      </c>
      <c r="AR15" s="274">
        <v>-23.7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3246151</v>
      </c>
      <c r="AP16" s="272">
        <v>128464</v>
      </c>
      <c r="AQ16" s="273">
        <v>81511</v>
      </c>
      <c r="AR16" s="274">
        <v>57.6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9.26</v>
      </c>
      <c r="AP21" s="286">
        <v>6.74</v>
      </c>
      <c r="AQ21" s="287">
        <v>2.52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98.1</v>
      </c>
      <c r="AP22" s="291">
        <v>97</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1841769</v>
      </c>
      <c r="AP32" s="300">
        <v>72887</v>
      </c>
      <c r="AQ32" s="301">
        <v>33695</v>
      </c>
      <c r="AR32" s="302">
        <v>116.3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505804</v>
      </c>
      <c r="AP35" s="300">
        <v>20017</v>
      </c>
      <c r="AQ35" s="301">
        <v>8394</v>
      </c>
      <c r="AR35" s="302">
        <v>138.5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13102</v>
      </c>
      <c r="AP36" s="300">
        <v>519</v>
      </c>
      <c r="AQ36" s="301">
        <v>1998</v>
      </c>
      <c r="AR36" s="302">
        <v>-74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1986</v>
      </c>
      <c r="AP37" s="300">
        <v>79</v>
      </c>
      <c r="AQ37" s="301">
        <v>1021</v>
      </c>
      <c r="AR37" s="302">
        <v>-92.3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-120343</v>
      </c>
      <c r="AP39" s="300">
        <v>-4762</v>
      </c>
      <c r="AQ39" s="301">
        <v>-3210</v>
      </c>
      <c r="AR39" s="302">
        <v>48.3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-1370453</v>
      </c>
      <c r="AP40" s="300">
        <v>-54235</v>
      </c>
      <c r="AQ40" s="301">
        <v>-26336</v>
      </c>
      <c r="AR40" s="302">
        <v>105.9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871865</v>
      </c>
      <c r="AP41" s="300">
        <v>34503</v>
      </c>
      <c r="AQ41" s="301">
        <v>15565</v>
      </c>
      <c r="AR41" s="302">
        <v>121.7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3391428</v>
      </c>
      <c r="AN51" s="322">
        <v>128254</v>
      </c>
      <c r="AO51" s="323">
        <v>65.3</v>
      </c>
      <c r="AP51" s="324">
        <v>52068</v>
      </c>
      <c r="AQ51" s="325">
        <v>1.6</v>
      </c>
      <c r="AR51" s="326">
        <v>63.7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1836619</v>
      </c>
      <c r="AN52" s="330">
        <v>69456</v>
      </c>
      <c r="AO52" s="331">
        <v>79.3</v>
      </c>
      <c r="AP52" s="332">
        <v>26936</v>
      </c>
      <c r="AQ52" s="333">
        <v>3.4</v>
      </c>
      <c r="AR52" s="334">
        <v>75.900000000000006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3508535</v>
      </c>
      <c r="AN53" s="322">
        <v>133541</v>
      </c>
      <c r="AO53" s="323">
        <v>4.0999999999999996</v>
      </c>
      <c r="AP53" s="324">
        <v>47161</v>
      </c>
      <c r="AQ53" s="325">
        <v>-9.4</v>
      </c>
      <c r="AR53" s="326">
        <v>13.5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840612</v>
      </c>
      <c r="AN54" s="330">
        <v>31995</v>
      </c>
      <c r="AO54" s="331">
        <v>-53.9</v>
      </c>
      <c r="AP54" s="332">
        <v>24595</v>
      </c>
      <c r="AQ54" s="333">
        <v>-8.6999999999999993</v>
      </c>
      <c r="AR54" s="334">
        <v>-45.2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3802628</v>
      </c>
      <c r="AN55" s="322">
        <v>146837</v>
      </c>
      <c r="AO55" s="323">
        <v>10</v>
      </c>
      <c r="AP55" s="324">
        <v>43423</v>
      </c>
      <c r="AQ55" s="325">
        <v>-7.9</v>
      </c>
      <c r="AR55" s="326">
        <v>17.899999999999999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1052421</v>
      </c>
      <c r="AN56" s="330">
        <v>40639</v>
      </c>
      <c r="AO56" s="331">
        <v>27</v>
      </c>
      <c r="AP56" s="332">
        <v>22207</v>
      </c>
      <c r="AQ56" s="333">
        <v>-9.6999999999999993</v>
      </c>
      <c r="AR56" s="334">
        <v>36.700000000000003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4466802</v>
      </c>
      <c r="AN57" s="322">
        <v>174369</v>
      </c>
      <c r="AO57" s="323">
        <v>18.8</v>
      </c>
      <c r="AP57" s="324">
        <v>45265</v>
      </c>
      <c r="AQ57" s="325">
        <v>4.2</v>
      </c>
      <c r="AR57" s="326">
        <v>14.6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844561</v>
      </c>
      <c r="AN58" s="330">
        <v>32969</v>
      </c>
      <c r="AO58" s="331">
        <v>-18.899999999999999</v>
      </c>
      <c r="AP58" s="332">
        <v>22600</v>
      </c>
      <c r="AQ58" s="333">
        <v>1.8</v>
      </c>
      <c r="AR58" s="334">
        <v>-20.7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3295057</v>
      </c>
      <c r="AN59" s="322">
        <v>130399</v>
      </c>
      <c r="AO59" s="323">
        <v>-25.2</v>
      </c>
      <c r="AP59" s="324">
        <v>54621</v>
      </c>
      <c r="AQ59" s="325">
        <v>20.7</v>
      </c>
      <c r="AR59" s="326">
        <v>-45.9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923260</v>
      </c>
      <c r="AN60" s="330">
        <v>36537</v>
      </c>
      <c r="AO60" s="331">
        <v>10.8</v>
      </c>
      <c r="AP60" s="332">
        <v>30892</v>
      </c>
      <c r="AQ60" s="333">
        <v>36.700000000000003</v>
      </c>
      <c r="AR60" s="334">
        <v>-25.9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3692890</v>
      </c>
      <c r="AN61" s="337">
        <v>142680</v>
      </c>
      <c r="AO61" s="338">
        <v>14.6</v>
      </c>
      <c r="AP61" s="339">
        <v>48508</v>
      </c>
      <c r="AQ61" s="340">
        <v>1.8</v>
      </c>
      <c r="AR61" s="326">
        <v>12.8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1099495</v>
      </c>
      <c r="AN62" s="330">
        <v>42319</v>
      </c>
      <c r="AO62" s="331">
        <v>8.9</v>
      </c>
      <c r="AP62" s="332">
        <v>25446</v>
      </c>
      <c r="AQ62" s="333">
        <v>4.7</v>
      </c>
      <c r="AR62" s="334">
        <v>4.2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Uhz+4FIyIBuQEU0GV0zVVO4SJQs1ifkgGs4awZPuP4FwrRMfVcPJE7seQl5mHx7ZZbpOoLiKyQz+B89l4GxpQ==" saltValue="XWcHmMiNPOUFIybE9t0y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K8fZqVJuw0CuSczxeKBhjRihxDW7PXmiKGSxyWy3lVT27GoyXf1bP4hCx6nadxhu9X0BWBxGXlmWgPXxhn0rFA==" saltValue="D+GYzU8ksV2vNNj3ofpA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u3YXjYIfqED2ghRsJaTBwMKwJsCrfONlmmsahG0o7urwY6RvhSBaJKZX6mLB2Pr4t/DdCg+9t/MpBiUNgoXNYw==" saltValue="KHU157eYwuzaiADL/38G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14.4</v>
      </c>
      <c r="G47" s="12">
        <v>15.76</v>
      </c>
      <c r="H47" s="12">
        <v>13.67</v>
      </c>
      <c r="I47" s="12">
        <v>15.85</v>
      </c>
      <c r="J47" s="13">
        <v>13.33</v>
      </c>
    </row>
    <row r="48" spans="2:10" ht="57.75" customHeight="1" x14ac:dyDescent="0.2">
      <c r="B48" s="14"/>
      <c r="C48" s="1141" t="s">
        <v>4</v>
      </c>
      <c r="D48" s="1141"/>
      <c r="E48" s="1142"/>
      <c r="F48" s="15">
        <v>4.59</v>
      </c>
      <c r="G48" s="16">
        <v>4.92</v>
      </c>
      <c r="H48" s="16">
        <v>7.78</v>
      </c>
      <c r="I48" s="16">
        <v>4.07</v>
      </c>
      <c r="J48" s="17">
        <v>6.46</v>
      </c>
    </row>
    <row r="49" spans="2:10" ht="57.75" customHeight="1" thickBot="1" x14ac:dyDescent="0.25">
      <c r="B49" s="18"/>
      <c r="C49" s="1143" t="s">
        <v>5</v>
      </c>
      <c r="D49" s="1143"/>
      <c r="E49" s="1144"/>
      <c r="F49" s="19">
        <v>0.94</v>
      </c>
      <c r="G49" s="20">
        <v>1.1299999999999999</v>
      </c>
      <c r="H49" s="20" t="s">
        <v>529</v>
      </c>
      <c r="I49" s="20" t="s">
        <v>530</v>
      </c>
      <c r="J49" s="21" t="s">
        <v>531</v>
      </c>
    </row>
    <row r="50" spans="2:10" ht="13" x14ac:dyDescent="0.2"/>
  </sheetData>
  <sheetProtection algorithmName="SHA-512" hashValue="KbIW72N/z8URN9YAHxfQnL8ah0tawoXFBYkilalQW3LEst4wKP6JU6hgvFr960cv4uJheWKcpuHeiuvVD+i8CQ==" saltValue="vkJ6gKWLlnpsU0nFaVN1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須藤＿萌</cp:lastModifiedBy>
  <cp:lastPrinted>2026-03-06T05:56:20Z</cp:lastPrinted>
  <dcterms:created xsi:type="dcterms:W3CDTF">2026-02-26T09:18:17Z</dcterms:created>
  <dcterms:modified xsi:type="dcterms:W3CDTF">2026-03-13T05:42:12Z</dcterms:modified>
  <cp:category/>
</cp:coreProperties>
</file>