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O:\役場\161水道課\【新・161水道課】\№２　調査・研修・会議・関係団体全般\2-1　調査\2-1-1　庶務係\2025年度（令和07年度）【2031年度（令和13年度）廃棄】\20260202_【依頼：0205〆】公営企業に係る経営比較分析表（令和６年度決算）の分析・公表について\02 回答\"/>
    </mc:Choice>
  </mc:AlternateContent>
  <xr:revisionPtr revIDLastSave="0" documentId="13_ncr:1_{EDE33865-066F-495D-B66E-AFD3362704F4}" xr6:coauthVersionLast="47" xr6:coauthVersionMax="47" xr10:uidLastSave="{00000000-0000-0000-0000-000000000000}"/>
  <workbookProtection workbookAlgorithmName="SHA-512" workbookHashValue="qPNiSotamtSw8NRttxJrDpXZWxul+bFV/mF8CM34kN2Ytohrd8deRUBUl2COgIuPrXFZgVBReSoLOCj9ntRsFg==" workbookSaltValue="LAT2R3kX8GbqHIAhDAUQBw==" workbookSpinCount="100000" lockStructure="1"/>
  <bookViews>
    <workbookView xWindow="-120" yWindow="-120" windowWidth="25440" windowHeight="1527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BB10" i="4"/>
  <c r="AT10" i="4"/>
  <c r="P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<sst xmlns="http://schemas.openxmlformats.org/spreadsheetml/2006/main" count="325" uniqueCount="116">
  <si>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</si>
  <si>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</si>
  <si>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</si>
  <si>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</si>
  <si>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</si>
  <si>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</si>
  <si>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</si>
  <si>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</si>
  <si>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</si>
  <si>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</si>
  <si>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</si>
  <si>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</si>
  <si>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</si>
  <si>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</si>
  <si>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</si>
  <si>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</si>
  <si>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</si>
  <si>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</si>
  <si>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</si>
  <si>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</si>
  <si>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</si>
  <si>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</si>
  <si>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</si>
  <si>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</si>
  <si>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</si>
  <si>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</si>
  <si>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</si>
  <si>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</si>
  <si>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</si>
  <si>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</si>
  <si>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</si>
  <si>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</si>
  <si>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</si>
  <si>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</si>
  <si>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</si>
  <si>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</si>
  <si>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</si>
  <si>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</si>
  <si>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</si>
  <si>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</si>
  <si>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</si>
  <si>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</si>
  <si>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</si>
  <si>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</si>
  <si>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</si>
  <si>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</si>
  <si>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</si>
  <si>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</si>
  <si>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</si>
  <si>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</si>
  <si>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</si>
  <si>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</si>
  <si>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</si>
  <si>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</si>
  <si>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</si>
  <si>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</si>
  <si>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</si>
  <si>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</si>
  <si>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</si>
  <si>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</si>
  <si>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</si>
  <si>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</si>
  <si>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</si>
  <si>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</si>
  <si>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</si>
  <si>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</si>
  <si>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</si>
  <si>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</si>
  <si>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</si>
  <si>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</si>
  <si>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</si>
  <si>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</si>
  <si>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</si>
  <si>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</si>
  <si>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</si>
  <si>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</si>
  <si>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</si>
  <si>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</si>
  <si>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</si>
  <si>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</si>
  <si>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</si>
  <si>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</si>
  <si>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</si>
  <si>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</si>
  <si>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</si>
  <si>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</si>
  <si>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</si>
  <si>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</si>
  <si>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</si>
  <si>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</si>
  <si>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</si>
  <si>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</si>
  <si>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</si>
  <si>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</si>
  <si>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</si>
  <si>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</si>
  <si>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幕別町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</si>
  <si>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</si>
  <si>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</si>
  <si>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</si>
  <si>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</si>
  <si>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</si>
  <si>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</si>
  <si>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</si>
  <si>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</si>
  <si>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</si>
  <si>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</si>
  <si>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</si>
  <si>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</si>
  <si>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</si>
  <si>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</si>
  <si>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</si>
  <si>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</si>
  <si>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平成８年度の事業開始から25年以上経過しているため、今後、浄化槽本体の更新及び附帯設備などの維持管理費や修繕費の増加が見込まれるため、経費回収率の改善に向けて検討していく必要がある。</t>
    <rPh sb="36" eb="38">
      <t>コウシン</t>
    </rPh>
    <rPh sb="38" eb="39">
      <t>オヨ</t>
    </rPh>
    <rPh sb="68" eb="73">
      <t>ケイヒカイシュウリツ</t>
    </rPh>
    <phoneticPr fontId="4"/>
  </si>
  <si>
    <t>　令和６年度から公共下水道特別会計、個別排水処理特別会計及び農業集落排水特別会計に地方公営企業法を適用し、下水道事業会計として統合のうえ財務諸表等を作成している。
　経常収支比率は100％以上であるが、経費回収率が約30％となっており、事業運営における資金不足を一般会計からの基準外の繰入金によって補填する状況となっている。
　また、企業債残高対事業規模比率についても、類似団体と比較して４倍近く高い規模となっており、使用料収入に対する過去の建設改良費等による残債が大きな要因となっている。
　そのため、現状においては、過大な投資とならないよう適切な規模の建設改良を行うとともに、設備の老朽化を踏まえた今後の更新に向け、料金改定により適切な使用料収入の確保が求められる。</t>
    <rPh sb="94" eb="96">
      <t>イジョウ</t>
    </rPh>
    <rPh sb="107" eb="108">
      <t>ヤク</t>
    </rPh>
    <rPh sb="143" eb="144">
      <t>イレ</t>
    </rPh>
    <phoneticPr fontId="4"/>
  </si>
  <si>
    <t>　現状、使用料収入のみで事業を継続することは難しく、今後も一般会計からの基準外の繰入金に依存する状況は続くことが想定されるため、現状においては、過大な投資とならないよう適切な規模の建設改良や維持管理を進めていく必要がある。
　また、令和６年度から公営企業法を適用し、資産情報を踏まえた経営戦略の改定の中で、今後の投資を検討するとともに安定した使用料収入の確保が求められる。</t>
    <rPh sb="36" eb="39">
      <t>キジュンガイ</t>
    </rPh>
    <rPh sb="127" eb="128">
      <t>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</si>
</sst>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C7-4042-9F21-D7171F6041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4C7-4042-9F21-D7171F6041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28.75</c:v>
                </c:pt>
              </c:numCache>
            </c:numRef>
          </c:val>
          <c:extLst>
            <c:ext xmlns:c16="http://schemas.microsoft.com/office/drawing/2014/chart" uri="{C3380CC4-5D6E-409C-BE32-E72D297353CC}">
              <c16:uniqueId val="{00000000-72C7-43FA-B2A2-9FD9F771CE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72C7-43FA-B2A2-9FD9F771CE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68.95</c:v>
                </c:pt>
              </c:numCache>
            </c:numRef>
          </c:val>
          <c:extLst>
            <c:ext xmlns:c16="http://schemas.microsoft.com/office/drawing/2014/chart" uri="{C3380CC4-5D6E-409C-BE32-E72D297353CC}">
              <c16:uniqueId val="{00000000-F2DC-48DF-988D-BC821B6F4D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F2DC-48DF-988D-BC821B6F4D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111.05</c:v>
                </c:pt>
              </c:numCache>
            </c:numRef>
          </c:val>
          <c:extLst>
            <c:ext xmlns:c16="http://schemas.microsoft.com/office/drawing/2014/chart" uri="{C3380CC4-5D6E-409C-BE32-E72D297353CC}">
              <c16:uniqueId val="{00000000-78BF-4E62-BE9B-F6B8BA389D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78BF-4E62-BE9B-F6B8BA389D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58.45</c:v>
                </c:pt>
              </c:numCache>
            </c:numRef>
          </c:val>
          <c:extLst>
            <c:ext xmlns:c16="http://schemas.microsoft.com/office/drawing/2014/chart" uri="{C3380CC4-5D6E-409C-BE32-E72D297353CC}">
              <c16:uniqueId val="{00000000-6E32-4685-B171-B1A07413A5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6E32-4685-B171-B1A07413A5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F8-4303-978B-F28A1834D0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2F8-4303-978B-F28A1834D0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21-4C27-87DF-8AEEC422BF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5E21-4C27-87DF-8AEEC422BF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47.75</c:v>
                </c:pt>
              </c:numCache>
            </c:numRef>
          </c:val>
          <c:extLst>
            <c:ext xmlns:c16="http://schemas.microsoft.com/office/drawing/2014/chart" uri="{C3380CC4-5D6E-409C-BE32-E72D297353CC}">
              <c16:uniqueId val="{00000000-5D5B-4B96-A04D-A46D2D898F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5D5B-4B96-A04D-A46D2D898F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3455.75</c:v>
                </c:pt>
              </c:numCache>
            </c:numRef>
          </c:val>
          <c:extLst>
            <c:ext xmlns:c16="http://schemas.microsoft.com/office/drawing/2014/chart" uri="{C3380CC4-5D6E-409C-BE32-E72D297353CC}">
              <c16:uniqueId val="{00000000-9252-42D8-BCAF-89CE5CFC8E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9252-42D8-BCAF-89CE5CFC8E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34.86</c:v>
                </c:pt>
              </c:numCache>
            </c:numRef>
          </c:val>
          <c:extLst>
            <c:ext xmlns:c16="http://schemas.microsoft.com/office/drawing/2014/chart" uri="{C3380CC4-5D6E-409C-BE32-E72D297353CC}">
              <c16:uniqueId val="{00000000-46B4-4EB7-B91F-357B9B2288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46B4-4EB7-B91F-357B9B2288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645.37</c:v>
                </c:pt>
              </c:numCache>
            </c:numRef>
          </c:val>
          <c:extLst>
            <c:ext xmlns:c16="http://schemas.microsoft.com/office/drawing/2014/chart" uri="{C3380CC4-5D6E-409C-BE32-E72D297353CC}">
              <c16:uniqueId val="{00000000-55C4-4FEE-9852-4760B9B3D6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55C4-4FEE-9852-4760B9B3D6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5"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幕別町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25269</v>
      </c>
      <c r="AM8" s="41"/>
      <c r="AN8" s="41"/>
      <c r="AO8" s="41"/>
      <c r="AP8" s="41"/>
      <c r="AQ8" s="41"/>
      <c r="AR8" s="41"/>
      <c r="AS8" s="41"/>
      <c r="AT8" s="34">
        <f>データ!T6</f>
        <v>477.64</v>
      </c>
      <c r="AU8" s="34"/>
      <c r="AV8" s="34"/>
      <c r="AW8" s="34"/>
      <c r="AX8" s="34"/>
      <c r="AY8" s="34"/>
      <c r="AZ8" s="34"/>
      <c r="BA8" s="34"/>
      <c r="BB8" s="34">
        <f>データ!U6</f>
        <v>52.9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0.33</v>
      </c>
      <c r="J10" s="34"/>
      <c r="K10" s="34"/>
      <c r="L10" s="34"/>
      <c r="M10" s="34"/>
      <c r="N10" s="34"/>
      <c r="O10" s="34"/>
      <c r="P10" s="34">
        <f>データ!P6</f>
        <v>12.6</v>
      </c>
      <c r="Q10" s="34"/>
      <c r="R10" s="34"/>
      <c r="S10" s="34"/>
      <c r="T10" s="34"/>
      <c r="U10" s="34"/>
      <c r="V10" s="34"/>
      <c r="W10" s="34">
        <f>データ!Q6</f>
        <v>100</v>
      </c>
      <c r="X10" s="34"/>
      <c r="Y10" s="34"/>
      <c r="Z10" s="34"/>
      <c r="AA10" s="34"/>
      <c r="AB10" s="34"/>
      <c r="AC10" s="34"/>
      <c r="AD10" s="41">
        <f>データ!R6</f>
        <v>2600</v>
      </c>
      <c r="AE10" s="41"/>
      <c r="AF10" s="41"/>
      <c r="AG10" s="41"/>
      <c r="AH10" s="41"/>
      <c r="AI10" s="41"/>
      <c r="AJ10" s="41"/>
      <c r="AK10" s="2"/>
      <c r="AL10" s="41">
        <f>データ!V6</f>
        <v>3159</v>
      </c>
      <c r="AM10" s="41"/>
      <c r="AN10" s="41"/>
      <c r="AO10" s="41"/>
      <c r="AP10" s="41"/>
      <c r="AQ10" s="41"/>
      <c r="AR10" s="41"/>
      <c r="AS10" s="41"/>
      <c r="AT10" s="34">
        <f>データ!W6</f>
        <v>468.49</v>
      </c>
      <c r="AU10" s="34"/>
      <c r="AV10" s="34"/>
      <c r="AW10" s="34"/>
      <c r="AX10" s="34"/>
      <c r="AY10" s="34"/>
      <c r="AZ10" s="34"/>
      <c r="BA10" s="34"/>
      <c r="BB10" s="34">
        <f>データ!X6</f>
        <v>6.74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C4dX9k0Ni0j2vrUAENpGluASvdqCt+JfQ/k5soRQuRDeL69BJIbbdhkoWg00yCRinU8hEGFVGgflvgRfdOSqWw==" saltValue="zvMYtkrt5K9ebWLz6eaD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16438</v>
      </c>
      <c r="D6" s="19">
        <f t="shared" si="3"/>
        <v>46</v>
      </c>
      <c r="E6" s="19">
        <f t="shared" si="3"/>
        <v>18</v>
      </c>
      <c r="F6" s="19">
        <f t="shared" si="3"/>
        <v>1</v>
      </c>
      <c r="G6" s="19">
        <f t="shared" si="3"/>
        <v>0</v>
      </c>
      <c r="H6" s="19" t="str">
        <f t="shared" si="3"/>
        <v>北海道　幕別町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0.33</v>
      </c>
      <c r="P6" s="20">
        <f t="shared" si="3"/>
        <v>12.6</v>
      </c>
      <c r="Q6" s="20">
        <f t="shared" si="3"/>
        <v>100</v>
      </c>
      <c r="R6" s="20">
        <f t="shared" si="3"/>
        <v>2600</v>
      </c>
      <c r="S6" s="20">
        <f t="shared" si="3"/>
        <v>25269</v>
      </c>
      <c r="T6" s="20">
        <f t="shared" si="3"/>
        <v>477.64</v>
      </c>
      <c r="U6" s="20">
        <f t="shared" si="3"/>
        <v>52.9</v>
      </c>
      <c r="V6" s="20">
        <f t="shared" si="3"/>
        <v>3159</v>
      </c>
      <c r="W6" s="20">
        <f t="shared" si="3"/>
        <v>468.49</v>
      </c>
      <c r="X6" s="20">
        <f t="shared" si="3"/>
        <v>6.74</v>
      </c>
      <c r="Y6" s="21" t="str">
        <f>IF(Y7="",NA(),Y7)</f>
        <v>-</v>
      </c>
      <c r="Z6" s="21" t="str">
        <f t="shared" ref="Z6:AH6" si="4">IF(Z7="",NA(),Z7)</f>
        <v>-</v>
      </c>
      <c r="AA6" s="21" t="str">
        <f t="shared" si="4"/>
        <v>-</v>
      </c>
      <c r="AB6" s="21" t="str">
        <f t="shared" si="4"/>
        <v>-</v>
      </c>
      <c r="AC6" s="21">
        <f t="shared" si="4"/>
        <v>111.05</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47.75</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3455.75</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34.86</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645.37</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28.75</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68.95</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58.45</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16438</v>
      </c>
      <c r="D7" s="23">
        <v>46</v>
      </c>
      <c r="E7" s="23">
        <v>18</v>
      </c>
      <c r="F7" s="23">
        <v>1</v>
      </c>
      <c r="G7" s="23">
        <v>0</v>
      </c>
      <c r="H7" s="23" t="s">
        <v>96</v>
      </c>
      <c r="I7" s="23" t="s">
        <v>97</v>
      </c>
      <c r="J7" s="23" t="s">
        <v>98</v>
      </c>
      <c r="K7" s="23" t="s">
        <v>99</v>
      </c>
      <c r="L7" s="23" t="s">
        <v>100</v>
      </c>
      <c r="M7" s="23" t="s">
        <v>101</v>
      </c>
      <c r="N7" s="24" t="s">
        <v>102</v>
      </c>
      <c r="O7" s="24">
        <v>0.33</v>
      </c>
      <c r="P7" s="24">
        <v>12.6</v>
      </c>
      <c r="Q7" s="24">
        <v>100</v>
      </c>
      <c r="R7" s="24">
        <v>2600</v>
      </c>
      <c r="S7" s="24">
        <v>25269</v>
      </c>
      <c r="T7" s="24">
        <v>477.64</v>
      </c>
      <c r="U7" s="24">
        <v>52.9</v>
      </c>
      <c r="V7" s="24">
        <v>3159</v>
      </c>
      <c r="W7" s="24">
        <v>468.49</v>
      </c>
      <c r="X7" s="24">
        <v>6.74</v>
      </c>
      <c r="Y7" s="24" t="s">
        <v>102</v>
      </c>
      <c r="Z7" s="24" t="s">
        <v>102</v>
      </c>
      <c r="AA7" s="24" t="s">
        <v>102</v>
      </c>
      <c r="AB7" s="24" t="s">
        <v>102</v>
      </c>
      <c r="AC7" s="24">
        <v>111.05</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47.75</v>
      </c>
      <c r="AZ7" s="24" t="s">
        <v>102</v>
      </c>
      <c r="BA7" s="24" t="s">
        <v>102</v>
      </c>
      <c r="BB7" s="24" t="s">
        <v>102</v>
      </c>
      <c r="BC7" s="24" t="s">
        <v>102</v>
      </c>
      <c r="BD7" s="24">
        <v>113.41</v>
      </c>
      <c r="BE7" s="24">
        <v>114.26</v>
      </c>
      <c r="BF7" s="24" t="s">
        <v>102</v>
      </c>
      <c r="BG7" s="24" t="s">
        <v>102</v>
      </c>
      <c r="BH7" s="24" t="s">
        <v>102</v>
      </c>
      <c r="BI7" s="24" t="s">
        <v>102</v>
      </c>
      <c r="BJ7" s="24">
        <v>3455.75</v>
      </c>
      <c r="BK7" s="24" t="s">
        <v>102</v>
      </c>
      <c r="BL7" s="24" t="s">
        <v>102</v>
      </c>
      <c r="BM7" s="24" t="s">
        <v>102</v>
      </c>
      <c r="BN7" s="24" t="s">
        <v>102</v>
      </c>
      <c r="BO7" s="24">
        <v>950.64</v>
      </c>
      <c r="BP7" s="24">
        <v>876.32</v>
      </c>
      <c r="BQ7" s="24" t="s">
        <v>102</v>
      </c>
      <c r="BR7" s="24" t="s">
        <v>102</v>
      </c>
      <c r="BS7" s="24" t="s">
        <v>102</v>
      </c>
      <c r="BT7" s="24" t="s">
        <v>102</v>
      </c>
      <c r="BU7" s="24">
        <v>34.86</v>
      </c>
      <c r="BV7" s="24" t="s">
        <v>102</v>
      </c>
      <c r="BW7" s="24" t="s">
        <v>102</v>
      </c>
      <c r="BX7" s="24" t="s">
        <v>102</v>
      </c>
      <c r="BY7" s="24" t="s">
        <v>102</v>
      </c>
      <c r="BZ7" s="24">
        <v>38.549999999999997</v>
      </c>
      <c r="CA7" s="24">
        <v>39.479999999999997</v>
      </c>
      <c r="CB7" s="24" t="s">
        <v>102</v>
      </c>
      <c r="CC7" s="24" t="s">
        <v>102</v>
      </c>
      <c r="CD7" s="24" t="s">
        <v>102</v>
      </c>
      <c r="CE7" s="24" t="s">
        <v>102</v>
      </c>
      <c r="CF7" s="24">
        <v>645.37</v>
      </c>
      <c r="CG7" s="24" t="s">
        <v>102</v>
      </c>
      <c r="CH7" s="24" t="s">
        <v>102</v>
      </c>
      <c r="CI7" s="24" t="s">
        <v>102</v>
      </c>
      <c r="CJ7" s="24" t="s">
        <v>102</v>
      </c>
      <c r="CK7" s="24">
        <v>391.34</v>
      </c>
      <c r="CL7" s="24">
        <v>390.09</v>
      </c>
      <c r="CM7" s="24" t="s">
        <v>102</v>
      </c>
      <c r="CN7" s="24" t="s">
        <v>102</v>
      </c>
      <c r="CO7" s="24" t="s">
        <v>102</v>
      </c>
      <c r="CP7" s="24" t="s">
        <v>102</v>
      </c>
      <c r="CQ7" s="24">
        <v>28.75</v>
      </c>
      <c r="CR7" s="24" t="s">
        <v>102</v>
      </c>
      <c r="CS7" s="24" t="s">
        <v>102</v>
      </c>
      <c r="CT7" s="24" t="s">
        <v>102</v>
      </c>
      <c r="CU7" s="24" t="s">
        <v>102</v>
      </c>
      <c r="CV7" s="24">
        <v>44.52</v>
      </c>
      <c r="CW7" s="24">
        <v>45.56</v>
      </c>
      <c r="CX7" s="24" t="s">
        <v>102</v>
      </c>
      <c r="CY7" s="24" t="s">
        <v>102</v>
      </c>
      <c r="CZ7" s="24" t="s">
        <v>102</v>
      </c>
      <c r="DA7" s="24" t="s">
        <v>102</v>
      </c>
      <c r="DB7" s="24">
        <v>68.95</v>
      </c>
      <c r="DC7" s="24" t="s">
        <v>102</v>
      </c>
      <c r="DD7" s="24" t="s">
        <v>102</v>
      </c>
      <c r="DE7" s="24" t="s">
        <v>102</v>
      </c>
      <c r="DF7" s="24" t="s">
        <v>102</v>
      </c>
      <c r="DG7" s="24">
        <v>82.9</v>
      </c>
      <c r="DH7" s="24">
        <v>82.62</v>
      </c>
      <c r="DI7" s="24" t="s">
        <v>102</v>
      </c>
      <c r="DJ7" s="24" t="s">
        <v>102</v>
      </c>
      <c r="DK7" s="24" t="s">
        <v>102</v>
      </c>
      <c r="DL7" s="24" t="s">
        <v>102</v>
      </c>
      <c r="DM7" s="24">
        <v>58.45</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上島　洋人</cp:lastModifiedBy>
  <cp:lastPrinted>2026-02-05T14:01:40Z</cp:lastPrinted>
  <dcterms:created xsi:type="dcterms:W3CDTF">2025-12-23T06:32:40Z</dcterms:created>
  <dcterms:modified xsi:type="dcterms:W3CDTF">2026-02-06T07:56:20Z</dcterms:modified>
  <cp:category/>
</cp:coreProperties>
</file>