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役場\161水道課\【新・161水道課】\№２　調査・研修・会議・関係団体全般\2-1　調査\2-1-1　庶務係\2025年度（令和07年度）【2031年度（令和13年度）廃棄】\20260202_【依頼：0205〆】公営企業に係る経営比較分析表（令和６年度決算）の分析・公表について\02 回答\"/>
    </mc:Choice>
  </mc:AlternateContent>
  <xr:revisionPtr revIDLastSave="0" documentId="13_ncr:1_{B36A81DC-08D7-472B-8EAD-39A405C3B409}" xr6:coauthVersionLast="47" xr6:coauthVersionMax="47" xr10:uidLastSave="{00000000-0000-0000-0000-000000000000}"/>
  <workbookProtection workbookAlgorithmName="SHA-512" workbookHashValue="/en9PGKxBamtHHcHDRO66nn9viBP0jGDABcLR5X1SnDM+RETFEiRfhrJO0fr8Yv70XawBRpONWtanaz0175D9g==" workbookSaltValue="1H1Mcve40chhPFd0QZN8WQ==" workbookSpinCount="100000" lockStructure="1"/>
  <bookViews>
    <workbookView xWindow="-120" yWindow="-120" windowWidth="25440" windowHeight="152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Q6" i="5"/>
  <c r="W10" i="4" s="1"/>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T10" i="4"/>
  <c r="AD10" i="4"/>
  <c r="P10" i="4"/>
  <c r="I10" i="4"/>
  <c r="B10" i="4"/>
  <c r="AD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<sst xmlns="http://schemas.openxmlformats.org/spreadsheetml/2006/main" count="319" uniqueCount="117">
  <si>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</si>
  <si>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</si>
  <si>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</si>
  <si>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</si>
  <si>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</si>
  <si>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</si>
  <si>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</si>
  <si>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</si>
  <si>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</si>
  <si>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</si>
  <si>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</si>
  <si>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</si>
  <si>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</si>
  <si>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</si>
  <si>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</si>
  <si>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</si>
  <si>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</si>
  <si>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</si>
  <si>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</si>
  <si>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</si>
  <si>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</si>
  <si>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</si>
  <si>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</si>
  <si>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</si>
  <si>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</si>
  <si>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</si>
  <si>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</si>
  <si>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</si>
  <si>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</si>
  <si>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</si>
  <si>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</si>
  <si>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</si>
  <si>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</si>
  <si>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</si>
  <si>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</si>
  <si>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</si>
  <si>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</si>
  <si>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</si>
  <si>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</si>
  <si>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</si>
  <si>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</si>
  <si>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</si>
  <si>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</si>
  <si>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</si>
  <si>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</si>
  <si>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</si>
  <si>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</si>
  <si>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</si>
  <si>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</si>
  <si>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</si>
  <si>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</si>
  <si>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</si>
  <si>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</si>
  <si>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</si>
  <si>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</si>
  <si>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</si>
  <si>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</si>
  <si>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</si>
  <si>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</si>
  <si>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</si>
  <si>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</si>
  <si>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</si>
  <si>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</si>
  <si>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</si>
  <si>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</si>
  <si>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</si>
  <si>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</si>
  <si>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</si>
  <si>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</si>
  <si>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</si>
  <si>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</si>
  <si>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</si>
  <si>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</si>
  <si>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</si>
  <si>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</si>
  <si>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</si>
  <si>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</si>
  <si>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</si>
  <si>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</si>
  <si>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</si>
  <si>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</si>
  <si>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</si>
  <si>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</si>
  <si>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</si>
  <si>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</si>
  <si>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</si>
  <si>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</si>
  <si>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</si>
  <si>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</si>
  <si>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</si>
  <si>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</si>
  <si>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</si>
  <si>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</si>
  <si>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</si>
  <si>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</si>
  <si>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</si>
  <si>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</si>
  <si>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</si>
  <si>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</si>
  <si>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</si>
  <si>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</si>
  <si>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</si>
  <si>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</si>
  <si>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</si>
  <si>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</si>
  <si>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</si>
  <si>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</si>
  <si>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</si>
  <si>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</si>
  <si>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</si>
  <si>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</si>
  <si>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</si>
  <si>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</si>
  <si>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</si>
  <si>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令和６年度から公共下水道特別会計、個別排水処理特別会計及び農業集落排水特別会計に地方公営企業法を適用し、下水道事業会計として統合のうえ財務諸表等を作成している。
　経常収支比率及び経費回収率ともに100％を下回っており、事業運営における資金不足を一般会計からの基準外の繰入金によって補填する状況となっている。
　また、企業債残高対事業規模比率についても、類似団体と比較して高い規模となっており、使用料収入に対する過去の建設改良費等による残債が大きな要因となっている。
　そのため、現時点においては規模に応じた適切な建設改良を行っているが、今後、機械設備等の更新や修繕が必要であることから、国の補助事業を活用し、過大な投資とならないよう適切な規模の建設改良を行う。</t>
    <rPh sb="89" eb="90">
      <t>オヨ</t>
    </rPh>
    <rPh sb="104" eb="106">
      <t>シタマワ</t>
    </rPh>
    <rPh sb="136" eb="137">
      <t>イレ</t>
    </rPh>
    <phoneticPr fontId="4"/>
  </si>
  <si>
    <t>　現状、料金収入のみで事業を継続することは難しく、今後も一般会計からの基準外の繰入金に依存する状況は続くことが想定されるため、現状においては、過大な投資とならないよう適切な規模の建設改良や維持管理を進めていく必要がある。
　また、令和６年度から公営企業法を適用し、資産情報を踏まえた経営戦略の改定の中で、今後の投資を検討するとともに安定した使用料収入の確保が求められる。</t>
    <rPh sb="35" eb="38">
      <t>キジュンガイ</t>
    </rPh>
    <rPh sb="126" eb="127">
      <t>ホウ</t>
    </rPh>
    <phoneticPr fontId="4"/>
  </si>
  <si>
    <r>
      <t>　管渠については、平成６年度からの整備であるため、更新時期を迎えていないが、施設については、機械</t>
    </r>
    <r>
      <rPr>
        <sz val="11"/>
        <color rgb="FFFF0000"/>
        <rFont val="ＭＳ ゴシック"/>
        <family val="3"/>
        <charset val="128"/>
      </rPr>
      <t>・</t>
    </r>
    <r>
      <rPr>
        <sz val="11"/>
        <color theme="1"/>
        <rFont val="ＭＳ ゴシック"/>
        <family val="3"/>
        <charset val="128"/>
      </rPr>
      <t>電気設備の修繕や更新が必要となることから、農山漁村地域整備交付金を活用し、非常用発電施設（停電時に水処理機能を継続するための自家発電機）の整備など施設の最適整備構想に基づいた基盤整備を進め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</si>
</sst>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1E-43B6-AE32-90382C2CB3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A1E-43B6-AE32-90382C2CB3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57.58</c:v>
                </c:pt>
              </c:numCache>
            </c:numRef>
          </c:val>
          <c:extLst>
            <c:ext xmlns:c16="http://schemas.microsoft.com/office/drawing/2014/chart" uri="{C3380CC4-5D6E-409C-BE32-E72D297353CC}">
              <c16:uniqueId val="{00000000-EE54-4FAB-A24A-7DC17830FB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E54-4FAB-A24A-7DC17830FB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96.95</c:v>
                </c:pt>
              </c:numCache>
            </c:numRef>
          </c:val>
          <c:extLst>
            <c:ext xmlns:c16="http://schemas.microsoft.com/office/drawing/2014/chart" uri="{C3380CC4-5D6E-409C-BE32-E72D297353CC}">
              <c16:uniqueId val="{00000000-B304-46A4-9996-805A5B49F1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304-46A4-9996-805A5B49F1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96.99</c:v>
                </c:pt>
              </c:numCache>
            </c:numRef>
          </c:val>
          <c:extLst>
            <c:ext xmlns:c16="http://schemas.microsoft.com/office/drawing/2014/chart" uri="{C3380CC4-5D6E-409C-BE32-E72D297353CC}">
              <c16:uniqueId val="{00000000-1DD7-46E7-A207-460D3C8D19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DD7-46E7-A207-460D3C8D19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59.38</c:v>
                </c:pt>
              </c:numCache>
            </c:numRef>
          </c:val>
          <c:extLst>
            <c:ext xmlns:c16="http://schemas.microsoft.com/office/drawing/2014/chart" uri="{C3380CC4-5D6E-409C-BE32-E72D297353CC}">
              <c16:uniqueId val="{00000000-6A68-4E67-8EC3-63CF3CE1C2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A68-4E67-8EC3-63CF3CE1C2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E0-4C01-BA5A-571F4D0786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9E0-4C01-BA5A-571F4D0786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24.4</c:v>
                </c:pt>
              </c:numCache>
            </c:numRef>
          </c:val>
          <c:extLst>
            <c:ext xmlns:c16="http://schemas.microsoft.com/office/drawing/2014/chart" uri="{C3380CC4-5D6E-409C-BE32-E72D297353CC}">
              <c16:uniqueId val="{00000000-FFDC-4F3C-8326-3EEF42B8D2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FDC-4F3C-8326-3EEF42B8D2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89.31</c:v>
                </c:pt>
              </c:numCache>
            </c:numRef>
          </c:val>
          <c:extLst>
            <c:ext xmlns:c16="http://schemas.microsoft.com/office/drawing/2014/chart" uri="{C3380CC4-5D6E-409C-BE32-E72D297353CC}">
              <c16:uniqueId val="{00000000-DA9E-4026-88A0-CA942B2D5D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DA9E-4026-88A0-CA942B2D5D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969.28</c:v>
                </c:pt>
              </c:numCache>
            </c:numRef>
          </c:val>
          <c:extLst>
            <c:ext xmlns:c16="http://schemas.microsoft.com/office/drawing/2014/chart" uri="{C3380CC4-5D6E-409C-BE32-E72D297353CC}">
              <c16:uniqueId val="{00000000-9084-4127-8390-7970653351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084-4127-8390-7970653351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28.19</c:v>
                </c:pt>
              </c:numCache>
            </c:numRef>
          </c:val>
          <c:extLst>
            <c:ext xmlns:c16="http://schemas.microsoft.com/office/drawing/2014/chart" uri="{C3380CC4-5D6E-409C-BE32-E72D297353CC}">
              <c16:uniqueId val="{00000000-1E76-4BC1-8818-2979876FAC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E76-4BC1-8818-2979876FAC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624.65</c:v>
                </c:pt>
              </c:numCache>
            </c:numRef>
          </c:val>
          <c:extLst>
            <c:ext xmlns:c16="http://schemas.microsoft.com/office/drawing/2014/chart" uri="{C3380CC4-5D6E-409C-BE32-E72D297353CC}">
              <c16:uniqueId val="{00000000-6331-4A17-8AE0-B09B39B13E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331-4A17-8AE0-B09B39B13E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幕別町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25269</v>
      </c>
      <c r="AM8" s="41"/>
      <c r="AN8" s="41"/>
      <c r="AO8" s="41"/>
      <c r="AP8" s="41"/>
      <c r="AQ8" s="41"/>
      <c r="AR8" s="41"/>
      <c r="AS8" s="41"/>
      <c r="AT8" s="34">
        <f>データ!T6</f>
        <v>477.64</v>
      </c>
      <c r="AU8" s="34"/>
      <c r="AV8" s="34"/>
      <c r="AW8" s="34"/>
      <c r="AX8" s="34"/>
      <c r="AY8" s="34"/>
      <c r="AZ8" s="34"/>
      <c r="BA8" s="34"/>
      <c r="BB8" s="34">
        <f>データ!U6</f>
        <v>52.9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85.79</v>
      </c>
      <c r="J10" s="34"/>
      <c r="K10" s="34"/>
      <c r="L10" s="34"/>
      <c r="M10" s="34"/>
      <c r="N10" s="34"/>
      <c r="O10" s="34"/>
      <c r="P10" s="34">
        <f>データ!P6</f>
        <v>3.66</v>
      </c>
      <c r="Q10" s="34"/>
      <c r="R10" s="34"/>
      <c r="S10" s="34"/>
      <c r="T10" s="34"/>
      <c r="U10" s="34"/>
      <c r="V10" s="34"/>
      <c r="W10" s="34">
        <f>データ!Q6</f>
        <v>87.88</v>
      </c>
      <c r="X10" s="34"/>
      <c r="Y10" s="34"/>
      <c r="Z10" s="34"/>
      <c r="AA10" s="34"/>
      <c r="AB10" s="34"/>
      <c r="AC10" s="34"/>
      <c r="AD10" s="41">
        <f>データ!R6</f>
        <v>3220</v>
      </c>
      <c r="AE10" s="41"/>
      <c r="AF10" s="41"/>
      <c r="AG10" s="41"/>
      <c r="AH10" s="41"/>
      <c r="AI10" s="41"/>
      <c r="AJ10" s="41"/>
      <c r="AK10" s="2"/>
      <c r="AL10" s="41">
        <f>データ!V6</f>
        <v>918</v>
      </c>
      <c r="AM10" s="41"/>
      <c r="AN10" s="41"/>
      <c r="AO10" s="41"/>
      <c r="AP10" s="41"/>
      <c r="AQ10" s="41"/>
      <c r="AR10" s="41"/>
      <c r="AS10" s="41"/>
      <c r="AT10" s="34">
        <f>データ!W6</f>
        <v>1.1100000000000001</v>
      </c>
      <c r="AU10" s="34"/>
      <c r="AV10" s="34"/>
      <c r="AW10" s="34"/>
      <c r="AX10" s="34"/>
      <c r="AY10" s="34"/>
      <c r="AZ10" s="34"/>
      <c r="BA10" s="34"/>
      <c r="BB10" s="34">
        <f>データ!X6</f>
        <v>827.03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FWoMOXGDMGR2bRaN6geTrlIL3Vs9ILY9CZKam7D6w+GA+buR7UtQVx22ZuDCnqE8KCcM/BHFmV4iti1DWRYqQ==" saltValue="3HK+c44Dou7gktdPxkis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16438</v>
      </c>
      <c r="D6" s="19">
        <f t="shared" si="3"/>
        <v>46</v>
      </c>
      <c r="E6" s="19">
        <f t="shared" si="3"/>
        <v>17</v>
      </c>
      <c r="F6" s="19">
        <f t="shared" si="3"/>
        <v>5</v>
      </c>
      <c r="G6" s="19">
        <f t="shared" si="3"/>
        <v>0</v>
      </c>
      <c r="H6" s="19" t="str">
        <f t="shared" si="3"/>
        <v>北海道　幕別町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85.79</v>
      </c>
      <c r="P6" s="20">
        <f t="shared" si="3"/>
        <v>3.66</v>
      </c>
      <c r="Q6" s="20">
        <f t="shared" si="3"/>
        <v>87.88</v>
      </c>
      <c r="R6" s="20">
        <f t="shared" si="3"/>
        <v>3220</v>
      </c>
      <c r="S6" s="20">
        <f t="shared" si="3"/>
        <v>25269</v>
      </c>
      <c r="T6" s="20">
        <f t="shared" si="3"/>
        <v>477.64</v>
      </c>
      <c r="U6" s="20">
        <f t="shared" si="3"/>
        <v>52.9</v>
      </c>
      <c r="V6" s="20">
        <f t="shared" si="3"/>
        <v>918</v>
      </c>
      <c r="W6" s="20">
        <f t="shared" si="3"/>
        <v>1.1100000000000001</v>
      </c>
      <c r="X6" s="20">
        <f t="shared" si="3"/>
        <v>827.03</v>
      </c>
      <c r="Y6" s="21" t="str">
        <f>IF(Y7="",NA(),Y7)</f>
        <v>-</v>
      </c>
      <c r="Z6" s="21" t="str">
        <f t="shared" ref="Z6:AH6" si="4">IF(Z7="",NA(),Z7)</f>
        <v>-</v>
      </c>
      <c r="AA6" s="21" t="str">
        <f t="shared" si="4"/>
        <v>-</v>
      </c>
      <c r="AB6" s="21" t="str">
        <f t="shared" si="4"/>
        <v>-</v>
      </c>
      <c r="AC6" s="21">
        <f t="shared" si="4"/>
        <v>96.99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24.4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89.31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969.28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28.19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624.65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57.58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96.95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59.38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16438</v>
      </c>
      <c r="D7" s="23">
        <v>46</v>
      </c>
      <c r="E7" s="23">
        <v>17</v>
      </c>
      <c r="F7" s="23">
        <v>5</v>
      </c>
      <c r="G7" s="23">
        <v>0</v>
      </c>
      <c r="H7" s="23" t="s">
        <v>96</v>
      </c>
      <c r="I7" s="23" t="s">
        <v>97</v>
      </c>
      <c r="J7" s="23" t="s">
        <v>98</v>
      </c>
      <c r="K7" s="23" t="s">
        <v>99</v>
      </c>
      <c r="L7" s="23" t="s">
        <v>100</v>
      </c>
      <c r="M7" s="23" t="s">
        <v>101</v>
      </c>
      <c r="N7" s="24" t="s">
        <v>102</v>
      </c>
      <c r="O7" s="24">
        <v>85.79</v>
      </c>
      <c r="P7" s="24">
        <v>3.66</v>
      </c>
      <c r="Q7" s="24">
        <v>87.88</v>
      </c>
      <c r="R7" s="24">
        <v>3220</v>
      </c>
      <c r="S7" s="24">
        <v>25269</v>
      </c>
      <c r="T7" s="24">
        <v>477.64</v>
      </c>
      <c r="U7" s="24">
        <v>52.9</v>
      </c>
      <c r="V7" s="24">
        <v>918</v>
      </c>
      <c r="W7" s="24">
        <v>1.1100000000000001</v>
      </c>
      <c r="X7" s="24">
        <v>827.03</v>
      </c>
      <c r="Y7" s="24" t="s">
        <v>102</v>
      </c>
      <c r="Z7" s="24" t="s">
        <v>102</v>
      </c>
      <c r="AA7" s="24" t="s">
        <v>102</v>
      </c>
      <c r="AB7" s="24" t="s">
        <v>102</v>
      </c>
      <c r="AC7" s="24">
        <v>96.99</v>
      </c>
      <c r="AD7" s="24" t="s">
        <v>102</v>
      </c>
      <c r="AE7" s="24" t="s">
        <v>102</v>
      </c>
      <c r="AF7" s="24" t="s">
        <v>102</v>
      </c>
      <c r="AG7" s="24" t="s">
        <v>102</v>
      </c>
      <c r="AH7" s="24">
        <v>106.62</v>
      </c>
      <c r="AI7" s="24">
        <v>104.3</v>
      </c>
      <c r="AJ7" s="24" t="s">
        <v>102</v>
      </c>
      <c r="AK7" s="24" t="s">
        <v>102</v>
      </c>
      <c r="AL7" s="24" t="s">
        <v>102</v>
      </c>
      <c r="AM7" s="24" t="s">
        <v>102</v>
      </c>
      <c r="AN7" s="24">
        <v>24.4</v>
      </c>
      <c r="AO7" s="24" t="s">
        <v>102</v>
      </c>
      <c r="AP7" s="24" t="s">
        <v>102</v>
      </c>
      <c r="AQ7" s="24" t="s">
        <v>102</v>
      </c>
      <c r="AR7" s="24" t="s">
        <v>102</v>
      </c>
      <c r="AS7" s="24">
        <v>107.99</v>
      </c>
      <c r="AT7" s="24">
        <v>102.74</v>
      </c>
      <c r="AU7" s="24" t="s">
        <v>102</v>
      </c>
      <c r="AV7" s="24" t="s">
        <v>102</v>
      </c>
      <c r="AW7" s="24" t="s">
        <v>102</v>
      </c>
      <c r="AX7" s="24" t="s">
        <v>102</v>
      </c>
      <c r="AY7" s="24">
        <v>89.31</v>
      </c>
      <c r="AZ7" s="24" t="s">
        <v>102</v>
      </c>
      <c r="BA7" s="24" t="s">
        <v>102</v>
      </c>
      <c r="BB7" s="24" t="s">
        <v>102</v>
      </c>
      <c r="BC7" s="24" t="s">
        <v>102</v>
      </c>
      <c r="BD7" s="24">
        <v>58.25</v>
      </c>
      <c r="BE7" s="24">
        <v>47.19</v>
      </c>
      <c r="BF7" s="24" t="s">
        <v>102</v>
      </c>
      <c r="BG7" s="24" t="s">
        <v>102</v>
      </c>
      <c r="BH7" s="24" t="s">
        <v>102</v>
      </c>
      <c r="BI7" s="24" t="s">
        <v>102</v>
      </c>
      <c r="BJ7" s="24">
        <v>969.28</v>
      </c>
      <c r="BK7" s="24" t="s">
        <v>102</v>
      </c>
      <c r="BL7" s="24" t="s">
        <v>102</v>
      </c>
      <c r="BM7" s="24" t="s">
        <v>102</v>
      </c>
      <c r="BN7" s="24" t="s">
        <v>102</v>
      </c>
      <c r="BO7" s="24">
        <v>791.46</v>
      </c>
      <c r="BP7" s="24">
        <v>798.1</v>
      </c>
      <c r="BQ7" s="24" t="s">
        <v>102</v>
      </c>
      <c r="BR7" s="24" t="s">
        <v>102</v>
      </c>
      <c r="BS7" s="24" t="s">
        <v>102</v>
      </c>
      <c r="BT7" s="24" t="s">
        <v>102</v>
      </c>
      <c r="BU7" s="24">
        <v>28.19</v>
      </c>
      <c r="BV7" s="24" t="s">
        <v>102</v>
      </c>
      <c r="BW7" s="24" t="s">
        <v>102</v>
      </c>
      <c r="BX7" s="24" t="s">
        <v>102</v>
      </c>
      <c r="BY7" s="24" t="s">
        <v>102</v>
      </c>
      <c r="BZ7" s="24">
        <v>47.96</v>
      </c>
      <c r="CA7" s="24">
        <v>54.51</v>
      </c>
      <c r="CB7" s="24" t="s">
        <v>102</v>
      </c>
      <c r="CC7" s="24" t="s">
        <v>102</v>
      </c>
      <c r="CD7" s="24" t="s">
        <v>102</v>
      </c>
      <c r="CE7" s="24" t="s">
        <v>102</v>
      </c>
      <c r="CF7" s="24">
        <v>624.65</v>
      </c>
      <c r="CG7" s="24" t="s">
        <v>102</v>
      </c>
      <c r="CH7" s="24" t="s">
        <v>102</v>
      </c>
      <c r="CI7" s="24" t="s">
        <v>102</v>
      </c>
      <c r="CJ7" s="24" t="s">
        <v>102</v>
      </c>
      <c r="CK7" s="24">
        <v>325.85000000000002</v>
      </c>
      <c r="CL7" s="24">
        <v>286.33</v>
      </c>
      <c r="CM7" s="24" t="s">
        <v>102</v>
      </c>
      <c r="CN7" s="24" t="s">
        <v>102</v>
      </c>
      <c r="CO7" s="24" t="s">
        <v>102</v>
      </c>
      <c r="CP7" s="24" t="s">
        <v>102</v>
      </c>
      <c r="CQ7" s="24">
        <v>57.58</v>
      </c>
      <c r="CR7" s="24" t="s">
        <v>102</v>
      </c>
      <c r="CS7" s="24" t="s">
        <v>102</v>
      </c>
      <c r="CT7" s="24" t="s">
        <v>102</v>
      </c>
      <c r="CU7" s="24" t="s">
        <v>102</v>
      </c>
      <c r="CV7" s="24">
        <v>45.32</v>
      </c>
      <c r="CW7" s="24">
        <v>49.92</v>
      </c>
      <c r="CX7" s="24" t="s">
        <v>102</v>
      </c>
      <c r="CY7" s="24" t="s">
        <v>102</v>
      </c>
      <c r="CZ7" s="24" t="s">
        <v>102</v>
      </c>
      <c r="DA7" s="24" t="s">
        <v>102</v>
      </c>
      <c r="DB7" s="24">
        <v>96.95</v>
      </c>
      <c r="DC7" s="24" t="s">
        <v>102</v>
      </c>
      <c r="DD7" s="24" t="s">
        <v>102</v>
      </c>
      <c r="DE7" s="24" t="s">
        <v>102</v>
      </c>
      <c r="DF7" s="24" t="s">
        <v>102</v>
      </c>
      <c r="DG7" s="24">
        <v>83.54</v>
      </c>
      <c r="DH7" s="24">
        <v>87.8</v>
      </c>
      <c r="DI7" s="24" t="s">
        <v>102</v>
      </c>
      <c r="DJ7" s="24" t="s">
        <v>102</v>
      </c>
      <c r="DK7" s="24" t="s">
        <v>102</v>
      </c>
      <c r="DL7" s="24" t="s">
        <v>102</v>
      </c>
      <c r="DM7" s="24">
        <v>59.38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上島　洋人</cp:lastModifiedBy>
  <cp:lastPrinted>2026-02-05T14:02:14Z</cp:lastPrinted>
  <dcterms:created xsi:type="dcterms:W3CDTF">2025-12-23T06:15:47Z</dcterms:created>
  <dcterms:modified xsi:type="dcterms:W3CDTF">2026-02-06T07:56:17Z</dcterms:modified>
  <cp:category/>
</cp:coreProperties>
</file>