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役場\161水道課\【新・161水道課】\№２　調査・研修・会議・関係団体全般\2-1　調査\2-1-1　庶務係\2025年度（令和07年度）【2031年度（令和13年度）廃棄】\20260202_【依頼：0205〆】公営企業に係る経営比較分析表（令和６年度決算）の分析・公表について\02 回答\"/>
    </mc:Choice>
  </mc:AlternateContent>
  <xr:revisionPtr revIDLastSave="0" documentId="13_ncr:1_{D97DF568-EA02-4FFC-8682-F47C33E1EA39}" xr6:coauthVersionLast="47" xr6:coauthVersionMax="47" xr10:uidLastSave="{00000000-0000-0000-0000-000000000000}"/>
  <workbookProtection workbookAlgorithmName="SHA-512" workbookHashValue="NbyEqXia0GkPYk7Togc/yrV5nb+V18AS2Lb7hFkbCEcA9Gpav6dVPJQyb1mZUvCSWxY1vcEBT2Bx0UuhruP70A==" workbookSaltValue="rPH/oID7LBK+wOwRLN1fKg==" workbookSpinCount="100000" lockStructure="1"/>
  <bookViews>
    <workbookView xWindow="-120" yWindow="-120" windowWidth="25440" windowHeight="152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W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<sst xmlns="http://schemas.openxmlformats.org/spreadsheetml/2006/main" count="319" uniqueCount="116">
  <si>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</si>
  <si>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</si>
  <si>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</si>
  <si>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</si>
  <si>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</si>
  <si>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</si>
  <si>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</si>
  <si>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</si>
  <si>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</si>
  <si>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</si>
  <si>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</si>
  <si>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</si>
  <si>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</si>
  <si>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</si>
  <si>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</si>
  <si>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</si>
  <si>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</si>
  <si>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</si>
  <si>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</si>
  <si>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</si>
  <si>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</si>
  <si>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</si>
  <si>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</si>
  <si>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</si>
  <si>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</si>
  <si>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</si>
  <si>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</si>
  <si>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</si>
  <si>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</si>
  <si>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</si>
  <si>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</si>
  <si>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</si>
  <si>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</si>
  <si>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</si>
  <si>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</si>
  <si>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</si>
  <si>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</si>
  <si>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</si>
  <si>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</si>
  <si>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</si>
  <si>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</si>
  <si>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</si>
  <si>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</si>
  <si>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</si>
  <si>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</si>
  <si>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</si>
  <si>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</si>
  <si>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</si>
  <si>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</si>
  <si>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</si>
  <si>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</si>
  <si>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</si>
  <si>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</si>
  <si>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</si>
  <si>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</si>
  <si>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</si>
  <si>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</si>
  <si>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</si>
  <si>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</si>
  <si>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</si>
  <si>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</si>
  <si>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</si>
  <si>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</si>
  <si>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</si>
  <si>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</si>
  <si>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</si>
  <si>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</si>
  <si>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</si>
  <si>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</si>
  <si>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</si>
  <si>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</si>
  <si>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</si>
  <si>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</si>
  <si>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</si>
  <si>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</si>
  <si>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</si>
  <si>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</si>
  <si>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</si>
  <si>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</si>
  <si>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</si>
  <si>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</si>
  <si>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</si>
  <si>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</si>
  <si>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</si>
  <si>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</si>
  <si>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</si>
  <si>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</si>
  <si>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</si>
  <si>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</si>
  <si>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</si>
  <si>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</si>
  <si>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</si>
  <si>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</si>
  <si>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</si>
  <si>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</si>
  <si>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</si>
  <si>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</si>
  <si>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</si>
  <si>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</si>
  <si>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</si>
  <si>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</si>
  <si>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</si>
  <si>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</si>
  <si>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</si>
  <si>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</si>
  <si>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</si>
  <si>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</si>
  <si>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</si>
  <si>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</si>
  <si>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</si>
  <si>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</si>
  <si>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</si>
  <si>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</si>
  <si>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令和６年度から公共下水道特別会計、個別排水処理特別会計及び農業集落排水特別会計に地方公営企業法を適用し、下水道事業会計として統合のうえ財務諸表等を作成している。
　経常収支比率及び経費回収率ともに指標が100％以上であることから、公費負担分除いた汚水処理費を使用料で賄えており、健全な経営状況にあるといえる。
　一方、企業債残高対事業規模比率については、類似団体と比較して２倍以上の高い規模となっており、使用料収入に対する過去の建設改良費等による残債が大きな要因となっている。
　そのため、現状においては、過大な投資とならないよう適切な規模の建設改良を行うとともに、管渠の老朽化を踏まえた今後の更新に向け、経費回収率が100％を超えるよう、適切な維持管理と料金収入の確保が求められる。</t>
    <rPh sb="89" eb="90">
      <t>オヨ</t>
    </rPh>
    <rPh sb="91" eb="96">
      <t>ケイヒカイシュウリツ</t>
    </rPh>
    <rPh sb="116" eb="121">
      <t>コウヒフタンブン</t>
    </rPh>
    <rPh sb="121" eb="122">
      <t>ノゾ</t>
    </rPh>
    <rPh sb="124" eb="129">
      <t>オスイショリヒ</t>
    </rPh>
    <rPh sb="130" eb="133">
      <t>シヨウリョウ</t>
    </rPh>
    <rPh sb="134" eb="135">
      <t>マカナ</t>
    </rPh>
    <rPh sb="157" eb="159">
      <t>イッポウ</t>
    </rPh>
    <rPh sb="166" eb="170">
      <t>ジギョウキボ</t>
    </rPh>
    <rPh sb="304" eb="309">
      <t>ケイヒカイシュウリツ</t>
    </rPh>
    <rPh sb="315" eb="316">
      <t>コ</t>
    </rPh>
    <rPh sb="324" eb="328">
      <t>イジカンリ</t>
    </rPh>
    <phoneticPr fontId="4"/>
  </si>
  <si>
    <t>　法定耐用年数を超過した管渠がないことから、管渠老朽化比率は０％となっており、本年度に更新した管渠はない。
　一方で、有形固定資産減価償却率は類似団体と比較して２倍以上高い規模となっている。今後、一斉に法定耐用年数に達する管渠が発生する見込みである。
　下水道施設を計画的かつ効率的に管理するため、ストックマネジメント計画に基づき、更新を実施していく。</t>
    <rPh sb="1" eb="7">
      <t>ホウテイタイヨウネンスウ</t>
    </rPh>
    <rPh sb="8" eb="10">
      <t>チョウカ</t>
    </rPh>
    <rPh sb="12" eb="14">
      <t>カンキョ</t>
    </rPh>
    <rPh sb="22" eb="29">
      <t>カンキョロウキュウカヒリツ</t>
    </rPh>
    <rPh sb="39" eb="41">
      <t>ホンネン</t>
    </rPh>
    <rPh sb="41" eb="42">
      <t>ド</t>
    </rPh>
    <rPh sb="43" eb="45">
      <t>コウシン</t>
    </rPh>
    <rPh sb="47" eb="49">
      <t>カンキョ</t>
    </rPh>
    <rPh sb="55" eb="57">
      <t>イッポウ</t>
    </rPh>
    <rPh sb="59" eb="61">
      <t>ユウケイ</t>
    </rPh>
    <rPh sb="61" eb="65">
      <t>コテイシサン</t>
    </rPh>
    <rPh sb="65" eb="67">
      <t>ゲンカ</t>
    </rPh>
    <rPh sb="67" eb="70">
      <t>ショウキャクリツ</t>
    </rPh>
    <rPh sb="102" eb="103">
      <t>サダ</t>
    </rPh>
    <rPh sb="108" eb="109">
      <t>タッ</t>
    </rPh>
    <rPh sb="111" eb="113">
      <t>カンキョ</t>
    </rPh>
    <phoneticPr fontId="4"/>
  </si>
  <si>
    <t>　人口減少に伴う使用料収入の減少や将来的な更新需要の増大を見据え、持続可能な経営を確保するため、スケールメリットを活かした下水道処理区統合を進めており、現状においては、過大な投資とならないよう適切な規模の建設改良や維持管理を進めていく必要がある。
　また、令和６年度から公営企業法を適用し、資産情報を踏まえた経営戦略の改定の中で、今後の投資を検討するとともに安定した使用料収入の確保が求められる。</t>
    <rPh sb="8" eb="11">
      <t>シヨウリョウ</t>
    </rPh>
    <rPh sb="139" eb="140">
      <t>ホウ</t>
    </rPh>
    <rPh sb="168" eb="170">
      <t>トウシ</t>
    </rPh>
    <rPh sb="171" eb="17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</si>
</sst>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8D-404D-9411-6FE6ACAE1B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5A8D-404D-9411-6FE6ACAE1B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78.53</c:v>
                </c:pt>
              </c:numCache>
            </c:numRef>
          </c:val>
          <c:extLst>
            <c:ext xmlns:c16="http://schemas.microsoft.com/office/drawing/2014/chart" uri="{C3380CC4-5D6E-409C-BE32-E72D297353CC}">
              <c16:uniqueId val="{00000000-9381-4C25-8F2B-BA67997724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9381-4C25-8F2B-BA67997724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99.35</c:v>
                </c:pt>
              </c:numCache>
            </c:numRef>
          </c:val>
          <c:extLst>
            <c:ext xmlns:c16="http://schemas.microsoft.com/office/drawing/2014/chart" uri="{C3380CC4-5D6E-409C-BE32-E72D297353CC}">
              <c16:uniqueId val="{00000000-C92B-4602-AC2D-8403805FC9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C92B-4602-AC2D-8403805FC9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110.53</c:v>
                </c:pt>
              </c:numCache>
            </c:numRef>
          </c:val>
          <c:extLst>
            <c:ext xmlns:c16="http://schemas.microsoft.com/office/drawing/2014/chart" uri="{C3380CC4-5D6E-409C-BE32-E72D297353CC}">
              <c16:uniqueId val="{00000000-1476-45DB-A4FF-D2913EF801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1476-45DB-A4FF-D2913EF801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61.88</c:v>
                </c:pt>
              </c:numCache>
            </c:numRef>
          </c:val>
          <c:extLst>
            <c:ext xmlns:c16="http://schemas.microsoft.com/office/drawing/2014/chart" uri="{C3380CC4-5D6E-409C-BE32-E72D297353CC}">
              <c16:uniqueId val="{00000000-7085-4D3A-8A10-D9ED87FA5A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7085-4D3A-8A10-D9ED87FA5A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55-483B-8233-8F6130F0BA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AB55-483B-8233-8F6130F0BA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63-4093-B070-7B92DEF931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3463-4093-B070-7B92DEF931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22.52</c:v>
                </c:pt>
              </c:numCache>
            </c:numRef>
          </c:val>
          <c:extLst>
            <c:ext xmlns:c16="http://schemas.microsoft.com/office/drawing/2014/chart" uri="{C3380CC4-5D6E-409C-BE32-E72D297353CC}">
              <c16:uniqueId val="{00000000-14AB-4F87-BDBF-DDB49B53AD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14AB-4F87-BDBF-DDB49B53AD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1625.55</c:v>
                </c:pt>
              </c:numCache>
            </c:numRef>
          </c:val>
          <c:extLst>
            <c:ext xmlns:c16="http://schemas.microsoft.com/office/drawing/2014/chart" uri="{C3380CC4-5D6E-409C-BE32-E72D297353CC}">
              <c16:uniqueId val="{00000000-9389-46C7-87B3-F8ECF171E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9389-46C7-87B3-F8ECF171E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102.38</c:v>
                </c:pt>
              </c:numCache>
            </c:numRef>
          </c:val>
          <c:extLst>
            <c:ext xmlns:c16="http://schemas.microsoft.com/office/drawing/2014/chart" uri="{C3380CC4-5D6E-409C-BE32-E72D297353CC}">
              <c16:uniqueId val="{00000000-4079-476C-8C7C-84054555F0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4079-476C-8C7C-84054555F0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156.9</c:v>
                </c:pt>
              </c:numCache>
            </c:numRef>
          </c:val>
          <c:extLst>
            <c:ext xmlns:c16="http://schemas.microsoft.com/office/drawing/2014/chart" uri="{C3380CC4-5D6E-409C-BE32-E72D297353CC}">
              <c16:uniqueId val="{00000000-72CA-4AA9-A52A-BB7E090E68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72CA-4AA9-A52A-BB7E090E68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北海道　幕別町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Cc1</v>
      </c>
      <c r="X8" s="58"/>
      <c r="Y8" s="58"/>
      <c r="Z8" s="58"/>
      <c r="AA8" s="58"/>
      <c r="AB8" s="58"/>
      <c r="AC8" s="58"/>
      <c r="AD8" s="59" t="str">
        <f>データ!$M$6</f>
        <v>非設置</v>
      </c>
      <c r="AE8" s="59"/>
      <c r="AF8" s="59"/>
      <c r="AG8" s="59"/>
      <c r="AH8" s="59"/>
      <c r="AI8" s="59"/>
      <c r="AJ8" s="59"/>
      <c r="AK8" s="3"/>
      <c r="AL8" s="38">
        <f>データ!S6</f>
        <v>25269</v>
      </c>
      <c r="AM8" s="38"/>
      <c r="AN8" s="38"/>
      <c r="AO8" s="38"/>
      <c r="AP8" s="38"/>
      <c r="AQ8" s="38"/>
      <c r="AR8" s="38"/>
      <c r="AS8" s="38"/>
      <c r="AT8" s="39">
        <f>データ!T6</f>
        <v>477.64</v>
      </c>
      <c r="AU8" s="39"/>
      <c r="AV8" s="39"/>
      <c r="AW8" s="39"/>
      <c r="AX8" s="39"/>
      <c r="AY8" s="39"/>
      <c r="AZ8" s="39"/>
      <c r="BA8" s="39"/>
      <c r="BB8" s="39">
        <f>データ!U6</f>
        <v>52.9</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50.59</v>
      </c>
      <c r="J10" s="39"/>
      <c r="K10" s="39"/>
      <c r="L10" s="39"/>
      <c r="M10" s="39"/>
      <c r="N10" s="39"/>
      <c r="O10" s="39"/>
      <c r="P10" s="39">
        <f>データ!P6</f>
        <v>83.74</v>
      </c>
      <c r="Q10" s="39"/>
      <c r="R10" s="39"/>
      <c r="S10" s="39"/>
      <c r="T10" s="39"/>
      <c r="U10" s="39"/>
      <c r="V10" s="39"/>
      <c r="W10" s="39">
        <f>データ!Q6</f>
        <v>88.25</v>
      </c>
      <c r="X10" s="39"/>
      <c r="Y10" s="39"/>
      <c r="Z10" s="39"/>
      <c r="AA10" s="39"/>
      <c r="AB10" s="39"/>
      <c r="AC10" s="39"/>
      <c r="AD10" s="38">
        <f>データ!R6</f>
        <v>3220</v>
      </c>
      <c r="AE10" s="38"/>
      <c r="AF10" s="38"/>
      <c r="AG10" s="38"/>
      <c r="AH10" s="38"/>
      <c r="AI10" s="38"/>
      <c r="AJ10" s="38"/>
      <c r="AK10" s="2"/>
      <c r="AL10" s="38">
        <f>データ!V6</f>
        <v>21004</v>
      </c>
      <c r="AM10" s="38"/>
      <c r="AN10" s="38"/>
      <c r="AO10" s="38"/>
      <c r="AP10" s="38"/>
      <c r="AQ10" s="38"/>
      <c r="AR10" s="38"/>
      <c r="AS10" s="38"/>
      <c r="AT10" s="39">
        <f>データ!W6</f>
        <v>6.64</v>
      </c>
      <c r="AU10" s="39"/>
      <c r="AV10" s="39"/>
      <c r="AW10" s="39"/>
      <c r="AX10" s="39"/>
      <c r="AY10" s="39"/>
      <c r="AZ10" s="39"/>
      <c r="BA10" s="39"/>
      <c r="BB10" s="39">
        <f>データ!X6</f>
        <v>3163.25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4CgOlAzhtBnt3zn1AL3myjAo+kw8tIBfFKUoMLD8JV+rTPG1L1MfndP46PTEgIZ4iDn1uADfebV5dti8DWyKg==" saltValue="ILZsW47gn2mYpTZuAPuf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16438</v>
      </c>
      <c r="D6" s="19">
        <f t="shared" si="3"/>
        <v>46</v>
      </c>
      <c r="E6" s="19">
        <f t="shared" si="3"/>
        <v>17</v>
      </c>
      <c r="F6" s="19">
        <f t="shared" si="3"/>
        <v>1</v>
      </c>
      <c r="G6" s="19">
        <f t="shared" si="3"/>
        <v>0</v>
      </c>
      <c r="H6" s="19" t="str">
        <f t="shared" si="3"/>
        <v>北海道　幕別町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50.59</v>
      </c>
      <c r="P6" s="20">
        <f t="shared" si="3"/>
        <v>83.74</v>
      </c>
      <c r="Q6" s="20">
        <f t="shared" si="3"/>
        <v>88.25</v>
      </c>
      <c r="R6" s="20">
        <f t="shared" si="3"/>
        <v>3220</v>
      </c>
      <c r="S6" s="20">
        <f t="shared" si="3"/>
        <v>25269</v>
      </c>
      <c r="T6" s="20">
        <f t="shared" si="3"/>
        <v>477.64</v>
      </c>
      <c r="U6" s="20">
        <f t="shared" si="3"/>
        <v>52.9</v>
      </c>
      <c r="V6" s="20">
        <f t="shared" si="3"/>
        <v>21004</v>
      </c>
      <c r="W6" s="20">
        <f t="shared" si="3"/>
        <v>6.64</v>
      </c>
      <c r="X6" s="20">
        <f t="shared" si="3"/>
        <v>3163.25</v>
      </c>
      <c r="Y6" s="21" t="str">
        <f>IF(Y7="",NA(),Y7)</f>
        <v>-</v>
      </c>
      <c r="Z6" s="21" t="str">
        <f t="shared" ref="Z6:AH6" si="4">IF(Z7="",NA(),Z7)</f>
        <v>-</v>
      </c>
      <c r="AA6" s="21" t="str">
        <f t="shared" si="4"/>
        <v>-</v>
      </c>
      <c r="AB6" s="21" t="str">
        <f t="shared" si="4"/>
        <v>-</v>
      </c>
      <c r="AC6" s="21">
        <f t="shared" si="4"/>
        <v>110.53</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22.52</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1625.55</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102.38</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156.9</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78.53</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99.35</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61.88</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16438</v>
      </c>
      <c r="D7" s="23">
        <v>46</v>
      </c>
      <c r="E7" s="23">
        <v>17</v>
      </c>
      <c r="F7" s="23">
        <v>1</v>
      </c>
      <c r="G7" s="23">
        <v>0</v>
      </c>
      <c r="H7" s="23" t="s">
        <v>96</v>
      </c>
      <c r="I7" s="23" t="s">
        <v>97</v>
      </c>
      <c r="J7" s="23" t="s">
        <v>98</v>
      </c>
      <c r="K7" s="23" t="s">
        <v>99</v>
      </c>
      <c r="L7" s="23" t="s">
        <v>100</v>
      </c>
      <c r="M7" s="23" t="s">
        <v>101</v>
      </c>
      <c r="N7" s="24" t="s">
        <v>102</v>
      </c>
      <c r="O7" s="24">
        <v>50.59</v>
      </c>
      <c r="P7" s="24">
        <v>83.74</v>
      </c>
      <c r="Q7" s="24">
        <v>88.25</v>
      </c>
      <c r="R7" s="24">
        <v>3220</v>
      </c>
      <c r="S7" s="24">
        <v>25269</v>
      </c>
      <c r="T7" s="24">
        <v>477.64</v>
      </c>
      <c r="U7" s="24">
        <v>52.9</v>
      </c>
      <c r="V7" s="24">
        <v>21004</v>
      </c>
      <c r="W7" s="24">
        <v>6.64</v>
      </c>
      <c r="X7" s="24">
        <v>3163.25</v>
      </c>
      <c r="Y7" s="24" t="s">
        <v>102</v>
      </c>
      <c r="Z7" s="24" t="s">
        <v>102</v>
      </c>
      <c r="AA7" s="24" t="s">
        <v>102</v>
      </c>
      <c r="AB7" s="24" t="s">
        <v>102</v>
      </c>
      <c r="AC7" s="24">
        <v>110.53</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22.52</v>
      </c>
      <c r="AZ7" s="24" t="s">
        <v>102</v>
      </c>
      <c r="BA7" s="24" t="s">
        <v>102</v>
      </c>
      <c r="BB7" s="24" t="s">
        <v>102</v>
      </c>
      <c r="BC7" s="24" t="s">
        <v>102</v>
      </c>
      <c r="BD7" s="24">
        <v>73.930000000000007</v>
      </c>
      <c r="BE7" s="24">
        <v>82.75</v>
      </c>
      <c r="BF7" s="24" t="s">
        <v>102</v>
      </c>
      <c r="BG7" s="24" t="s">
        <v>102</v>
      </c>
      <c r="BH7" s="24" t="s">
        <v>102</v>
      </c>
      <c r="BI7" s="24" t="s">
        <v>102</v>
      </c>
      <c r="BJ7" s="24">
        <v>1625.55</v>
      </c>
      <c r="BK7" s="24" t="s">
        <v>102</v>
      </c>
      <c r="BL7" s="24" t="s">
        <v>102</v>
      </c>
      <c r="BM7" s="24" t="s">
        <v>102</v>
      </c>
      <c r="BN7" s="24" t="s">
        <v>102</v>
      </c>
      <c r="BO7" s="24">
        <v>795.22</v>
      </c>
      <c r="BP7" s="24">
        <v>602.55999999999995</v>
      </c>
      <c r="BQ7" s="24" t="s">
        <v>102</v>
      </c>
      <c r="BR7" s="24" t="s">
        <v>102</v>
      </c>
      <c r="BS7" s="24" t="s">
        <v>102</v>
      </c>
      <c r="BT7" s="24" t="s">
        <v>102</v>
      </c>
      <c r="BU7" s="24">
        <v>102.38</v>
      </c>
      <c r="BV7" s="24" t="s">
        <v>102</v>
      </c>
      <c r="BW7" s="24" t="s">
        <v>102</v>
      </c>
      <c r="BX7" s="24" t="s">
        <v>102</v>
      </c>
      <c r="BY7" s="24" t="s">
        <v>102</v>
      </c>
      <c r="BZ7" s="24">
        <v>90.78</v>
      </c>
      <c r="CA7" s="24">
        <v>97.94</v>
      </c>
      <c r="CB7" s="24" t="s">
        <v>102</v>
      </c>
      <c r="CC7" s="24" t="s">
        <v>102</v>
      </c>
      <c r="CD7" s="24" t="s">
        <v>102</v>
      </c>
      <c r="CE7" s="24" t="s">
        <v>102</v>
      </c>
      <c r="CF7" s="24">
        <v>156.9</v>
      </c>
      <c r="CG7" s="24" t="s">
        <v>102</v>
      </c>
      <c r="CH7" s="24" t="s">
        <v>102</v>
      </c>
      <c r="CI7" s="24" t="s">
        <v>102</v>
      </c>
      <c r="CJ7" s="24" t="s">
        <v>102</v>
      </c>
      <c r="CK7" s="24">
        <v>170.83</v>
      </c>
      <c r="CL7" s="24">
        <v>140.97999999999999</v>
      </c>
      <c r="CM7" s="24" t="s">
        <v>102</v>
      </c>
      <c r="CN7" s="24" t="s">
        <v>102</v>
      </c>
      <c r="CO7" s="24" t="s">
        <v>102</v>
      </c>
      <c r="CP7" s="24" t="s">
        <v>102</v>
      </c>
      <c r="CQ7" s="24">
        <v>78.53</v>
      </c>
      <c r="CR7" s="24" t="s">
        <v>102</v>
      </c>
      <c r="CS7" s="24" t="s">
        <v>102</v>
      </c>
      <c r="CT7" s="24" t="s">
        <v>102</v>
      </c>
      <c r="CU7" s="24" t="s">
        <v>102</v>
      </c>
      <c r="CV7" s="24">
        <v>56.85</v>
      </c>
      <c r="CW7" s="24">
        <v>60.13</v>
      </c>
      <c r="CX7" s="24" t="s">
        <v>102</v>
      </c>
      <c r="CY7" s="24" t="s">
        <v>102</v>
      </c>
      <c r="CZ7" s="24" t="s">
        <v>102</v>
      </c>
      <c r="DA7" s="24" t="s">
        <v>102</v>
      </c>
      <c r="DB7" s="24">
        <v>99.35</v>
      </c>
      <c r="DC7" s="24" t="s">
        <v>102</v>
      </c>
      <c r="DD7" s="24" t="s">
        <v>102</v>
      </c>
      <c r="DE7" s="24" t="s">
        <v>102</v>
      </c>
      <c r="DF7" s="24" t="s">
        <v>102</v>
      </c>
      <c r="DG7" s="24">
        <v>90.79</v>
      </c>
      <c r="DH7" s="24">
        <v>96</v>
      </c>
      <c r="DI7" s="24" t="s">
        <v>102</v>
      </c>
      <c r="DJ7" s="24" t="s">
        <v>102</v>
      </c>
      <c r="DK7" s="24" t="s">
        <v>102</v>
      </c>
      <c r="DL7" s="24" t="s">
        <v>102</v>
      </c>
      <c r="DM7" s="24">
        <v>61.88</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上島　洋人</cp:lastModifiedBy>
  <cp:lastPrinted>2026-02-05T13:15:41Z</cp:lastPrinted>
  <dcterms:created xsi:type="dcterms:W3CDTF">2025-12-23T05:56:03Z</dcterms:created>
  <dcterms:modified xsi:type="dcterms:W3CDTF">2026-02-06T07:56:23Z</dcterms:modified>
  <cp:category/>
</cp:coreProperties>
</file>