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役場\115政策推進課\03財政担当\財政係\C-0庶務\C-0-0諸務\○諸調査\財政状況資料集の内容確認\R040909\02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Q102" i="12" l="1"/>
  <c r="DL102" i="12"/>
  <c r="DG102" i="12"/>
  <c r="DB102" i="12"/>
  <c r="CW102" i="12"/>
  <c r="AP23" i="12" l="1"/>
  <c r="AA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<sst xmlns="http://schemas.openxmlformats.org/spreadsheetml/2006/main" count="1048" uniqueCount="633">
  <si>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</si>
  <si>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</si>
  <si>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</si>
  <si>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</si>
  <si>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</si>
  <si>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</si>
  <si>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</si>
  <si>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</si>
  <si>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</si>
  <si>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</si>
  <si>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</si>
  <si>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</si>
  <si>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</si>
  <si>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</si>
  <si>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</si>
  <si>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</si>
  <si>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</si>
  <si>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</si>
  <si>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</si>
  <si>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</si>
  <si>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</si>
  <si>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</si>
  <si>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</si>
  <si>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</si>
  <si>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</si>
  <si>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</si>
  <si>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</si>
  <si>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</si>
  <si>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</si>
  <si>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</si>
  <si>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</si>
  <si>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</si>
  <si>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</si>
  <si>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</si>
  <si>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</si>
  <si>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</si>
  <si>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</si>
  <si>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</si>
  <si>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</si>
  <si>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</si>
  <si>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</si>
  <si>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</si>
  <si>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</si>
  <si>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</si>
  <si>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</si>
  <si>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</si>
  <si>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</si>
  <si>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</si>
  <si>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</si>
  <si>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</si>
  <si>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</si>
  <si>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</si>
  <si>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</si>
  <si>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</si>
  <si>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</si>
  <si>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</si>
  <si>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</si>
  <si>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</si>
  <si>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</si>
  <si>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</si>
  <si>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</si>
  <si>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</si>
  <si>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</si>
  <si>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</si>
  <si>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</si>
  <si>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</si>
  <si>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</si>
  <si>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</si>
  <si>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</si>
  <si>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</si>
  <si>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</si>
  <si>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</si>
  <si>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</si>
  <si>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</si>
  <si>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</si>
  <si>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</si>
  <si>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</si>
  <si>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</si>
  <si>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</si>
  <si>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</si>
  <si>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</si>
  <si>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</si>
  <si>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</si>
  <si>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</si>
  <si>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</si>
  <si>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</si>
  <si>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</si>
  <si>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</si>
  <si>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</si>
  <si>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</si>
  <si>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</si>
  <si>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</si>
  <si>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</si>
  <si>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</si>
  <si>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</si>
  <si>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</si>
  <si>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</si>
  <si>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</si>
  <si>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</si>
  <si>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</si>
  <si>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</si>
  <si>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</si>
  <si>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</si>
  <si>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</si>
  <si>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</si>
  <si>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</si>
  <si>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</si>
  <si>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</si>
  <si>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</si>
  <si>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</si>
  <si>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</si>
  <si>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</si>
  <si>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</si>
  <si>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</si>
  <si>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</si>
  <si>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</si>
  <si>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</si>
  <si>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</si>
  <si>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</si>
  <si>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</si>
  <si>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</si>
  <si>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</si>
  <si>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</si>
  <si>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</si>
  <si>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</si>
  <si>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</si>
  <si>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</si>
  <si>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</si>
  <si>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</si>
  <si>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</si>
  <si>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</si>
  <si>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</si>
  <si>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</si>
  <si>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</si>
  <si>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</si>
  <si>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</si>
  <si>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</si>
  <si>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</si>
  <si>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</si>
  <si>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</si>
  <si>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</si>
  <si>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</si>
  <si>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</si>
  <si>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</si>
  <si>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</si>
  <si>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</si>
  <si>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</si>
  <si>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</si>
  <si>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</si>
  <si>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</si>
  <si>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</si>
  <si>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</si>
  <si>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</si>
  <si>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</si>
  <si>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</si>
  <si>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</si>
  <si>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</si>
  <si>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</si>
  <si>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</si>
  <si>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</si>
  <si>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</si>
  <si>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</si>
  <si>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</si>
  <si>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</si>
  <si>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</si>
  <si>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</si>
  <si>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</si>
  <si>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</si>
  <si>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</si>
  <si>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</si>
  <si>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</si>
  <si>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</si>
  <si>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</si>
  <si>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</si>
  <si>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</si>
  <si>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</si>
  <si>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</si>
  <si>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</si>
  <si>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</si>
  <si>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</si>
  <si>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</si>
  <si>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</si>
  <si>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</si>
  <si>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</si>
  <si>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</si>
  <si>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</si>
  <si>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</si>
  <si>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</si>
  <si>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</si>
  <si>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</si>
  <si>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</si>
  <si>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</si>
  <si>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</si>
  <si>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</si>
  <si>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</si>
  <si>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</si>
  <si>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</si>
  <si>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</si>
  <si>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</si>
  <si>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</si>
  <si>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</si>
  <si>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</si>
  <si>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</si>
  <si>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</si>
  <si>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</si>
  <si>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</si>
  <si>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</si>
  <si>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</si>
  <si>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</si>
  <si>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</si>
  <si>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</si>
  <si>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</si>
  <si>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</si>
  <si>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</si>
  <si>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</si>
  <si>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</si>
  <si>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</si>
  <si>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</si>
  <si>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北海道幕別町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</si>
  <si>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</si>
  <si>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</si>
  <si>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</si>
  <si>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</si>
  <si>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</si>
  <si>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</si>
  <si>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</si>
  <si>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</si>
  <si>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</si>
  <si>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</si>
  <si>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</si>
  <si>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</si>
  <si>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</si>
  <si>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</si>
  <si>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</si>
  <si>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</si>
  <si>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</si>
  <si>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</si>
  <si>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</si>
  <si>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</si>
  <si>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</si>
  <si>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</si>
  <si>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</si>
  <si>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</si>
  <si>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</si>
  <si>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</si>
  <si>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</si>
  <si>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</si>
  <si>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</si>
  <si>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</si>
  <si>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</si>
  <si>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</si>
  <si>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</si>
  <si>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</si>
  <si>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</si>
  <si>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</si>
  <si>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</si>
  <si>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</si>
  <si>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</si>
  <si>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</si>
  <si>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</si>
  <si>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</si>
  <si>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</si>
  <si>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</si>
  <si>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</si>
  <si>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</si>
  <si>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</si>
  <si>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</si>
  <si>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</si>
  <si>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</si>
  <si>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</si>
  <si>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</si>
  <si>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</si>
  <si>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</si>
  <si>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</si>
  <si>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</si>
  <si>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</si>
  <si>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</si>
  <si>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</si>
  <si>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</si>
  <si>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</si>
  <si>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</si>
  <si>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</si>
  <si>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</si>
  <si>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</si>
  <si>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</si>
  <si>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</si>
  <si>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</si>
  <si>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</si>
  <si>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</si>
  <si>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</si>
  <si>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</si>
  <si>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</si>
  <si>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</si>
  <si>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</si>
  <si>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</si>
  <si>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</si>
  <si>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</si>
  <si>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</si>
  <si>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</si>
  <si>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</si>
  <si>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</si>
  <si>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</si>
  <si>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</si>
  <si>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</si>
  <si>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</si>
  <si>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</si>
  <si>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</si>
  <si>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</si>
  <si>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</si>
  <si>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</si>
  <si>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</si>
  <si>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</si>
  <si>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</si>
  <si>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</si>
  <si>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</si>
  <si>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</si>
  <si>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</si>
  <si>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</si>
  <si>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</si>
  <si>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</si>
  <si>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</si>
  <si>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</si>
  <si>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</si>
  <si>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</si>
  <si>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</si>
  <si>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</si>
  <si>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</si>
  <si>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</si>
  <si>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</si>
  <si>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</si>
  <si>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</si>
  <si>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</si>
  <si>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</si>
  <si>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</si>
  <si>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</si>
  <si>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</si>
  <si>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</si>
  <si>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</si>
  <si>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</si>
  <si>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</si>
  <si>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</si>
  <si>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</si>
  <si>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</si>
  <si>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</si>
  <si>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</si>
  <si>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</si>
  <si>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</si>
  <si>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</si>
  <si>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</si>
  <si>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</si>
  <si>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</si>
  <si>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</si>
  <si>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</si>
  <si>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</si>
  <si>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</si>
  <si>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</si>
  <si>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</si>
  <si>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</si>
  <si>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</si>
  <si>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</si>
  <si>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</si>
  <si>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</si>
  <si>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</si>
  <si>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</si>
  <si>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</si>
  <si>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</si>
  <si>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</si>
  <si>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</si>
  <si>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</si>
  <si>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</si>
  <si>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</si>
  <si>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</si>
  <si>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</si>
  <si>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</si>
  <si>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北海道幕別町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</si>
  <si>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</si>
  <si>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</si>
  <si>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</si>
  <si>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</si>
  <si>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</si>
  <si>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</si>
  <si>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</si>
  <si>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</si>
  <si>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</si>
  <si>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</si>
  <si>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</si>
  <si>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</si>
  <si>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</si>
  <si>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</si>
  <si>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</si>
  <si>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</si>
  <si>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</si>
  <si>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</si>
  <si>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</si>
  <si>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</si>
  <si>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</si>
  <si>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</si>
  <si>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</si>
  <si>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</si>
  <si>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</si>
  <si>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</si>
  <si>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</si>
  <si>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</si>
  <si>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</si>
  <si>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</si>
  <si>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</si>
  <si>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</si>
  <si>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</si>
  <si>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</si>
  <si>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</si>
  <si>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</si>
  <si>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</si>
  <si>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</si>
  <si>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</si>
  <si>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</si>
  <si>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</si>
  <si>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</si>
  <si>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法非適用企業</t>
    <phoneticPr fontId="5"/>
  </si>
  <si>
    <t>農業集落排水特別会計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</si>
  <si>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</si>
  <si>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</si>
  <si>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</si>
  <si>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</si>
  <si>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</si>
  <si>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</si>
  <si>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</si>
  <si>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</si>
  <si>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</si>
  <si>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</si>
  <si>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</si>
  <si>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</si>
  <si>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</si>
  <si>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</si>
  <si>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</si>
  <si>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</si>
  <si>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</si>
  <si>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</si>
  <si>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</si>
  <si>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</si>
  <si>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</si>
  <si>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</si>
  <si>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</si>
  <si>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</si>
  <si>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</si>
  <si>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</si>
  <si>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</si>
  <si>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</si>
  <si>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</si>
  <si>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</si>
  <si>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</si>
  <si>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</si>
  <si>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</si>
  <si>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</si>
  <si>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</si>
  <si>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</si>
  <si>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</si>
  <si>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</si>
  <si>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</si>
  <si>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</si>
  <si>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</si>
  <si>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</si>
  <si>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</si>
  <si>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</si>
  <si>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</si>
  <si>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</si>
  <si>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</si>
  <si>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</si>
  <si>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</si>
  <si>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</si>
  <si>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</si>
  <si>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</si>
  <si>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</si>
  <si>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</si>
  <si>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</si>
  <si>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</si>
  <si>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</si>
  <si>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</si>
  <si>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</si>
  <si>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</si>
  <si>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</si>
  <si>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</si>
  <si>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</si>
  <si>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</si>
  <si>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</si>
  <si>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</si>
  <si>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</si>
  <si>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</si>
  <si>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</si>
  <si>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</si>
  <si>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</si>
  <si>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</si>
  <si>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</si>
  <si>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</si>
  <si>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</si>
  <si>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</si>
  <si>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</si>
  <si>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</si>
  <si>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</si>
  <si>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</si>
  <si>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</si>
  <si>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</si>
  <si>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</si>
  <si>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</si>
  <si>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</si>
  <si>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</si>
  <si>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</si>
  <si>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</si>
  <si>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</si>
  <si>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</si>
  <si>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</si>
  <si>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</si>
  <si>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</si>
  <si>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</si>
  <si>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</si>
  <si>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</si>
  <si>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</si>
  <si>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</si>
  <si>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</si>
  <si>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</si>
  <si>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</si>
  <si>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</si>
  <si>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</si>
  <si>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</si>
  <si>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</si>
  <si>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</si>
  <si>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</si>
  <si>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</si>
  <si>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</si>
  <si>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</si>
  <si>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</si>
  <si>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</si>
  <si>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</si>
  <si>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</si>
  <si>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</si>
  <si>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</si>
  <si>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</si>
  <si>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</si>
  <si>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</si>
  <si>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</si>
  <si>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</si>
  <si>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</si>
  <si>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</si>
  <si>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</si>
  <si>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</si>
  <si>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</si>
  <si>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</si>
  <si>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</si>
  <si>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</si>
  <si>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</si>
  <si>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</si>
  <si>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</si>
  <si>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</si>
  <si>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</si>
  <si>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</si>
  <si>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</si>
  <si>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</si>
  <si>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</si>
  <si>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</si>
  <si>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</si>
  <si>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</si>
  <si>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</si>
  <si>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</si>
  <si>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</si>
  <si>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</si>
  <si>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</si>
  <si>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</si>
  <si>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</si>
  <si>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</si>
  <si>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</si>
  <si>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</si>
  <si>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</si>
  <si>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</si>
  <si>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</si>
  <si>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</si>
  <si>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</si>
  <si>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</si>
  <si>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</si>
  <si>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</si>
  <si>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</si>
  <si>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</si>
  <si>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</si>
  <si>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</si>
  <si>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</si>
  <si>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</si>
  <si>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1.00</t>
  </si>
  <si>
    <t>▲ 1.75</t>
  </si>
  <si>
    <t>▲ 2.03</t>
  </si>
  <si>
    <t>水道事業会計</t>
  </si>
  <si>
    <t>一般会計</t>
  </si>
  <si>
    <t>介護保険特別会計</t>
  </si>
  <si>
    <t>国民健康保険特別会計</t>
  </si>
  <si>
    <t>簡易水道特別会計</t>
  </si>
  <si>
    <t>公共下水道特別会計</t>
  </si>
  <si>
    <t>個別排水処理特別会計</t>
  </si>
  <si>
    <t>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</si>
  <si>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</si>
  <si>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</si>
  <si>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</si>
  <si>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</si>
  <si>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</si>
  <si>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</si>
  <si>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</si>
  <si>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</si>
  <si>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</si>
  <si>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十勝圏複合事務組合</t>
    <rPh sb="0" eb="2">
      <t>トカチ</t>
    </rPh>
    <rPh sb="2" eb="3">
      <t>ケン</t>
    </rPh>
    <rPh sb="3" eb="5">
      <t>フクゴウ</t>
    </rPh>
    <rPh sb="5" eb="7">
      <t>ジム</t>
    </rPh>
    <rPh sb="7" eb="9">
      <t>クミアイ</t>
    </rPh>
    <phoneticPr fontId="2"/>
  </si>
  <si>
    <t>とかち広域消防事務組合</t>
    <rPh sb="3" eb="5">
      <t>コウイキ</t>
    </rPh>
    <rPh sb="5" eb="7">
      <t>ショウボウ</t>
    </rPh>
    <rPh sb="7" eb="9">
      <t>ジム</t>
    </rPh>
    <rPh sb="9" eb="11">
      <t>クミアイ</t>
    </rPh>
    <phoneticPr fontId="2"/>
  </si>
  <si>
    <t>南十勝複合事務組合</t>
    <rPh sb="0" eb="1">
      <t>ミナミ</t>
    </rPh>
    <rPh sb="1" eb="3">
      <t>トカチ</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</si>
  <si>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</si>
  <si>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</si>
  <si>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</si>
  <si>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</si>
  <si>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</si>
  <si>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</si>
  <si>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まちづくり基金</t>
  </si>
  <si>
    <t>森林環境譲与税基金</t>
  </si>
  <si>
    <t>新型コロナウイルス感染症関連無利子融資円滑化基金</t>
    <rPh sb="0" eb="2">
      <t>シンガタ</t>
    </rPh>
    <rPh sb="9" eb="11">
      <t>カンセン</t>
    </rPh>
    <rPh sb="11" eb="12">
      <t>ショウ</t>
    </rPh>
    <rPh sb="12" eb="14">
      <t>カンレン</t>
    </rPh>
    <rPh sb="14" eb="17">
      <t>ムリシ</t>
    </rPh>
    <rPh sb="17" eb="19">
      <t>ユウシ</t>
    </rPh>
    <rPh sb="19" eb="22">
      <t>エンカツカ</t>
    </rPh>
    <rPh sb="22" eb="24">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</si>
  <si>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</si>
  <si>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</si>
  <si>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</si>
  <si>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</si>
  <si>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</si>
  <si>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</si>
  <si>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</si>
  <si>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</si>
  <si>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</si>
  <si>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</si>
  <si>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</si>
  <si>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</si>
  <si>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</si>
  <si>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</si>
  <si>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</si>
  <si>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将来負担比率及び実質公債費比率は、類似団体と比較して高い水準にあるが、繰上償還の実施や新発債の抑制などにより、平成28年度以降減少傾向にある。
　今後についても、町有施設の老朽化に伴う更新等のため、多額の費用が見込まれるため、将来を見据えた健全な財政運営に努める。</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3" eb="25">
      <t>ヒカク</t>
    </rPh>
    <rPh sb="27" eb="28">
      <t>タカ</t>
    </rPh>
    <rPh sb="29" eb="31">
      <t>スイジュン</t>
    </rPh>
    <rPh sb="36" eb="38">
      <t>クリアゲ</t>
    </rPh>
    <rPh sb="38" eb="40">
      <t>ショウカン</t>
    </rPh>
    <rPh sb="41" eb="43">
      <t>ジッシ</t>
    </rPh>
    <rPh sb="44" eb="45">
      <t>シン</t>
    </rPh>
    <rPh sb="45" eb="46">
      <t>ハツ</t>
    </rPh>
    <rPh sb="46" eb="47">
      <t>サイ</t>
    </rPh>
    <rPh sb="48" eb="50">
      <t>ヨクセイ</t>
    </rPh>
    <rPh sb="56" eb="58">
      <t>ヘイセイ</t>
    </rPh>
    <rPh sb="60" eb="62">
      <t>ネンド</t>
    </rPh>
    <rPh sb="62" eb="64">
      <t>イコウ</t>
    </rPh>
    <rPh sb="64" eb="66">
      <t>ゲンショウ</t>
    </rPh>
    <rPh sb="66" eb="68">
      <t>ケイコウ</t>
    </rPh>
    <rPh sb="74" eb="76">
      <t>コンゴ</t>
    </rPh>
    <rPh sb="82" eb="83">
      <t>チョウ</t>
    </rPh>
    <rPh sb="83" eb="84">
      <t>ユウ</t>
    </rPh>
    <rPh sb="84" eb="86">
      <t>シセツ</t>
    </rPh>
    <rPh sb="87" eb="90">
      <t>ロウキュウカ</t>
    </rPh>
    <rPh sb="91" eb="92">
      <t>トモナ</t>
    </rPh>
    <rPh sb="93" eb="96">
      <t>コウシントウ</t>
    </rPh>
    <rPh sb="100" eb="102">
      <t>タガク</t>
    </rPh>
    <rPh sb="103" eb="105">
      <t>ヒヨウ</t>
    </rPh>
    <rPh sb="106" eb="108">
      <t>ミコ</t>
    </rPh>
    <rPh sb="114" eb="116">
      <t>ショウライ</t>
    </rPh>
    <rPh sb="117" eb="119">
      <t>ミス</t>
    </rPh>
    <rPh sb="121" eb="123">
      <t>ケンゼン</t>
    </rPh>
    <rPh sb="124" eb="126">
      <t>ザイセイ</t>
    </rPh>
    <rPh sb="126" eb="128">
      <t>ウンエイ</t>
    </rPh>
    <rPh sb="129" eb="130">
      <t>ツト</t>
    </rPh>
    <phoneticPr fontId="5"/>
  </si>
  <si>
    <t>　有形固定資産減価償却率は類似団体平均と同水準となっているものの、将来負担比率は類似団体平均と比較し高くなっているため、繰上償還の実施や新発債の抑制などを推進し、令和２年度では85.9％と前年度比6.3％の減となった。
　今後についても、町有施設の老朽化に伴う更新等のため、多額の費用が見込まれており、将来を見据えた健全な財政運営に努める。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3">
      <t>ドウスイジュン</t>
    </rPh>
    <rPh sb="33" eb="35">
      <t>ショウライ</t>
    </rPh>
    <rPh sb="35" eb="37">
      <t>フタン</t>
    </rPh>
    <rPh sb="37" eb="39">
      <t>ヒリツ</t>
    </rPh>
    <rPh sb="40" eb="42">
      <t>ルイジ</t>
    </rPh>
    <rPh sb="42" eb="44">
      <t>ダンタイ</t>
    </rPh>
    <rPh sb="44" eb="46">
      <t>ヘイキン</t>
    </rPh>
    <rPh sb="47" eb="49">
      <t>ヒカク</t>
    </rPh>
    <rPh sb="50" eb="51">
      <t>タカ</t>
    </rPh>
    <rPh sb="60" eb="62">
      <t>クリアゲ</t>
    </rPh>
    <rPh sb="62" eb="64">
      <t>ショウカン</t>
    </rPh>
    <rPh sb="65" eb="67">
      <t>ジッシ</t>
    </rPh>
    <rPh sb="68" eb="69">
      <t>シン</t>
    </rPh>
    <rPh sb="69" eb="70">
      <t>ハツ</t>
    </rPh>
    <rPh sb="70" eb="71">
      <t>サイ</t>
    </rPh>
    <rPh sb="72" eb="74">
      <t>ヨクセイ</t>
    </rPh>
    <rPh sb="77" eb="79">
      <t>スイシン</t>
    </rPh>
    <rPh sb="81" eb="83">
      <t>レイワ</t>
    </rPh>
    <rPh sb="84" eb="86">
      <t>ネンド</t>
    </rPh>
    <rPh sb="103" eb="104">
      <t>ゲン</t>
    </rPh>
    <rPh sb="111" eb="113">
      <t>コンゴ</t>
    </rPh>
    <rPh sb="119" eb="120">
      <t>チョウ</t>
    </rPh>
    <rPh sb="120" eb="121">
      <t>ユウ</t>
    </rPh>
    <rPh sb="121" eb="123">
      <t>シセツ</t>
    </rPh>
    <rPh sb="124" eb="127">
      <t>ロウキュウカ</t>
    </rPh>
    <rPh sb="128" eb="129">
      <t>トモナ</t>
    </rPh>
    <rPh sb="130" eb="132">
      <t>コウシン</t>
    </rPh>
    <rPh sb="132" eb="133">
      <t>トウ</t>
    </rPh>
    <rPh sb="137" eb="139">
      <t>タガク</t>
    </rPh>
    <rPh sb="140" eb="142">
      <t>ヒヨウ</t>
    </rPh>
    <rPh sb="143" eb="145">
      <t>ミコ</t>
    </rPh>
    <rPh sb="151" eb="153">
      <t>ショウライ</t>
    </rPh>
    <rPh sb="154" eb="156">
      <t>ミス</t>
    </rPh>
    <rPh sb="158" eb="160">
      <t>ケンゼン</t>
    </rPh>
    <rPh sb="161" eb="163">
      <t>ザイセイ</t>
    </rPh>
    <rPh sb="163" eb="165">
      <t>ウンエイ</t>
    </rPh>
    <rPh sb="166" eb="16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</si>
</sst>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4999-49AF-9A08-CEB0908122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123778</c:v>
                </c:pt>
                <c:pt idx="1">
                  <c:v>84545</c:v>
                </c:pt>
                <c:pt idx="2">
                  <c:v>70746</c:v>
                </c:pt>
                <c:pt idx="3">
                  <c:v>77611</c:v>
                </c:pt>
                <c:pt idx="4">
                  <c:v>128254</c:v>
                </c:pt>
              </c:numCache>
            </c:numRef>
          </c:val>
          <c:smooth val="0"/>
          <c:extLst xmlns:c16r2="http://schemas.microsoft.com/office/drawing/2015/06/chart">
            <c:ext xmlns:c16="http://schemas.microsoft.com/office/drawing/2014/chart" uri="{C3380CC4-5D6E-409C-BE32-E72D297353CC}">
              <c16:uniqueId val="{00000001-4999-49AF-9A08-CEB090812210}"/>
            </c:ext>
          </c:extLst>
        </c:ser>
        <c:dLbls>
          <c:showLegendKey val="0"/>
          <c:showVal val="0"/>
          <c:showCatName val="0"/>
          <c:showSerName val="0"/>
          <c:showPercent val="0"/>
          <c:showBubbleSize val="0"/>
        </c:dLbls>
        <c:marker val="1"/>
        <c:smooth val="0"/>
        <c:axId val="606028880"/>
        <c:axId val="606024176"/>
      </c:lineChart>
      <c:catAx>
        <c:axId val="60602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6024176"/>
        <c:crosses val="autoZero"/>
        <c:auto val="1"/>
        <c:lblAlgn val="ctr"/>
        <c:lblOffset val="100"/>
        <c:tickLblSkip val="1"/>
        <c:tickMarkSkip val="1"/>
        <c:noMultiLvlLbl val="0"/>
      </c:catAx>
      <c:valAx>
        <c:axId val="6060241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602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3.34</c:v>
                </c:pt>
                <c:pt idx="1">
                  <c:v>5.67</c:v>
                </c:pt>
                <c:pt idx="2">
                  <c:v>3.79</c:v>
                </c:pt>
                <c:pt idx="3">
                  <c:v>2.79</c:v>
                </c:pt>
                <c:pt idx="4">
                  <c:v>4.59</c:v>
                </c:pt>
              </c:numCache>
            </c:numRef>
          </c:val>
          <c:extLst xmlns:c16r2="http://schemas.microsoft.com/office/drawing/2015/06/chart">
            <c:ext xmlns:c16="http://schemas.microsoft.com/office/drawing/2014/chart" uri="{C3380CC4-5D6E-409C-BE32-E72D297353CC}">
              <c16:uniqueId val="{00000000-1F56-42AB-BF74-6CA0ABC0A4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14.91</c:v>
                </c:pt>
                <c:pt idx="1">
                  <c:v>14.27</c:v>
                </c:pt>
                <c:pt idx="2">
                  <c:v>14.8</c:v>
                </c:pt>
                <c:pt idx="3">
                  <c:v>14.8</c:v>
                </c:pt>
                <c:pt idx="4">
                  <c:v>14.4</c:v>
                </c:pt>
              </c:numCache>
            </c:numRef>
          </c:val>
          <c:extLst xmlns:c16r2="http://schemas.microsoft.com/office/drawing/2015/06/chart">
            <c:ext xmlns:c16="http://schemas.microsoft.com/office/drawing/2014/chart" uri="{C3380CC4-5D6E-409C-BE32-E72D297353CC}">
              <c16:uniqueId val="{00000001-1F56-42AB-BF74-6CA0ABC0A4F4}"/>
            </c:ext>
          </c:extLst>
        </c:ser>
        <c:dLbls>
          <c:showLegendKey val="0"/>
          <c:showVal val="0"/>
          <c:showCatName val="0"/>
          <c:showSerName val="0"/>
          <c:showPercent val="0"/>
          <c:showBubbleSize val="0"/>
        </c:dLbls>
        <c:gapWidth val="250"/>
        <c:overlap val="100"/>
        <c:axId val="606023000"/>
        <c:axId val="60602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c:v>
                </c:pt>
                <c:pt idx="1">
                  <c:v>1.01</c:v>
                </c:pt>
                <c:pt idx="2">
                  <c:v>-1.75</c:v>
                </c:pt>
                <c:pt idx="3">
                  <c:v>-2.0299999999999998</c:v>
                </c:pt>
                <c:pt idx="4">
                  <c:v>0.94</c:v>
                </c:pt>
              </c:numCache>
            </c:numRef>
          </c:val>
          <c:smooth val="0"/>
          <c:extLst xmlns:c16r2="http://schemas.microsoft.com/office/drawing/2015/06/chart">
            <c:ext xmlns:c16="http://schemas.microsoft.com/office/drawing/2014/chart" uri="{C3380CC4-5D6E-409C-BE32-E72D297353CC}">
              <c16:uniqueId val="{00000002-1F56-42AB-BF74-6CA0ABC0A4F4}"/>
            </c:ext>
          </c:extLst>
        </c:ser>
        <c:dLbls>
          <c:showLegendKey val="0"/>
          <c:showVal val="0"/>
          <c:showCatName val="0"/>
          <c:showSerName val="0"/>
          <c:showPercent val="0"/>
          <c:showBubbleSize val="0"/>
        </c:dLbls>
        <c:marker val="1"/>
        <c:smooth val="0"/>
        <c:axId val="606023000"/>
        <c:axId val="606024960"/>
      </c:lineChart>
      <c:catAx>
        <c:axId val="60602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6024960"/>
        <c:crosses val="autoZero"/>
        <c:auto val="1"/>
        <c:lblAlgn val="ctr"/>
        <c:lblOffset val="100"/>
        <c:tickLblSkip val="1"/>
        <c:tickMarkSkip val="1"/>
        <c:noMultiLvlLbl val="0"/>
      </c:catAx>
      <c:valAx>
        <c:axId val="6060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02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C46-464B-840E-2E590152CF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C46-464B-840E-2E590152CFCF}"/>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4C46-464B-840E-2E590152CFCF}"/>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4C46-464B-840E-2E590152CFCF}"/>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0.11</c:v>
                </c:pt>
                <c:pt idx="4">
                  <c:v>#N/A</c:v>
                </c:pt>
                <c:pt idx="5">
                  <c:v>0.09</c:v>
                </c:pt>
                <c:pt idx="6">
                  <c:v>#N/A</c:v>
                </c:pt>
                <c:pt idx="7">
                  <c:v>0.11</c:v>
                </c:pt>
                <c:pt idx="8">
                  <c:v>#N/A</c:v>
                </c:pt>
                <c:pt idx="9">
                  <c:v>7.0000000000000007E-2</c:v>
                </c:pt>
              </c:numCache>
            </c:numRef>
          </c:val>
          <c:extLst xmlns:c16r2="http://schemas.microsoft.com/office/drawing/2015/06/chart">
            <c:ext xmlns:c16="http://schemas.microsoft.com/office/drawing/2014/chart" uri="{C3380CC4-5D6E-409C-BE32-E72D297353CC}">
              <c16:uniqueId val="{00000004-4C46-464B-840E-2E590152CFC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0.09</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5-4C46-464B-840E-2E590152CFC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1.37</c:v>
                </c:pt>
                <c:pt idx="2">
                  <c:v>#N/A</c:v>
                </c:pt>
                <c:pt idx="3">
                  <c:v>0.88</c:v>
                </c:pt>
                <c:pt idx="4">
                  <c:v>#N/A</c:v>
                </c:pt>
                <c:pt idx="5">
                  <c:v>0.73</c:v>
                </c:pt>
                <c:pt idx="6">
                  <c:v>#N/A</c:v>
                </c:pt>
                <c:pt idx="7">
                  <c:v>0.71</c:v>
                </c:pt>
                <c:pt idx="8">
                  <c:v>#N/A</c:v>
                </c:pt>
                <c:pt idx="9">
                  <c:v>0.35</c:v>
                </c:pt>
              </c:numCache>
            </c:numRef>
          </c:val>
          <c:extLst xmlns:c16r2="http://schemas.microsoft.com/office/drawing/2015/06/chart">
            <c:ext xmlns:c16="http://schemas.microsoft.com/office/drawing/2014/chart" uri="{C3380CC4-5D6E-409C-BE32-E72D297353CC}">
              <c16:uniqueId val="{00000006-4C46-464B-840E-2E590152CF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1.77</c:v>
                </c:pt>
                <c:pt idx="2">
                  <c:v>#N/A</c:v>
                </c:pt>
                <c:pt idx="3">
                  <c:v>0.26</c:v>
                </c:pt>
                <c:pt idx="4">
                  <c:v>#N/A</c:v>
                </c:pt>
                <c:pt idx="5">
                  <c:v>1.2</c:v>
                </c:pt>
                <c:pt idx="6">
                  <c:v>#N/A</c:v>
                </c:pt>
                <c:pt idx="7">
                  <c:v>0.95</c:v>
                </c:pt>
                <c:pt idx="8">
                  <c:v>#N/A</c:v>
                </c:pt>
                <c:pt idx="9">
                  <c:v>0.88</c:v>
                </c:pt>
              </c:numCache>
            </c:numRef>
          </c:val>
          <c:extLst xmlns:c16r2="http://schemas.microsoft.com/office/drawing/2015/06/chart">
            <c:ext xmlns:c16="http://schemas.microsoft.com/office/drawing/2014/chart" uri="{C3380CC4-5D6E-409C-BE32-E72D297353CC}">
              <c16:uniqueId val="{00000007-4C46-464B-840E-2E590152CF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3.34</c:v>
                </c:pt>
                <c:pt idx="2">
                  <c:v>#N/A</c:v>
                </c:pt>
                <c:pt idx="3">
                  <c:v>5.66</c:v>
                </c:pt>
                <c:pt idx="4">
                  <c:v>#N/A</c:v>
                </c:pt>
                <c:pt idx="5">
                  <c:v>3.79</c:v>
                </c:pt>
                <c:pt idx="6">
                  <c:v>#N/A</c:v>
                </c:pt>
                <c:pt idx="7">
                  <c:v>2.78</c:v>
                </c:pt>
                <c:pt idx="8">
                  <c:v>#N/A</c:v>
                </c:pt>
                <c:pt idx="9">
                  <c:v>4.58</c:v>
                </c:pt>
              </c:numCache>
            </c:numRef>
          </c:val>
          <c:extLst xmlns:c16r2="http://schemas.microsoft.com/office/drawing/2015/06/chart">
            <c:ext xmlns:c16="http://schemas.microsoft.com/office/drawing/2014/chart" uri="{C3380CC4-5D6E-409C-BE32-E72D297353CC}">
              <c16:uniqueId val="{00000008-4C46-464B-840E-2E590152CF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7.34</c:v>
                </c:pt>
                <c:pt idx="2">
                  <c:v>#N/A</c:v>
                </c:pt>
                <c:pt idx="3">
                  <c:v>6.95</c:v>
                </c:pt>
                <c:pt idx="4">
                  <c:v>#N/A</c:v>
                </c:pt>
                <c:pt idx="5">
                  <c:v>6.64</c:v>
                </c:pt>
                <c:pt idx="6">
                  <c:v>#N/A</c:v>
                </c:pt>
                <c:pt idx="7">
                  <c:v>6.56</c:v>
                </c:pt>
                <c:pt idx="8">
                  <c:v>#N/A</c:v>
                </c:pt>
                <c:pt idx="9">
                  <c:v>6.45</c:v>
                </c:pt>
              </c:numCache>
            </c:numRef>
          </c:val>
          <c:extLst xmlns:c16r2="http://schemas.microsoft.com/office/drawing/2015/06/chart">
            <c:ext xmlns:c16="http://schemas.microsoft.com/office/drawing/2014/chart" uri="{C3380CC4-5D6E-409C-BE32-E72D297353CC}">
              <c16:uniqueId val="{00000009-4C46-464B-840E-2E590152CFCF}"/>
            </c:ext>
          </c:extLst>
        </c:ser>
        <c:dLbls>
          <c:showLegendKey val="0"/>
          <c:showVal val="0"/>
          <c:showCatName val="0"/>
          <c:showSerName val="0"/>
          <c:showPercent val="0"/>
          <c:showBubbleSize val="0"/>
        </c:dLbls>
        <c:gapWidth val="150"/>
        <c:overlap val="100"/>
        <c:axId val="513186336"/>
        <c:axId val="513183592"/>
      </c:barChart>
      <c:catAx>
        <c:axId val="5131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183592"/>
        <c:crosses val="autoZero"/>
        <c:auto val="1"/>
        <c:lblAlgn val="ctr"/>
        <c:lblOffset val="100"/>
        <c:tickLblSkip val="1"/>
        <c:tickMarkSkip val="1"/>
        <c:noMultiLvlLbl val="0"/>
      </c:catAx>
      <c:valAx>
        <c:axId val="513183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8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1732</c:v>
                </c:pt>
                <c:pt idx="5">
                  <c:v>1680</c:v>
                </c:pt>
                <c:pt idx="8">
                  <c:v>1663</c:v>
                </c:pt>
                <c:pt idx="11">
                  <c:v>1727</c:v>
                </c:pt>
                <c:pt idx="14">
                  <c:v>1771</c:v>
                </c:pt>
              </c:numCache>
            </c:numRef>
          </c:val>
          <c:extLst xmlns:c16r2="http://schemas.microsoft.com/office/drawing/2015/06/chart">
            <c:ext xmlns:c16="http://schemas.microsoft.com/office/drawing/2014/chart" uri="{C3380CC4-5D6E-409C-BE32-E72D297353CC}">
              <c16:uniqueId val="{00000000-E043-4F26-AAB8-240CB561B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043-4F26-AAB8-240CB561B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152</c:v>
                </c:pt>
                <c:pt idx="3">
                  <c:v>36</c:v>
                </c:pt>
                <c:pt idx="6">
                  <c:v>35</c:v>
                </c:pt>
                <c:pt idx="9">
                  <c:v>34</c:v>
                </c:pt>
                <c:pt idx="12">
                  <c:v>34</c:v>
                </c:pt>
              </c:numCache>
            </c:numRef>
          </c:val>
          <c:extLst xmlns:c16r2="http://schemas.microsoft.com/office/drawing/2015/06/chart">
            <c:ext xmlns:c16="http://schemas.microsoft.com/office/drawing/2014/chart" uri="{C3380CC4-5D6E-409C-BE32-E72D297353CC}">
              <c16:uniqueId val="{00000002-E043-4F26-AAB8-240CB561B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10</c:v>
                </c:pt>
                <c:pt idx="6">
                  <c:v>10</c:v>
                </c:pt>
                <c:pt idx="9">
                  <c:v>9</c:v>
                </c:pt>
                <c:pt idx="12">
                  <c:v>14</c:v>
                </c:pt>
              </c:numCache>
            </c:numRef>
          </c:val>
          <c:extLst xmlns:c16r2="http://schemas.microsoft.com/office/drawing/2015/06/chart">
            <c:ext xmlns:c16="http://schemas.microsoft.com/office/drawing/2014/chart" uri="{C3380CC4-5D6E-409C-BE32-E72D297353CC}">
              <c16:uniqueId val="{00000003-E043-4F26-AAB8-240CB561B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615</c:v>
                </c:pt>
                <c:pt idx="3">
                  <c:v>601</c:v>
                </c:pt>
                <c:pt idx="6">
                  <c:v>579</c:v>
                </c:pt>
                <c:pt idx="9">
                  <c:v>589</c:v>
                </c:pt>
                <c:pt idx="12">
                  <c:v>645</c:v>
                </c:pt>
              </c:numCache>
            </c:numRef>
          </c:val>
          <c:extLst xmlns:c16r2="http://schemas.microsoft.com/office/drawing/2015/06/chart">
            <c:ext xmlns:c16="http://schemas.microsoft.com/office/drawing/2014/chart" uri="{C3380CC4-5D6E-409C-BE32-E72D297353CC}">
              <c16:uniqueId val="{00000004-E043-4F26-AAB8-240CB561B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43-4F26-AAB8-240CB561B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043-4F26-AAB8-240CB561B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1922</c:v>
                </c:pt>
                <c:pt idx="3">
                  <c:v>1837</c:v>
                </c:pt>
                <c:pt idx="6">
                  <c:v>1734</c:v>
                </c:pt>
                <c:pt idx="9">
                  <c:v>1772</c:v>
                </c:pt>
                <c:pt idx="12">
                  <c:v>1878</c:v>
                </c:pt>
              </c:numCache>
            </c:numRef>
          </c:val>
          <c:extLst xmlns:c16r2="http://schemas.microsoft.com/office/drawing/2015/06/chart">
            <c:ext xmlns:c16="http://schemas.microsoft.com/office/drawing/2014/chart" uri="{C3380CC4-5D6E-409C-BE32-E72D297353CC}">
              <c16:uniqueId val="{00000007-E043-4F26-AAB8-240CB561B88F}"/>
            </c:ext>
          </c:extLst>
        </c:ser>
        <c:dLbls>
          <c:showLegendKey val="0"/>
          <c:showVal val="0"/>
          <c:showCatName val="0"/>
          <c:showSerName val="0"/>
          <c:showPercent val="0"/>
          <c:showBubbleSize val="0"/>
        </c:dLbls>
        <c:gapWidth val="100"/>
        <c:overlap val="100"/>
        <c:axId val="513183200"/>
        <c:axId val="51318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968</c:v>
                </c:pt>
                <c:pt idx="2">
                  <c:v>#N/A</c:v>
                </c:pt>
                <c:pt idx="3">
                  <c:v>#N/A</c:v>
                </c:pt>
                <c:pt idx="4">
                  <c:v>804</c:v>
                </c:pt>
                <c:pt idx="5">
                  <c:v>#N/A</c:v>
                </c:pt>
                <c:pt idx="6">
                  <c:v>#N/A</c:v>
                </c:pt>
                <c:pt idx="7">
                  <c:v>695</c:v>
                </c:pt>
                <c:pt idx="8">
                  <c:v>#N/A</c:v>
                </c:pt>
                <c:pt idx="9">
                  <c:v>#N/A</c:v>
                </c:pt>
                <c:pt idx="10">
                  <c:v>677</c:v>
                </c:pt>
                <c:pt idx="11">
                  <c:v>#N/A</c:v>
                </c:pt>
                <c:pt idx="12">
                  <c:v>#N/A</c:v>
                </c:pt>
                <c:pt idx="13">
                  <c:v>800</c:v>
                </c:pt>
                <c:pt idx="14">
                  <c:v>#N/A</c:v>
                </c:pt>
              </c:numCache>
            </c:numRef>
          </c:val>
          <c:smooth val="0"/>
          <c:extLst xmlns:c16r2="http://schemas.microsoft.com/office/drawing/2015/06/chart">
            <c:ext xmlns:c16="http://schemas.microsoft.com/office/drawing/2014/chart" uri="{C3380CC4-5D6E-409C-BE32-E72D297353CC}">
              <c16:uniqueId val="{00000008-E043-4F26-AAB8-240CB561B88F}"/>
            </c:ext>
          </c:extLst>
        </c:ser>
        <c:dLbls>
          <c:showLegendKey val="0"/>
          <c:showVal val="0"/>
          <c:showCatName val="0"/>
          <c:showSerName val="0"/>
          <c:showPercent val="0"/>
          <c:showBubbleSize val="0"/>
        </c:dLbls>
        <c:marker val="1"/>
        <c:smooth val="0"/>
        <c:axId val="513183200"/>
        <c:axId val="513185552"/>
      </c:lineChart>
      <c:catAx>
        <c:axId val="5131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185552"/>
        <c:crosses val="autoZero"/>
        <c:auto val="1"/>
        <c:lblAlgn val="ctr"/>
        <c:lblOffset val="100"/>
        <c:tickLblSkip val="1"/>
        <c:tickMarkSkip val="1"/>
        <c:noMultiLvlLbl val="0"/>
      </c:catAx>
      <c:valAx>
        <c:axId val="51318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1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17330</c:v>
                </c:pt>
                <c:pt idx="5">
                  <c:v>17317</c:v>
                </c:pt>
                <c:pt idx="8">
                  <c:v>16585</c:v>
                </c:pt>
                <c:pt idx="11">
                  <c:v>16058</c:v>
                </c:pt>
                <c:pt idx="14">
                  <c:v>15636</c:v>
                </c:pt>
              </c:numCache>
            </c:numRef>
          </c:val>
          <c:extLst xmlns:c16r2="http://schemas.microsoft.com/office/drawing/2015/06/chart">
            <c:ext xmlns:c16="http://schemas.microsoft.com/office/drawing/2014/chart" uri="{C3380CC4-5D6E-409C-BE32-E72D297353CC}">
              <c16:uniqueId val="{00000000-7D74-4A2B-B36E-2E95BAC8D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1346</c:v>
                </c:pt>
                <c:pt idx="5">
                  <c:v>1312</c:v>
                </c:pt>
                <c:pt idx="8">
                  <c:v>1284</c:v>
                </c:pt>
                <c:pt idx="11">
                  <c:v>1287</c:v>
                </c:pt>
                <c:pt idx="14">
                  <c:v>1378</c:v>
                </c:pt>
              </c:numCache>
            </c:numRef>
          </c:val>
          <c:extLst xmlns:c16r2="http://schemas.microsoft.com/office/drawing/2015/06/chart">
            <c:ext xmlns:c16="http://schemas.microsoft.com/office/drawing/2014/chart" uri="{C3380CC4-5D6E-409C-BE32-E72D297353CC}">
              <c16:uniqueId val="{00000001-7D74-4A2B-B36E-2E95BAC8D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2763</c:v>
                </c:pt>
                <c:pt idx="5">
                  <c:v>2513</c:v>
                </c:pt>
                <c:pt idx="8">
                  <c:v>2479</c:v>
                </c:pt>
                <c:pt idx="11">
                  <c:v>2483</c:v>
                </c:pt>
                <c:pt idx="14">
                  <c:v>2555</c:v>
                </c:pt>
              </c:numCache>
            </c:numRef>
          </c:val>
          <c:extLst xmlns:c16r2="http://schemas.microsoft.com/office/drawing/2015/06/chart">
            <c:ext xmlns:c16="http://schemas.microsoft.com/office/drawing/2014/chart" uri="{C3380CC4-5D6E-409C-BE32-E72D297353CC}">
              <c16:uniqueId val="{00000002-7D74-4A2B-B36E-2E95BAC8D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74-4A2B-B36E-2E95BAC8D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74-4A2B-B36E-2E95BAC8D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347</c:v>
                </c:pt>
                <c:pt idx="3">
                  <c:v>287</c:v>
                </c:pt>
                <c:pt idx="6">
                  <c:v>283</c:v>
                </c:pt>
                <c:pt idx="9">
                  <c:v>267</c:v>
                </c:pt>
                <c:pt idx="12">
                  <c:v>197</c:v>
                </c:pt>
              </c:numCache>
            </c:numRef>
          </c:val>
          <c:extLst xmlns:c16r2="http://schemas.microsoft.com/office/drawing/2015/06/chart">
            <c:ext xmlns:c16="http://schemas.microsoft.com/office/drawing/2014/chart" uri="{C3380CC4-5D6E-409C-BE32-E72D297353CC}">
              <c16:uniqueId val="{00000005-7D74-4A2B-B36E-2E95BAC8D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1826</c:v>
                </c:pt>
                <c:pt idx="3">
                  <c:v>1736</c:v>
                </c:pt>
                <c:pt idx="6">
                  <c:v>1702</c:v>
                </c:pt>
                <c:pt idx="9">
                  <c:v>1814</c:v>
                </c:pt>
                <c:pt idx="12">
                  <c:v>1723</c:v>
                </c:pt>
              </c:numCache>
            </c:numRef>
          </c:val>
          <c:extLst xmlns:c16r2="http://schemas.microsoft.com/office/drawing/2015/06/chart">
            <c:ext xmlns:c16="http://schemas.microsoft.com/office/drawing/2014/chart" uri="{C3380CC4-5D6E-409C-BE32-E72D297353CC}">
              <c16:uniqueId val="{00000006-7D74-4A2B-B36E-2E95BAC8D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72</c:v>
                </c:pt>
                <c:pt idx="6">
                  <c:v>57</c:v>
                </c:pt>
                <c:pt idx="9">
                  <c:v>89</c:v>
                </c:pt>
                <c:pt idx="12">
                  <c:v>73</c:v>
                </c:pt>
              </c:numCache>
            </c:numRef>
          </c:val>
          <c:extLst xmlns:c16r2="http://schemas.microsoft.com/office/drawing/2015/06/chart">
            <c:ext xmlns:c16="http://schemas.microsoft.com/office/drawing/2014/chart" uri="{C3380CC4-5D6E-409C-BE32-E72D297353CC}">
              <c16:uniqueId val="{00000007-7D74-4A2B-B36E-2E95BAC8D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8959</c:v>
                </c:pt>
                <c:pt idx="3">
                  <c:v>8378</c:v>
                </c:pt>
                <c:pt idx="6">
                  <c:v>7695</c:v>
                </c:pt>
                <c:pt idx="9">
                  <c:v>7117</c:v>
                </c:pt>
                <c:pt idx="12">
                  <c:v>6822</c:v>
                </c:pt>
              </c:numCache>
            </c:numRef>
          </c:val>
          <c:extLst xmlns:c16r2="http://schemas.microsoft.com/office/drawing/2015/06/chart">
            <c:ext xmlns:c16="http://schemas.microsoft.com/office/drawing/2014/chart" uri="{C3380CC4-5D6E-409C-BE32-E72D297353CC}">
              <c16:uniqueId val="{00000008-7D74-4A2B-B36E-2E95BAC8D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160</c:v>
                </c:pt>
                <c:pt idx="3">
                  <c:v>136</c:v>
                </c:pt>
                <c:pt idx="6">
                  <c:v>112</c:v>
                </c:pt>
                <c:pt idx="9">
                  <c:v>86</c:v>
                </c:pt>
                <c:pt idx="12">
                  <c:v>59</c:v>
                </c:pt>
              </c:numCache>
            </c:numRef>
          </c:val>
          <c:extLst xmlns:c16r2="http://schemas.microsoft.com/office/drawing/2015/06/chart">
            <c:ext xmlns:c16="http://schemas.microsoft.com/office/drawing/2014/chart" uri="{C3380CC4-5D6E-409C-BE32-E72D297353CC}">
              <c16:uniqueId val="{00000009-7D74-4A2B-B36E-2E95BAC8D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19140</c:v>
                </c:pt>
                <c:pt idx="3">
                  <c:v>18854</c:v>
                </c:pt>
                <c:pt idx="6">
                  <c:v>18271</c:v>
                </c:pt>
                <c:pt idx="9">
                  <c:v>17748</c:v>
                </c:pt>
                <c:pt idx="12">
                  <c:v>17723</c:v>
                </c:pt>
              </c:numCache>
            </c:numRef>
          </c:val>
          <c:extLst xmlns:c16r2="http://schemas.microsoft.com/office/drawing/2015/06/chart">
            <c:ext xmlns:c16="http://schemas.microsoft.com/office/drawing/2014/chart" uri="{C3380CC4-5D6E-409C-BE32-E72D297353CC}">
              <c16:uniqueId val="{0000000A-7D74-4A2B-B36E-2E95BAC8DB8A}"/>
            </c:ext>
          </c:extLst>
        </c:ser>
        <c:dLbls>
          <c:showLegendKey val="0"/>
          <c:showVal val="0"/>
          <c:showCatName val="0"/>
          <c:showSerName val="0"/>
          <c:showPercent val="0"/>
          <c:showBubbleSize val="0"/>
        </c:dLbls>
        <c:gapWidth val="100"/>
        <c:overlap val="100"/>
        <c:axId val="735684128"/>
        <c:axId val="73568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9081</c:v>
                </c:pt>
                <c:pt idx="2">
                  <c:v>#N/A</c:v>
                </c:pt>
                <c:pt idx="3">
                  <c:v>#N/A</c:v>
                </c:pt>
                <c:pt idx="4">
                  <c:v>8321</c:v>
                </c:pt>
                <c:pt idx="5">
                  <c:v>#N/A</c:v>
                </c:pt>
                <c:pt idx="6">
                  <c:v>#N/A</c:v>
                </c:pt>
                <c:pt idx="7">
                  <c:v>7772</c:v>
                </c:pt>
                <c:pt idx="8">
                  <c:v>#N/A</c:v>
                </c:pt>
                <c:pt idx="9">
                  <c:v>#N/A</c:v>
                </c:pt>
                <c:pt idx="10">
                  <c:v>7293</c:v>
                </c:pt>
                <c:pt idx="11">
                  <c:v>#N/A</c:v>
                </c:pt>
                <c:pt idx="12">
                  <c:v>#N/A</c:v>
                </c:pt>
                <c:pt idx="13">
                  <c:v>7027</c:v>
                </c:pt>
                <c:pt idx="14">
                  <c:v>#N/A</c:v>
                </c:pt>
              </c:numCache>
            </c:numRef>
          </c:val>
          <c:smooth val="0"/>
          <c:extLst xmlns:c16r2="http://schemas.microsoft.com/office/drawing/2015/06/chart">
            <c:ext xmlns:c16="http://schemas.microsoft.com/office/drawing/2014/chart" uri="{C3380CC4-5D6E-409C-BE32-E72D297353CC}">
              <c16:uniqueId val="{0000000B-7D74-4A2B-B36E-2E95BAC8DB8A}"/>
            </c:ext>
          </c:extLst>
        </c:ser>
        <c:dLbls>
          <c:showLegendKey val="0"/>
          <c:showVal val="0"/>
          <c:showCatName val="0"/>
          <c:showSerName val="0"/>
          <c:showPercent val="0"/>
          <c:showBubbleSize val="0"/>
        </c:dLbls>
        <c:marker val="1"/>
        <c:smooth val="0"/>
        <c:axId val="735684128"/>
        <c:axId val="735683344"/>
      </c:lineChart>
      <c:catAx>
        <c:axId val="7356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5683344"/>
        <c:crosses val="autoZero"/>
        <c:auto val="1"/>
        <c:lblAlgn val="ctr"/>
        <c:lblOffset val="100"/>
        <c:tickLblSkip val="1"/>
        <c:tickMarkSkip val="1"/>
        <c:noMultiLvlLbl val="0"/>
      </c:catAx>
      <c:valAx>
        <c:axId val="73568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568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1386</c:v>
                </c:pt>
                <c:pt idx="1">
                  <c:v>1404</c:v>
                </c:pt>
                <c:pt idx="2">
                  <c:v>1413</c:v>
                </c:pt>
              </c:numCache>
            </c:numRef>
          </c:val>
          <c:extLst xmlns:c16r2="http://schemas.microsoft.com/office/drawing/2015/06/chart">
            <c:ext xmlns:c16="http://schemas.microsoft.com/office/drawing/2014/chart" uri="{C3380CC4-5D6E-409C-BE32-E72D297353CC}">
              <c16:uniqueId val="{00000000-44DD-4545-B3D2-631CFF9DA5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178</c:v>
                </c:pt>
                <c:pt idx="1">
                  <c:v>111</c:v>
                </c:pt>
                <c:pt idx="2">
                  <c:v>92</c:v>
                </c:pt>
              </c:numCache>
            </c:numRef>
          </c:val>
          <c:extLst xmlns:c16r2="http://schemas.microsoft.com/office/drawing/2015/06/chart">
            <c:ext xmlns:c16="http://schemas.microsoft.com/office/drawing/2014/chart" uri="{C3380CC4-5D6E-409C-BE32-E72D297353CC}">
              <c16:uniqueId val="{00000001-44DD-4545-B3D2-631CFF9DA5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1387</c:v>
                </c:pt>
                <c:pt idx="1">
                  <c:v>1370</c:v>
                </c:pt>
                <c:pt idx="2">
                  <c:v>1297</c:v>
                </c:pt>
              </c:numCache>
            </c:numRef>
          </c:val>
          <c:extLst xmlns:c16r2="http://schemas.microsoft.com/office/drawing/2015/06/chart">
            <c:ext xmlns:c16="http://schemas.microsoft.com/office/drawing/2014/chart" uri="{C3380CC4-5D6E-409C-BE32-E72D297353CC}">
              <c16:uniqueId val="{00000002-44DD-4545-B3D2-631CFF9DA512}"/>
            </c:ext>
          </c:extLst>
        </c:ser>
        <c:dLbls>
          <c:showLegendKey val="0"/>
          <c:showVal val="0"/>
          <c:showCatName val="0"/>
          <c:showSerName val="0"/>
          <c:showPercent val="0"/>
          <c:showBubbleSize val="0"/>
        </c:dLbls>
        <c:gapWidth val="120"/>
        <c:overlap val="100"/>
        <c:axId val="735682952"/>
        <c:axId val="735682168"/>
      </c:barChart>
      <c:catAx>
        <c:axId val="73568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5682168"/>
        <c:crosses val="autoZero"/>
        <c:auto val="1"/>
        <c:lblAlgn val="ctr"/>
        <c:lblOffset val="100"/>
        <c:tickLblSkip val="1"/>
        <c:tickMarkSkip val="1"/>
        <c:noMultiLvlLbl val="0"/>
      </c:catAx>
      <c:valAx>
        <c:axId val="735682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568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16-48BD-82DF-E783D534599B}"/>
                </c:ext>
                <c:ext xmlns:c15="http://schemas.microsoft.com/office/drawing/2012/chart" uri="{CE6537A1-D6FC-4f65-9D91-7224C49458BB}">
                  <c15:layout/>
                  <c15:dlblFieldTable>
                    <c15:dlblFTEntry>
                      <c15:txfldGUID>{A2011624-24E3-4593-A361-A1CD2E5A6301}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16-48BD-82DF-E783D534599B}"/>
                </c:ext>
                <c:ext xmlns:c15="http://schemas.microsoft.com/office/drawing/2012/chart" uri="{CE6537A1-D6FC-4f65-9D91-7224C49458BB}">
                  <c15:dlblFieldTable>
                    <c15:dlblFTEntry>
                      <c15:txfldGUID>{F6EC928C-791F-4EF3-A362-D45D03B1D831}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16-48BD-82DF-E783D534599B}"/>
                </c:ext>
                <c:ext xmlns:c15="http://schemas.microsoft.com/office/drawing/2012/chart" uri="{CE6537A1-D6FC-4f65-9D91-7224C49458BB}">
                  <c15:dlblFieldTable>
                    <c15:dlblFTEntry>
                      <c15:txfldGUID>{447F04ED-FF96-4A43-9445-5A7BCFA5B100}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16-48BD-82DF-E783D534599B}"/>
                </c:ext>
                <c:ext xmlns:c15="http://schemas.microsoft.com/office/drawing/2012/chart" uri="{CE6537A1-D6FC-4f65-9D91-7224C49458BB}">
                  <c15:dlblFieldTable>
                    <c15:dlblFTEntry>
                      <c15:txfldGUID>{93449BCE-B36D-4103-874A-3FFCB054C8BD}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16-48BD-82DF-E783D534599B}"/>
                </c:ext>
                <c:ext xmlns:c15="http://schemas.microsoft.com/office/drawing/2012/chart" uri="{CE6537A1-D6FC-4f65-9D91-7224C49458BB}">
                  <c15:dlblFieldTable>
                    <c15:dlblFTEntry>
                      <c15:txfldGUID>{42DF227F-7FB0-428C-9891-B8A671EB049D}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16-48BD-82DF-E783D534599B}"/>
                </c:ext>
                <c:ext xmlns:c15="http://schemas.microsoft.com/office/drawing/2012/chart" uri="{CE6537A1-D6FC-4f65-9D91-7224C49458BB}">
                  <c15:layout/>
                  <c15:dlblFieldTable>
                    <c15:dlblFTEntry>
                      <c15:txfldGUID>{C6FE7254-9706-448A-A0FA-D3ADD4C81CFA}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16-48BD-82DF-E783D534599B}"/>
                </c:ext>
                <c:ext xmlns:c15="http://schemas.microsoft.com/office/drawing/2012/chart" uri="{CE6537A1-D6FC-4f65-9D91-7224C49458BB}">
                  <c15:layout/>
                  <c15:dlblFieldTable>
                    <c15:dlblFTEntry>
                      <c15:txfldGUID>{7E413DB1-E917-4BE5-9FE2-AF914DAB7B57}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16-48BD-82DF-E783D534599B}"/>
                </c:ext>
                <c:ext xmlns:c15="http://schemas.microsoft.com/office/drawing/2012/chart" uri="{CE6537A1-D6FC-4f65-9D91-7224C49458BB}">
                  <c15:layout/>
                  <c15:dlblFieldTable>
                    <c15:dlblFTEntry>
                      <c15:txfldGUID>{7AF59370-FA17-4B82-B322-8A8CE56EDB0F}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16-48BD-82DF-E783D534599B}"/>
                </c:ext>
                <c:ext xmlns:c15="http://schemas.microsoft.com/office/drawing/2012/chart" uri="{CE6537A1-D6FC-4f65-9D91-7224C49458BB}">
                  <c15:layout/>
                  <c15:dlblFieldTable>
                    <c15:dlblFTEntry>
                      <c15:txfldGUID>{A7309A7F-E3CC-4764-8237-494D6D6693A4}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58.2</c:v>
                </c:pt>
                <c:pt idx="16">
                  <c:v>60</c:v>
                </c:pt>
                <c:pt idx="24">
                  <c:v>61.8</c:v>
                </c:pt>
                <c:pt idx="32">
                  <c:v>63.2</c:v>
                </c:pt>
              </c:numCache>
            </c:numRef>
          </c:xVal>
          <c:yVal>
            <c:numRef>
              <c:f>公会計指標分析・財政指標組合せ分析表!$BP$51:$DC$51</c:f>
              <c:numCache>
                <c:formatCode>#,##0.0;"▲ "#,##0.0</c:formatCode>
                <c:ptCount val="40"/>
                <c:pt idx="0">
                  <c:v>115</c:v>
                </c:pt>
                <c:pt idx="8">
                  <c:v>106.5</c:v>
                </c:pt>
                <c:pt idx="16">
                  <c:v>99</c:v>
                </c:pt>
                <c:pt idx="24">
                  <c:v>92.2</c:v>
                </c:pt>
                <c:pt idx="32">
                  <c:v>85.9</c:v>
                </c:pt>
              </c:numCache>
            </c:numRef>
          </c:yVal>
          <c:smooth val="0"/>
          <c:extLst xmlns:c16r2="http://schemas.microsoft.com/office/drawing/2015/06/chart">
            <c:ext xmlns:c16="http://schemas.microsoft.com/office/drawing/2014/chart" uri="{C3380CC4-5D6E-409C-BE32-E72D297353CC}">
              <c16:uniqueId val="{00000009-AD16-48BD-82DF-E783D53459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16-48BD-82DF-E783D534599B}"/>
                </c:ext>
                <c:ext xmlns:c15="http://schemas.microsoft.com/office/drawing/2012/chart" uri="{CE6537A1-D6FC-4f65-9D91-7224C49458BB}">
                  <c15:layout/>
                  <c15:dlblFieldTable>
                    <c15:dlblFTEntry>
                      <c15:txfldGUID>{D1FE1122-A8FD-479A-A37D-4528594CD1E2}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16-48BD-82DF-E783D534599B}"/>
                </c:ext>
                <c:ext xmlns:c15="http://schemas.microsoft.com/office/drawing/2012/chart" uri="{CE6537A1-D6FC-4f65-9D91-7224C49458BB}">
                  <c15:dlblFieldTable>
                    <c15:dlblFTEntry>
                      <c15:txfldGUID>{FBDB88FF-025B-4DDF-846D-276F9361A823}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16-48BD-82DF-E783D534599B}"/>
                </c:ext>
                <c:ext xmlns:c15="http://schemas.microsoft.com/office/drawing/2012/chart" uri="{CE6537A1-D6FC-4f65-9D91-7224C49458BB}">
                  <c15:dlblFieldTable>
                    <c15:dlblFTEntry>
                      <c15:txfldGUID>{27AFBA62-669C-4199-8DBF-DCDABC9A8708}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16-48BD-82DF-E783D534599B}"/>
                </c:ext>
                <c:ext xmlns:c15="http://schemas.microsoft.com/office/drawing/2012/chart" uri="{CE6537A1-D6FC-4f65-9D91-7224C49458BB}">
                  <c15:dlblFieldTable>
                    <c15:dlblFTEntry>
                      <c15:txfldGUID>{6EBFA1A6-BBDB-4519-AE1C-BAD956210909}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16-48BD-82DF-E783D534599B}"/>
                </c:ext>
                <c:ext xmlns:c15="http://schemas.microsoft.com/office/drawing/2012/chart" uri="{CE6537A1-D6FC-4f65-9D91-7224C49458BB}">
                  <c15:dlblFieldTable>
                    <c15:dlblFTEntry>
                      <c15:txfldGUID>{76A1C3B2-575A-447D-8159-D02AC8A63A5F}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16-48BD-82DF-E783D534599B}"/>
                </c:ext>
                <c:ext xmlns:c15="http://schemas.microsoft.com/office/drawing/2012/chart" uri="{CE6537A1-D6FC-4f65-9D91-7224C49458BB}">
                  <c15:layout/>
                  <c15:dlblFieldTable>
                    <c15:dlblFTEntry>
                      <c15:txfldGUID>{BF29029E-EA57-4435-9C3C-99C50C7F1E76}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16-48BD-82DF-E783D534599B}"/>
                </c:ext>
                <c:ext xmlns:c15="http://schemas.microsoft.com/office/drawing/2012/chart" uri="{CE6537A1-D6FC-4f65-9D91-7224C49458BB}">
                  <c15:layout/>
                  <c15:dlblFieldTable>
                    <c15:dlblFTEntry>
                      <c15:txfldGUID>{B29852E6-D0E6-46DC-97A2-5288BAB23318}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16-48BD-82DF-E783D534599B}"/>
                </c:ext>
                <c:ext xmlns:c15="http://schemas.microsoft.com/office/drawing/2012/chart" uri="{CE6537A1-D6FC-4f65-9D91-7224C49458BB}">
                  <c15:layout/>
                  <c15:dlblFieldTable>
                    <c15:dlblFTEntry>
                      <c15:txfldGUID>{78BE872D-8D2A-47CC-BDAB-23A68EF361B9}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16-48BD-82DF-E783D534599B}"/>
                </c:ext>
                <c:ext xmlns:c15="http://schemas.microsoft.com/office/drawing/2012/chart" uri="{CE6537A1-D6FC-4f65-9D91-7224C49458BB}">
                  <c15:layout/>
                  <c15:dlblFieldTable>
                    <c15:dlblFTEntry>
                      <c15:txfldGUID>{DD8C7924-1627-46F6-954F-C46958791A2F}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AD16-48BD-82DF-E783D534599B}"/>
            </c:ext>
          </c:extLst>
        </c:ser>
        <c:dLbls>
          <c:showLegendKey val="0"/>
          <c:showVal val="1"/>
          <c:showCatName val="0"/>
          <c:showSerName val="0"/>
          <c:showPercent val="0"/>
          <c:showBubbleSize val="0"/>
        </c:dLbls>
        <c:axId val="735668056"/>
        <c:axId val="735667664"/>
      </c:scatterChart>
      <c:valAx>
        <c:axId val="735668056"/>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5667664"/>
        <c:crosses val="autoZero"/>
        <c:crossBetween val="midCat"/>
      </c:valAx>
      <c:valAx>
        <c:axId val="735667664"/>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356680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81-42FE-80E6-CCE4BBF39190}"/>
                </c:ext>
                <c:ext xmlns:c15="http://schemas.microsoft.com/office/drawing/2012/chart" uri="{CE6537A1-D6FC-4f65-9D91-7224C49458BB}">
                  <c15:layout/>
                  <c15:dlblFieldTable>
                    <c15:dlblFTEntry>
                      <c15:txfldGUID>{D8150105-0C36-48FD-8566-86B618DCC2C9}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81-42FE-80E6-CCE4BBF39190}"/>
                </c:ext>
                <c:ext xmlns:c15="http://schemas.microsoft.com/office/drawing/2012/chart" uri="{CE6537A1-D6FC-4f65-9D91-7224C49458BB}">
                  <c15:dlblFieldTable>
                    <c15:dlblFTEntry>
                      <c15:txfldGUID>{E2A84B63-FB83-4AB4-AC9E-379A49E671B9}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81-42FE-80E6-CCE4BBF39190}"/>
                </c:ext>
                <c:ext xmlns:c15="http://schemas.microsoft.com/office/drawing/2012/chart" uri="{CE6537A1-D6FC-4f65-9D91-7224C49458BB}">
                  <c15:dlblFieldTable>
                    <c15:dlblFTEntry>
                      <c15:txfldGUID>{7FE93F72-930A-4131-A054-4D7BBA7E8922}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81-42FE-80E6-CCE4BBF39190}"/>
                </c:ext>
                <c:ext xmlns:c15="http://schemas.microsoft.com/office/drawing/2012/chart" uri="{CE6537A1-D6FC-4f65-9D91-7224C49458BB}">
                  <c15:dlblFieldTable>
                    <c15:dlblFTEntry>
                      <c15:txfldGUID>{579874F2-F50B-49B9-A125-80A5CB361739}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81-42FE-80E6-CCE4BBF39190}"/>
                </c:ext>
                <c:ext xmlns:c15="http://schemas.microsoft.com/office/drawing/2012/chart" uri="{CE6537A1-D6FC-4f65-9D91-7224C49458BB}">
                  <c15:dlblFieldTable>
                    <c15:dlblFTEntry>
                      <c15:txfldGUID>{3D9E7DDF-1E95-4E8E-BF38-8F0659D95C9D}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81-42FE-80E6-CCE4BBF39190}"/>
                </c:ext>
                <c:ext xmlns:c15="http://schemas.microsoft.com/office/drawing/2012/chart" uri="{CE6537A1-D6FC-4f65-9D91-7224C49458BB}">
                  <c15:layout/>
                  <c15:dlblFieldTable>
                    <c15:dlblFTEntry>
                      <c15:txfldGUID>{7F821443-1B39-4166-B6C1-6646E58DD182}</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81-42FE-80E6-CCE4BBF39190}"/>
                </c:ext>
                <c:ext xmlns:c15="http://schemas.microsoft.com/office/drawing/2012/chart" uri="{CE6537A1-D6FC-4f65-9D91-7224C49458BB}">
                  <c15:layout/>
                  <c15:dlblFieldTable>
                    <c15:dlblFTEntry>
                      <c15:txfldGUID>{35545A75-26D0-4F8F-A57D-70C51A484E62}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5488043792903816E-2"/>
                  <c:y val="-6.10264900435439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81-42FE-80E6-CCE4BBF39190}"/>
                </c:ext>
                <c:ext xmlns:c15="http://schemas.microsoft.com/office/drawing/2012/chart" uri="{CE6537A1-D6FC-4f65-9D91-7224C49458BB}">
                  <c15:layout/>
                  <c15:dlblFieldTable>
                    <c15:dlblFTEntry>
                      <c15:txfldGUID>{411C3B3C-C0A7-4159-B293-C3AE6CC427D8}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7652641657247422E-2"/>
                  <c:y val="-6.380680413204402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81-42FE-80E6-CCE4BBF39190}"/>
                </c:ext>
                <c:ext xmlns:c15="http://schemas.microsoft.com/office/drawing/2012/chart" uri="{CE6537A1-D6FC-4f65-9D91-7224C49458BB}">
                  <c15:layout/>
                  <c15:dlblFieldTable>
                    <c15:dlblFTEntry>
                      <c15:txfldGUID>{8F5A1936-5D27-4867-9522-61B6D39B6A4B}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10.4</c:v>
                </c:pt>
                <c:pt idx="24">
                  <c:v>9.1999999999999993</c:v>
                </c:pt>
                <c:pt idx="32">
                  <c:v>9</c:v>
                </c:pt>
              </c:numCache>
            </c:numRef>
          </c:xVal>
          <c:yVal>
            <c:numRef>
              <c:f>公会計指標分析・財政指標組合せ分析表!$BP$73:$DC$73</c:f>
              <c:numCache>
                <c:formatCode>#,##0.0;"▲ "#,##0.0</c:formatCode>
                <c:ptCount val="40"/>
                <c:pt idx="0">
                  <c:v>115</c:v>
                </c:pt>
                <c:pt idx="8">
                  <c:v>106.5</c:v>
                </c:pt>
                <c:pt idx="16">
                  <c:v>99</c:v>
                </c:pt>
                <c:pt idx="24">
                  <c:v>92.2</c:v>
                </c:pt>
                <c:pt idx="32">
                  <c:v>85.9</c:v>
                </c:pt>
              </c:numCache>
            </c:numRef>
          </c:yVal>
          <c:smooth val="0"/>
          <c:extLst xmlns:c16r2="http://schemas.microsoft.com/office/drawing/2015/06/chart">
            <c:ext xmlns:c16="http://schemas.microsoft.com/office/drawing/2014/chart" uri="{C3380CC4-5D6E-409C-BE32-E72D297353CC}">
              <c16:uniqueId val="{00000009-E181-42FE-80E6-CCE4BBF391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18322125998437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81-42FE-80E6-CCE4BBF39190}"/>
                </c:ext>
                <c:ext xmlns:c15="http://schemas.microsoft.com/office/drawing/2012/chart" uri="{CE6537A1-D6FC-4f65-9D91-7224C49458BB}">
                  <c15:layout/>
                  <c15:dlblFieldTable>
                    <c15:dlblFTEntry>
                      <c15:txfldGUID>{78A3EE83-F3D1-428C-ABC3-67B748D4F489}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81-42FE-80E6-CCE4BBF39190}"/>
                </c:ext>
                <c:ext xmlns:c15="http://schemas.microsoft.com/office/drawing/2012/chart" uri="{CE6537A1-D6FC-4f65-9D91-7224C49458BB}">
                  <c15:dlblFieldTable>
                    <c15:dlblFTEntry>
                      <c15:txfldGUID>{31AC2C33-5837-42C8-A2E6-AA11A062FD25}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81-42FE-80E6-CCE4BBF39190}"/>
                </c:ext>
                <c:ext xmlns:c15="http://schemas.microsoft.com/office/drawing/2012/chart" uri="{CE6537A1-D6FC-4f65-9D91-7224C49458BB}">
                  <c15:dlblFieldTable>
                    <c15:dlblFTEntry>
                      <c15:txfldGUID>{77614C32-F5F6-436C-A76A-441459F10DD2}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81-42FE-80E6-CCE4BBF39190}"/>
                </c:ext>
                <c:ext xmlns:c15="http://schemas.microsoft.com/office/drawing/2012/chart" uri="{CE6537A1-D6FC-4f65-9D91-7224C49458BB}">
                  <c15:dlblFieldTable>
                    <c15:dlblFTEntry>
                      <c15:txfldGUID>{4F74EA23-2320-4EAC-A9CC-FDC258366A87}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81-42FE-80E6-CCE4BBF39190}"/>
                </c:ext>
                <c:ext xmlns:c15="http://schemas.microsoft.com/office/drawing/2012/chart" uri="{CE6537A1-D6FC-4f65-9D91-7224C49458BB}">
                  <c15:dlblFieldTable>
                    <c15:dlblFTEntry>
                      <c15:txfldGUID>{93EBAB75-39C9-40D7-BEF6-915C932EE8DF}</c15:txfldGUID>
                      <c15:f>#REF!</c15:f>
                      <c15:dlblFieldTableCache>
                        <c:ptCount val="1"/>
                        <c:pt idx="0">
                          <c:v>#REF!</c:v>
                        </c:pt>
                      </c15:dlblFieldTableCache>
                    </c15:dlblFTEntry>
                  </c15:dlblFieldTable>
                  <c15:showDataLabelsRange val="0"/>
                </c:ext>
              </c:extLst>
            </c:dLbl>
            <c:dLbl>
              <c:idx val="8"/>
              <c:layout>
                <c:manualLayout>
                  <c:x val="-1.8235628084249993E-2"/>
                  <c:y val="-3.82418195131607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81-42FE-80E6-CCE4BBF39190}"/>
                </c:ext>
                <c:ext xmlns:c15="http://schemas.microsoft.com/office/drawing/2012/chart" uri="{CE6537A1-D6FC-4f65-9D91-7224C49458BB}">
                  <c15:layout/>
                  <c15:dlblFieldTable>
                    <c15:dlblFTEntry>
                      <c15:txfldGUID>{C3F1F5FA-3D80-4110-AD46-9A4FE5A7849E}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0.10273582495323334"/>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81-42FE-80E6-CCE4BBF39190}"/>
                </c:ext>
                <c:ext xmlns:c15="http://schemas.microsoft.com/office/drawing/2012/chart" uri="{CE6537A1-D6FC-4f65-9D91-7224C49458BB}">
                  <c15:layout/>
                  <c15:dlblFieldTable>
                    <c15:dlblFTEntry>
                      <c15:txfldGUID>{B3753979-AC6E-4720-922B-C21F22DFE147}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90722080242097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81-42FE-80E6-CCE4BBF39190}"/>
                </c:ext>
                <c:ext xmlns:c15="http://schemas.microsoft.com/office/drawing/2012/chart" uri="{CE6537A1-D6FC-4f65-9D91-7224C49458BB}">
                  <c15:layout/>
                  <c15:dlblFieldTable>
                    <c15:dlblFTEntry>
                      <c15:txfldGUID>{6C7349EA-7B5E-40AB-88DA-D0548818533D}</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8.0200314129598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81-42FE-80E6-CCE4BBF39190}"/>
                </c:ext>
                <c:ext xmlns:c15="http://schemas.microsoft.com/office/drawing/2012/chart" uri="{CE6537A1-D6FC-4f65-9D91-7224C49458BB}">
                  <c15:layout/>
                  <c15:dlblFieldTable>
                    <c15:dlblFTEntry>
                      <c15:txfldGUID>{5C0307C5-0EE0-4208-B2F9-47B613D22DAE}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E181-42FE-80E6-CCE4BBF39190}"/>
            </c:ext>
          </c:extLst>
        </c:ser>
        <c:dLbls>
          <c:showLegendKey val="0"/>
          <c:showVal val="1"/>
          <c:showCatName val="0"/>
          <c:showSerName val="0"/>
          <c:showPercent val="0"/>
          <c:showBubbleSize val="0"/>
        </c:dLbls>
        <c:axId val="735669232"/>
        <c:axId val="735669624"/>
      </c:scatterChart>
      <c:valAx>
        <c:axId val="735669232"/>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5669624"/>
        <c:crosses val="autoZero"/>
        <c:crossBetween val="midCat"/>
      </c:valAx>
      <c:valAx>
        <c:axId val="735669624"/>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356692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元利償還金が大部分を占めている。元利償還金は借入金額の抑制や繰上償還等により、減少傾向にあるが、令和２年度から新庁舎建設等の元金償還が始まり、今後についても、大型事業が見込まれることから緩やかに上昇することが見込まれる。このため、今後も借入金額の抑制や繰上償還等により改善に努める。</a:t>
          </a:r>
        </a:p>
        <a:p>
          <a:r>
            <a:rPr kumimoji="1" lang="ja-JP" altLang="en-US" sz="1300">
              <a:latin typeface="ＭＳ ゴシック" pitchFamily="49" charset="-128"/>
              <a:ea typeface="ＭＳ ゴシック" pitchFamily="49" charset="-128"/>
            </a:rPr>
            <a:t>　公営企業債の元利償還金に対する繰入金はほぼ同程度で推移しているが、下水道事業や簡易水道事業等に係る金額は依然として増加傾向にある。</a:t>
          </a:r>
        </a:p>
        <a:p>
          <a:r>
            <a:rPr kumimoji="1" lang="ja-JP" altLang="en-US" sz="1300">
              <a:latin typeface="ＭＳ ゴシック" pitchFamily="49" charset="-128"/>
              <a:ea typeface="ＭＳ ゴシック" pitchFamily="49" charset="-128"/>
            </a:rPr>
            <a:t>　また、算入公債費等については、依然として高い水準で推移している状況にあるが、交付税措置の大きい合併特例債や過疎対策事業債等によるものである。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実質公債費比率の算定に用いる満期一括償還地方債に係る減債基金の残高及び積立については該当なし。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将来負担比率の分子で最も数値が大きいものが地方債の現在高である。平成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建設事業債の借入等により大幅に増となったが、新規発行債の抑制や繰上償還の実施により、徐々に数値は改善されている。今後においても引き続き、新規発行債の抑制や繰上償還など地方債の現在高の削減に努めていく。</a:t>
          </a: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また、公営企業債等繰入見込額についても依然として高い状況にあることから、今後も公営企業に対する繰出金を抑えるべく、事業の精査等に務めていく。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北海道幕別町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主にまちづくり基金における取り崩し額の増により、基金全体の令和２年度末残高は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財政調整基金については、地方交付税等の財源の増加により、財源不足額が減少したことから、取り崩し額が減となっており、減債基金については、公債費の償還に充当するため取り崩し額が増となっている。また、その他特定目的基金については、まちづくり基金（合併特例債造成分）の取り崩しを行ったことにより、取り崩し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社会保障費をはじめとした扶助費の増や大型事業の償還に伴う公債費の増、各種公共施設の老朽化に伴う物件費や維持補修費の増嵩により財政の硬直化が進行しており、歳入面においても町税や地方交付税の減少など、今後もより一層の財源不足が懸念されることから、基金の積み立てや取り崩しは慎重に行わなければならず、一方で基金の有効活用についても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町の一体的かつ均衡ある発展を図りつつ、町民と協働で活力ある個性的なまちづくりを行うことを目的に設置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○新型コロナウイルス感染症関連無利子融資円滑化基金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令和２年度新設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新型コロナウイルス感染症関連融資に対し、幕別町が行う利子補給の資金に充てるため設置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令和元年度新設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町における森林整備及びその促進に必要な事業に要する経費の財源に充てるため設置</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基金は主にふるさと寄附での寄附金を積立しており、積み立て分については子育て対策や農業振興など、まちづくりを推進するために必要な事業に充当している。充当額が増加したことに伴い、令和２年度末残高は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新型コロナウイルス感染症関連無利子融資円滑化基金は令和２年度に新設し、令和５年度から令和７年度までの利子補給額の積み立てを行った。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令和元年度に創設された国から町に譲与される森林環境譲与税を積み立てし、積み立て分については令和２年度から森林整備及びその促進に必要な事業に充当している。譲与税額が充当額を上回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基金は主にふるさと寄附での寄附金を積立しており、基金の活用目的である町の一体的かつ均衡ある発展を図りつつ、町民と協働で活力あるまちづくりを行うことを目的に寄附者の意向に最大限に配慮しつつ計画的に活用していく。また、同基金は合併特例債を活用して造成した分（令和２年度末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百万円）も含まれており、今後のまちづくりの推進のため、取り崩しの時期や額について慎重に検討していく。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新型コロナウイルス感染症関連無利子融資円滑化基金は令和５年度以降、順次必要額の取り崩しを行っていく。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森林環境譲与税基金は森林環境譲与税を積み立てし、森林環境譲与税の趣旨に則り森林整備及びその促進に必要な事業に充当していく。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は、地方交付税の減や社会保障関係経費の増、公共施設等の老朽化対策等に係る経費の増などに伴う当初予算編成時の財源不足等に対応するため、毎年取り崩しを実施しており年々減少となっている。しかし、令和２年度末残高については、地方交付税等の財源の増加により、財源不足額が減少したことから、取り崩し額が減少し前年と比較して９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等に対応するため毎年取り崩しを実施している状況であるが、経済事情の影響等による財源不足の補填財源や災害発生時の備えとして今後も計画的な積立を実施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減債基金の年度末残高は年々減少傾向にあり、令和２年度については、取崩し額の増加により、前年度と比較して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に充当するため例年取り崩しを実施している状況であるが、これまでに実施した大型建設事業にかかる公債費の償還が控えていることから、今後においても計画的に積立を実施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類似団体平均の有形固定資産減価償却率と比較して、概ね同水準となっている。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町有施設の多くは昭和</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年代以降に整備されており、老朽化が進行しているため、町は、幕別町公共施設等総合管理計画を策定し、中長期的な視点から計画的に適切な施設の維持・管理に努めている。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3" name="楕円 82"/>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4" name="有形固定資産減価償却率該当値テキスト"/>
        <xdr:cNvSpPr txBox="1"/>
      </xdr:nvSpPr>
      <xdr:spPr>
        <a:xfrm>
          <a:off x="4813300" y="5904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5" name="楕円 84"/>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61958</xdr:rowOff>
    </xdr:to>
    <xdr:cxnSp macro="">
      <xdr:nvCxnSpPr>
        <xdr:cNvPr id="86" name="直線コネクタ 85"/>
        <xdr:cNvCxnSpPr/>
      </xdr:nvCxnSpPr>
      <xdr:spPr>
        <a:xfrm>
          <a:off x="4051300" y="593380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7" name="楕円 86"/>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18778</xdr:rowOff>
    </xdr:to>
    <xdr:cxnSp macro="">
      <xdr:nvCxnSpPr>
        <xdr:cNvPr id="88" name="直線コネクタ 87"/>
        <xdr:cNvCxnSpPr/>
      </xdr:nvCxnSpPr>
      <xdr:spPr>
        <a:xfrm>
          <a:off x="3289300" y="587828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9" name="楕円 88"/>
        <xdr:cNvSpPr/>
      </xdr:nvSpPr>
      <xdr:spPr>
        <a:xfrm>
          <a:off x="2476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79194</xdr:rowOff>
    </xdr:from>
    <xdr:to>
      <xdr:col>15</xdr:col>
      <xdr:colOff>136525</xdr:colOff>
      <xdr:row>29</xdr:row>
      <xdr:rowOff>134711</xdr:rowOff>
    </xdr:to>
    <xdr:cxnSp macro="">
      <xdr:nvCxnSpPr>
        <xdr:cNvPr id="90" name="直線コネクタ 89"/>
        <xdr:cNvCxnSpPr/>
      </xdr:nvCxnSpPr>
      <xdr:spPr>
        <a:xfrm>
          <a:off x="2527300" y="58227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147411</xdr:rowOff>
    </xdr:from>
    <xdr:to>
      <xdr:col>7</xdr:col>
      <xdr:colOff>187325</xdr:colOff>
      <xdr:row>29</xdr:row>
      <xdr:rowOff>77561</xdr:rowOff>
    </xdr:to>
    <xdr:sp macro="" textlink="">
      <xdr:nvSpPr>
        <xdr:cNvPr id="91" name="楕円 90"/>
        <xdr:cNvSpPr/>
      </xdr:nvSpPr>
      <xdr:spPr>
        <a:xfrm>
          <a:off x="1714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79194</xdr:rowOff>
    </xdr:to>
    <xdr:cxnSp macro="">
      <xdr:nvCxnSpPr>
        <xdr:cNvPr id="92" name="直線コネクタ 91"/>
        <xdr:cNvCxnSpPr/>
      </xdr:nvCxnSpPr>
      <xdr:spPr>
        <a:xfrm>
          <a:off x="1765300" y="577033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97" name="n_1main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8" name="n_2main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9" name="n_3main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68688</xdr:rowOff>
    </xdr:from>
    <xdr:ext cx="405111" cy="259045"/>
    <xdr:sp macro="" textlink="">
      <xdr:nvSpPr>
        <xdr:cNvPr id="100" name="n_4mainValue有形固定資産減価償却率"/>
        <xdr:cNvSpPr txBox="1"/>
      </xdr:nvSpPr>
      <xdr:spPr>
        <a:xfrm>
          <a:off x="156274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類似団体平均の債務償還比率と比較して、概ね同水準となっている。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これは繰上償還の実施や新発債の抑制などの推進によるもので、今後についても、将来を見据えた健全な財政運営を行い、債務償還比率の減少に努める。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113076</xdr:rowOff>
    </xdr:from>
    <xdr:to>
      <xdr:col>76</xdr:col>
      <xdr:colOff>73025</xdr:colOff>
      <xdr:row>30</xdr:row>
      <xdr:rowOff>43226</xdr:rowOff>
    </xdr:to>
    <xdr:sp macro="" textlink="">
      <xdr:nvSpPr>
        <xdr:cNvPr id="143" name="楕円 142"/>
        <xdr:cNvSpPr/>
      </xdr:nvSpPr>
      <xdr:spPr>
        <a:xfrm>
          <a:off x="14744700" y="58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91503</xdr:rowOff>
    </xdr:from>
    <xdr:ext cx="469744" cy="259045"/>
    <xdr:sp macro="" textlink="">
      <xdr:nvSpPr>
        <xdr:cNvPr id="144" name="債務償還比率該当値テキスト"/>
        <xdr:cNvSpPr txBox="1"/>
      </xdr:nvSpPr>
      <xdr:spPr>
        <a:xfrm>
          <a:off x="14846300" y="58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6827</xdr:rowOff>
    </xdr:from>
    <xdr:to>
      <xdr:col>72</xdr:col>
      <xdr:colOff>123825</xdr:colOff>
      <xdr:row>30</xdr:row>
      <xdr:rowOff>108427</xdr:rowOff>
    </xdr:to>
    <xdr:sp macro="" textlink="">
      <xdr:nvSpPr>
        <xdr:cNvPr id="145" name="楕円 144"/>
        <xdr:cNvSpPr/>
      </xdr:nvSpPr>
      <xdr:spPr>
        <a:xfrm>
          <a:off x="14033500" y="59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163876</xdr:rowOff>
    </xdr:from>
    <xdr:to>
      <xdr:col>76</xdr:col>
      <xdr:colOff>22225</xdr:colOff>
      <xdr:row>30</xdr:row>
      <xdr:rowOff>57627</xdr:rowOff>
    </xdr:to>
    <xdr:cxnSp macro="">
      <xdr:nvCxnSpPr>
        <xdr:cNvPr id="146" name="直線コネクタ 145"/>
        <xdr:cNvCxnSpPr/>
      </xdr:nvCxnSpPr>
      <xdr:spPr>
        <a:xfrm flipV="1">
          <a:off x="14084300" y="5907451"/>
          <a:ext cx="711200" cy="6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18141</xdr:rowOff>
    </xdr:from>
    <xdr:to>
      <xdr:col>68</xdr:col>
      <xdr:colOff>123825</xdr:colOff>
      <xdr:row>30</xdr:row>
      <xdr:rowOff>119741</xdr:rowOff>
    </xdr:to>
    <xdr:sp macro="" textlink="">
      <xdr:nvSpPr>
        <xdr:cNvPr id="147" name="楕円 146"/>
        <xdr:cNvSpPr/>
      </xdr:nvSpPr>
      <xdr:spPr>
        <a:xfrm>
          <a:off x="13271500" y="59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57627</xdr:rowOff>
    </xdr:from>
    <xdr:to>
      <xdr:col>72</xdr:col>
      <xdr:colOff>73025</xdr:colOff>
      <xdr:row>30</xdr:row>
      <xdr:rowOff>68941</xdr:rowOff>
    </xdr:to>
    <xdr:cxnSp macro="">
      <xdr:nvCxnSpPr>
        <xdr:cNvPr id="148" name="直線コネクタ 147"/>
        <xdr:cNvCxnSpPr/>
      </xdr:nvCxnSpPr>
      <xdr:spPr>
        <a:xfrm flipV="1">
          <a:off x="13322300" y="5972652"/>
          <a:ext cx="762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38349</xdr:rowOff>
    </xdr:from>
    <xdr:to>
      <xdr:col>64</xdr:col>
      <xdr:colOff>123825</xdr:colOff>
      <xdr:row>30</xdr:row>
      <xdr:rowOff>139949</xdr:rowOff>
    </xdr:to>
    <xdr:sp macro="" textlink="">
      <xdr:nvSpPr>
        <xdr:cNvPr id="149" name="楕円 148"/>
        <xdr:cNvSpPr/>
      </xdr:nvSpPr>
      <xdr:spPr>
        <a:xfrm>
          <a:off x="12509500" y="59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68941</xdr:rowOff>
    </xdr:from>
    <xdr:to>
      <xdr:col>68</xdr:col>
      <xdr:colOff>73025</xdr:colOff>
      <xdr:row>30</xdr:row>
      <xdr:rowOff>89149</xdr:rowOff>
    </xdr:to>
    <xdr:cxnSp macro="">
      <xdr:nvCxnSpPr>
        <xdr:cNvPr id="150" name="直線コネクタ 149"/>
        <xdr:cNvCxnSpPr/>
      </xdr:nvCxnSpPr>
      <xdr:spPr>
        <a:xfrm flipV="1">
          <a:off x="12560300" y="5983966"/>
          <a:ext cx="762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163596</xdr:rowOff>
    </xdr:from>
    <xdr:to>
      <xdr:col>60</xdr:col>
      <xdr:colOff>123825</xdr:colOff>
      <xdr:row>30</xdr:row>
      <xdr:rowOff>93746</xdr:rowOff>
    </xdr:to>
    <xdr:sp macro="" textlink="">
      <xdr:nvSpPr>
        <xdr:cNvPr id="151" name="楕円 150"/>
        <xdr:cNvSpPr/>
      </xdr:nvSpPr>
      <xdr:spPr>
        <a:xfrm>
          <a:off x="11747500" y="59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42946</xdr:rowOff>
    </xdr:from>
    <xdr:to>
      <xdr:col>64</xdr:col>
      <xdr:colOff>73025</xdr:colOff>
      <xdr:row>30</xdr:row>
      <xdr:rowOff>89149</xdr:rowOff>
    </xdr:to>
    <xdr:cxnSp macro="">
      <xdr:nvCxnSpPr>
        <xdr:cNvPr id="152" name="直線コネクタ 151"/>
        <xdr:cNvCxnSpPr/>
      </xdr:nvCxnSpPr>
      <xdr:spPr>
        <a:xfrm>
          <a:off x="11798300" y="5957971"/>
          <a:ext cx="762000" cy="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99554</xdr:rowOff>
    </xdr:from>
    <xdr:ext cx="469744" cy="259045"/>
    <xdr:sp macro="" textlink="">
      <xdr:nvSpPr>
        <xdr:cNvPr id="157" name="n_1mainValue債務償還比率"/>
        <xdr:cNvSpPr txBox="1"/>
      </xdr:nvSpPr>
      <xdr:spPr>
        <a:xfrm>
          <a:off x="13836727" y="60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110868</xdr:rowOff>
    </xdr:from>
    <xdr:ext cx="469744" cy="259045"/>
    <xdr:sp macro="" textlink="">
      <xdr:nvSpPr>
        <xdr:cNvPr id="158" name="n_2mainValue債務償還比率"/>
        <xdr:cNvSpPr txBox="1"/>
      </xdr:nvSpPr>
      <xdr:spPr>
        <a:xfrm>
          <a:off x="13087427" y="60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131076</xdr:rowOff>
    </xdr:from>
    <xdr:ext cx="469744" cy="259045"/>
    <xdr:sp macro="" textlink="">
      <xdr:nvSpPr>
        <xdr:cNvPr id="159" name="n_3mainValue債務償還比率"/>
        <xdr:cNvSpPr txBox="1"/>
      </xdr:nvSpPr>
      <xdr:spPr>
        <a:xfrm>
          <a:off x="12325427" y="60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84873</xdr:rowOff>
    </xdr:from>
    <xdr:ext cx="469744" cy="259045"/>
    <xdr:sp macro="" textlink="">
      <xdr:nvSpPr>
        <xdr:cNvPr id="160" name="n_4mainValue債務償還比率"/>
        <xdr:cNvSpPr txBox="1"/>
      </xdr:nvSpPr>
      <xdr:spPr>
        <a:xfrm>
          <a:off x="11563427" y="599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85725</xdr:rowOff>
    </xdr:to>
    <xdr:cxnSp macro="">
      <xdr:nvCxnSpPr>
        <xdr:cNvPr id="76" name="直線コネクタ 75"/>
        <xdr:cNvCxnSpPr/>
      </xdr:nvCxnSpPr>
      <xdr:spPr>
        <a:xfrm>
          <a:off x="3797300" y="65227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7620</xdr:rowOff>
    </xdr:to>
    <xdr:cxnSp macro="">
      <xdr:nvCxnSpPr>
        <xdr:cNvPr id="78" name="直線コネクタ 77"/>
        <xdr:cNvCxnSpPr/>
      </xdr:nvCxnSpPr>
      <xdr:spPr>
        <a:xfrm>
          <a:off x="2908300" y="648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142875</xdr:rowOff>
    </xdr:to>
    <xdr:cxnSp macro="">
      <xdr:nvCxnSpPr>
        <xdr:cNvPr id="80" name="直線コネクタ 79"/>
        <xdr:cNvCxnSpPr/>
      </xdr:nvCxnSpPr>
      <xdr:spPr>
        <a:xfrm>
          <a:off x="2019300" y="644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37</xdr:row>
      <xdr:rowOff>104775</xdr:rowOff>
    </xdr:to>
    <xdr:cxnSp macro="">
      <xdr:nvCxnSpPr>
        <xdr:cNvPr id="82" name="直線コネクタ 81"/>
        <xdr:cNvCxnSpPr/>
      </xdr:nvCxnSpPr>
      <xdr:spPr>
        <a:xfrm>
          <a:off x="1130300" y="6412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88"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9" name="n_3mainValue【道路】&#10;有形固定資産減価償却率"/>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135907</xdr:rowOff>
    </xdr:from>
    <xdr:ext cx="405111" cy="259045"/>
    <xdr:sp macro="" textlink="">
      <xdr:nvSpPr>
        <xdr:cNvPr id="90" name="n_4mainValue【道路】&#10;有形固定資産減価償却率"/>
        <xdr:cNvSpPr txBox="1"/>
      </xdr:nvSpPr>
      <xdr:spPr>
        <a:xfrm>
          <a:off x="927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56174</xdr:rowOff>
    </xdr:from>
    <xdr:to>
      <xdr:col>54</xdr:col>
      <xdr:colOff>189865</xdr:colOff>
      <xdr:row>41</xdr:row>
      <xdr:rowOff>84384</xdr:rowOff>
    </xdr:to>
    <xdr:cxnSp macro="">
      <xdr:nvCxnSpPr>
        <xdr:cNvPr id="112" name="直線コネクタ 111"/>
        <xdr:cNvCxnSpPr/>
      </xdr:nvCxnSpPr>
      <xdr:spPr>
        <a:xfrm flipV="1">
          <a:off x="10476865" y="6399824"/>
          <a:ext cx="0" cy="71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88211</xdr:rowOff>
    </xdr:from>
    <xdr:ext cx="469744" cy="259045"/>
    <xdr:sp macro="" textlink="">
      <xdr:nvSpPr>
        <xdr:cNvPr id="113" name="【道路】&#10;一人当たり延長最小値テキスト"/>
        <xdr:cNvSpPr txBox="1"/>
      </xdr:nvSpPr>
      <xdr:spPr>
        <a:xfrm>
          <a:off x="10515600" y="71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84384</xdr:rowOff>
    </xdr:from>
    <xdr:to>
      <xdr:col>55</xdr:col>
      <xdr:colOff>88900</xdr:colOff>
      <xdr:row>41</xdr:row>
      <xdr:rowOff>84384</xdr:rowOff>
    </xdr:to>
    <xdr:cxnSp macro="">
      <xdr:nvCxnSpPr>
        <xdr:cNvPr id="114" name="直線コネクタ 113"/>
        <xdr:cNvCxnSpPr/>
      </xdr:nvCxnSpPr>
      <xdr:spPr>
        <a:xfrm>
          <a:off x="10388600" y="711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2851</xdr:rowOff>
    </xdr:from>
    <xdr:ext cx="534377" cy="259045"/>
    <xdr:sp macro="" textlink="">
      <xdr:nvSpPr>
        <xdr:cNvPr id="115" name="【道路】&#10;一人当たり延長最大値テキスト"/>
        <xdr:cNvSpPr txBox="1"/>
      </xdr:nvSpPr>
      <xdr:spPr>
        <a:xfrm>
          <a:off x="10515600" y="61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56174</xdr:rowOff>
    </xdr:from>
    <xdr:to>
      <xdr:col>55</xdr:col>
      <xdr:colOff>88900</xdr:colOff>
      <xdr:row>37</xdr:row>
      <xdr:rowOff>56174</xdr:rowOff>
    </xdr:to>
    <xdr:cxnSp macro="">
      <xdr:nvCxnSpPr>
        <xdr:cNvPr id="116" name="直線コネクタ 115"/>
        <xdr:cNvCxnSpPr/>
      </xdr:nvCxnSpPr>
      <xdr:spPr>
        <a:xfrm>
          <a:off x="10388600" y="639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23601</xdr:rowOff>
    </xdr:from>
    <xdr:ext cx="469744" cy="259045"/>
    <xdr:sp macro="" textlink="">
      <xdr:nvSpPr>
        <xdr:cNvPr id="117" name="【道路】&#10;一人当たり延長平均値テキスト"/>
        <xdr:cNvSpPr txBox="1"/>
      </xdr:nvSpPr>
      <xdr:spPr>
        <a:xfrm>
          <a:off x="10515600" y="6881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45174</xdr:rowOff>
    </xdr:from>
    <xdr:to>
      <xdr:col>55</xdr:col>
      <xdr:colOff>50800</xdr:colOff>
      <xdr:row>40</xdr:row>
      <xdr:rowOff>146774</xdr:rowOff>
    </xdr:to>
    <xdr:sp macro="" textlink="">
      <xdr:nvSpPr>
        <xdr:cNvPr id="118" name="フローチャート: 判断 117"/>
        <xdr:cNvSpPr/>
      </xdr:nvSpPr>
      <xdr:spPr>
        <a:xfrm>
          <a:off x="10426700" y="690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35573</xdr:rowOff>
    </xdr:from>
    <xdr:to>
      <xdr:col>50</xdr:col>
      <xdr:colOff>165100</xdr:colOff>
      <xdr:row>40</xdr:row>
      <xdr:rowOff>137173</xdr:rowOff>
    </xdr:to>
    <xdr:sp macro="" textlink="">
      <xdr:nvSpPr>
        <xdr:cNvPr id="119" name="フローチャート: 判断 118"/>
        <xdr:cNvSpPr/>
      </xdr:nvSpPr>
      <xdr:spPr>
        <a:xfrm>
          <a:off x="9588500" y="68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34430</xdr:rowOff>
    </xdr:from>
    <xdr:to>
      <xdr:col>46</xdr:col>
      <xdr:colOff>38100</xdr:colOff>
      <xdr:row>40</xdr:row>
      <xdr:rowOff>136030</xdr:rowOff>
    </xdr:to>
    <xdr:sp macro="" textlink="">
      <xdr:nvSpPr>
        <xdr:cNvPr id="120" name="フローチャート: 判断 119"/>
        <xdr:cNvSpPr/>
      </xdr:nvSpPr>
      <xdr:spPr>
        <a:xfrm>
          <a:off x="8699500" y="68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43642</xdr:rowOff>
    </xdr:from>
    <xdr:to>
      <xdr:col>41</xdr:col>
      <xdr:colOff>101600</xdr:colOff>
      <xdr:row>40</xdr:row>
      <xdr:rowOff>145242</xdr:rowOff>
    </xdr:to>
    <xdr:sp macro="" textlink="">
      <xdr:nvSpPr>
        <xdr:cNvPr id="121" name="フローチャート: 判断 120"/>
        <xdr:cNvSpPr/>
      </xdr:nvSpPr>
      <xdr:spPr>
        <a:xfrm>
          <a:off x="7810500" y="690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26315</xdr:rowOff>
    </xdr:from>
    <xdr:to>
      <xdr:col>36</xdr:col>
      <xdr:colOff>165100</xdr:colOff>
      <xdr:row>40</xdr:row>
      <xdr:rowOff>127915</xdr:rowOff>
    </xdr:to>
    <xdr:sp macro="" textlink="">
      <xdr:nvSpPr>
        <xdr:cNvPr id="122" name="フローチャート: 判断 121"/>
        <xdr:cNvSpPr/>
      </xdr:nvSpPr>
      <xdr:spPr>
        <a:xfrm>
          <a:off x="6921500" y="68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5374</xdr:rowOff>
    </xdr:from>
    <xdr:to>
      <xdr:col>55</xdr:col>
      <xdr:colOff>50800</xdr:colOff>
      <xdr:row>37</xdr:row>
      <xdr:rowOff>106974</xdr:rowOff>
    </xdr:to>
    <xdr:sp macro="" textlink="">
      <xdr:nvSpPr>
        <xdr:cNvPr id="128" name="楕円 127"/>
        <xdr:cNvSpPr/>
      </xdr:nvSpPr>
      <xdr:spPr>
        <a:xfrm>
          <a:off x="10426700" y="63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129851</xdr:rowOff>
    </xdr:from>
    <xdr:ext cx="534377" cy="259045"/>
    <xdr:sp macro="" textlink="">
      <xdr:nvSpPr>
        <xdr:cNvPr id="129" name="【道路】&#10;一人当たり延長該当値テキスト"/>
        <xdr:cNvSpPr txBox="1"/>
      </xdr:nvSpPr>
      <xdr:spPr>
        <a:xfrm>
          <a:off x="10515600" y="6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10838</xdr:rowOff>
    </xdr:from>
    <xdr:to>
      <xdr:col>50</xdr:col>
      <xdr:colOff>165100</xdr:colOff>
      <xdr:row>37</xdr:row>
      <xdr:rowOff>112438</xdr:rowOff>
    </xdr:to>
    <xdr:sp macro="" textlink="">
      <xdr:nvSpPr>
        <xdr:cNvPr id="130" name="楕円 129"/>
        <xdr:cNvSpPr/>
      </xdr:nvSpPr>
      <xdr:spPr>
        <a:xfrm>
          <a:off x="9588500" y="63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56174</xdr:rowOff>
    </xdr:from>
    <xdr:to>
      <xdr:col>55</xdr:col>
      <xdr:colOff>0</xdr:colOff>
      <xdr:row>37</xdr:row>
      <xdr:rowOff>61638</xdr:rowOff>
    </xdr:to>
    <xdr:cxnSp macro="">
      <xdr:nvCxnSpPr>
        <xdr:cNvPr id="131" name="直線コネクタ 130"/>
        <xdr:cNvCxnSpPr/>
      </xdr:nvCxnSpPr>
      <xdr:spPr>
        <a:xfrm flipV="1">
          <a:off x="9639300" y="6399824"/>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17010</xdr:rowOff>
    </xdr:from>
    <xdr:to>
      <xdr:col>46</xdr:col>
      <xdr:colOff>38100</xdr:colOff>
      <xdr:row>37</xdr:row>
      <xdr:rowOff>118610</xdr:rowOff>
    </xdr:to>
    <xdr:sp macro="" textlink="">
      <xdr:nvSpPr>
        <xdr:cNvPr id="132" name="楕円 131"/>
        <xdr:cNvSpPr/>
      </xdr:nvSpPr>
      <xdr:spPr>
        <a:xfrm>
          <a:off x="8699500" y="6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61638</xdr:rowOff>
    </xdr:from>
    <xdr:to>
      <xdr:col>50</xdr:col>
      <xdr:colOff>114300</xdr:colOff>
      <xdr:row>37</xdr:row>
      <xdr:rowOff>67810</xdr:rowOff>
    </xdr:to>
    <xdr:cxnSp macro="">
      <xdr:nvCxnSpPr>
        <xdr:cNvPr id="133" name="直線コネクタ 132"/>
        <xdr:cNvCxnSpPr/>
      </xdr:nvCxnSpPr>
      <xdr:spPr>
        <a:xfrm flipV="1">
          <a:off x="8750300" y="640528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23800</xdr:rowOff>
    </xdr:from>
    <xdr:to>
      <xdr:col>41</xdr:col>
      <xdr:colOff>101600</xdr:colOff>
      <xdr:row>37</xdr:row>
      <xdr:rowOff>125400</xdr:rowOff>
    </xdr:to>
    <xdr:sp macro="" textlink="">
      <xdr:nvSpPr>
        <xdr:cNvPr id="134" name="楕円 133"/>
        <xdr:cNvSpPr/>
      </xdr:nvSpPr>
      <xdr:spPr>
        <a:xfrm>
          <a:off x="7810500" y="63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67810</xdr:rowOff>
    </xdr:from>
    <xdr:to>
      <xdr:col>45</xdr:col>
      <xdr:colOff>177800</xdr:colOff>
      <xdr:row>37</xdr:row>
      <xdr:rowOff>74600</xdr:rowOff>
    </xdr:to>
    <xdr:cxnSp macro="">
      <xdr:nvCxnSpPr>
        <xdr:cNvPr id="135" name="直線コネクタ 134"/>
        <xdr:cNvCxnSpPr/>
      </xdr:nvCxnSpPr>
      <xdr:spPr>
        <a:xfrm flipV="1">
          <a:off x="7861300" y="6411460"/>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148570</xdr:rowOff>
    </xdr:from>
    <xdr:to>
      <xdr:col>36</xdr:col>
      <xdr:colOff>165100</xdr:colOff>
      <xdr:row>33</xdr:row>
      <xdr:rowOff>78720</xdr:rowOff>
    </xdr:to>
    <xdr:sp macro="" textlink="">
      <xdr:nvSpPr>
        <xdr:cNvPr id="136" name="楕円 135"/>
        <xdr:cNvSpPr/>
      </xdr:nvSpPr>
      <xdr:spPr>
        <a:xfrm>
          <a:off x="6921500" y="56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27920</xdr:rowOff>
    </xdr:from>
    <xdr:to>
      <xdr:col>41</xdr:col>
      <xdr:colOff>50800</xdr:colOff>
      <xdr:row>37</xdr:row>
      <xdr:rowOff>74600</xdr:rowOff>
    </xdr:to>
    <xdr:cxnSp macro="">
      <xdr:nvCxnSpPr>
        <xdr:cNvPr id="137" name="直線コネクタ 136"/>
        <xdr:cNvCxnSpPr/>
      </xdr:nvCxnSpPr>
      <xdr:spPr>
        <a:xfrm>
          <a:off x="6972300" y="5685770"/>
          <a:ext cx="889000" cy="7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128300</xdr:rowOff>
    </xdr:from>
    <xdr:ext cx="469744" cy="259045"/>
    <xdr:sp macro="" textlink="">
      <xdr:nvSpPr>
        <xdr:cNvPr id="138" name="n_1aveValue【道路】&#10;一人当たり延長"/>
        <xdr:cNvSpPr txBox="1"/>
      </xdr:nvSpPr>
      <xdr:spPr>
        <a:xfrm>
          <a:off x="9391727" y="69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127157</xdr:rowOff>
    </xdr:from>
    <xdr:ext cx="469744" cy="259045"/>
    <xdr:sp macro="" textlink="">
      <xdr:nvSpPr>
        <xdr:cNvPr id="139" name="n_2aveValue【道路】&#10;一人当たり延長"/>
        <xdr:cNvSpPr txBox="1"/>
      </xdr:nvSpPr>
      <xdr:spPr>
        <a:xfrm>
          <a:off x="8515427" y="69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136369</xdr:rowOff>
    </xdr:from>
    <xdr:ext cx="469744" cy="259045"/>
    <xdr:sp macro="" textlink="">
      <xdr:nvSpPr>
        <xdr:cNvPr id="140" name="n_3aveValue【道路】&#10;一人当たり延長"/>
        <xdr:cNvSpPr txBox="1"/>
      </xdr:nvSpPr>
      <xdr:spPr>
        <a:xfrm>
          <a:off x="7626427" y="699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119042</xdr:rowOff>
    </xdr:from>
    <xdr:ext cx="469744" cy="259045"/>
    <xdr:sp macro="" textlink="">
      <xdr:nvSpPr>
        <xdr:cNvPr id="141" name="n_4aveValue【道路】&#10;一人当たり延長"/>
        <xdr:cNvSpPr txBox="1"/>
      </xdr:nvSpPr>
      <xdr:spPr>
        <a:xfrm>
          <a:off x="6737427" y="69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128965</xdr:rowOff>
    </xdr:from>
    <xdr:ext cx="534377" cy="259045"/>
    <xdr:sp macro="" textlink="">
      <xdr:nvSpPr>
        <xdr:cNvPr id="142" name="n_1mainValue【道路】&#10;一人当たり延長"/>
        <xdr:cNvSpPr txBox="1"/>
      </xdr:nvSpPr>
      <xdr:spPr>
        <a:xfrm>
          <a:off x="9359411" y="61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135137</xdr:rowOff>
    </xdr:from>
    <xdr:ext cx="534377" cy="259045"/>
    <xdr:sp macro="" textlink="">
      <xdr:nvSpPr>
        <xdr:cNvPr id="143" name="n_2mainValue【道路】&#10;一人当たり延長"/>
        <xdr:cNvSpPr txBox="1"/>
      </xdr:nvSpPr>
      <xdr:spPr>
        <a:xfrm>
          <a:off x="8483111" y="6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141927</xdr:rowOff>
    </xdr:from>
    <xdr:ext cx="534377" cy="259045"/>
    <xdr:sp macro="" textlink="">
      <xdr:nvSpPr>
        <xdr:cNvPr id="144" name="n_3mainValue【道路】&#10;一人当たり延長"/>
        <xdr:cNvSpPr txBox="1"/>
      </xdr:nvSpPr>
      <xdr:spPr>
        <a:xfrm>
          <a:off x="7594111" y="61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95247</xdr:rowOff>
    </xdr:from>
    <xdr:ext cx="534377" cy="259045"/>
    <xdr:sp macro="" textlink="">
      <xdr:nvSpPr>
        <xdr:cNvPr id="145" name="n_4mainValue【道路】&#10;一人当たり延長"/>
        <xdr:cNvSpPr txBox="1"/>
      </xdr:nvSpPr>
      <xdr:spPr>
        <a:xfrm>
          <a:off x="6705111" y="54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1" name="直線コネクタ 170"/>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2"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3" name="直線コネクタ 17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4"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5" name="直線コネクタ 174"/>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8" name="フローチャート: 判断 177"/>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0" name="フローチャート: 判断 179"/>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1" name="フローチャート: 判断 180"/>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42273</xdr:rowOff>
    </xdr:from>
    <xdr:to>
      <xdr:col>24</xdr:col>
      <xdr:colOff>114300</xdr:colOff>
      <xdr:row>58</xdr:row>
      <xdr:rowOff>143873</xdr:rowOff>
    </xdr:to>
    <xdr:sp macro="" textlink="">
      <xdr:nvSpPr>
        <xdr:cNvPr id="187" name="楕円 186"/>
        <xdr:cNvSpPr/>
      </xdr:nvSpPr>
      <xdr:spPr>
        <a:xfrm>
          <a:off x="4584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65150</xdr:rowOff>
    </xdr:from>
    <xdr:ext cx="405111" cy="259045"/>
    <xdr:sp macro="" textlink="">
      <xdr:nvSpPr>
        <xdr:cNvPr id="188" name="【橋りょう・トンネル】&#10;有形固定資産減価償却率該当値テキスト"/>
        <xdr:cNvSpPr txBox="1"/>
      </xdr:nvSpPr>
      <xdr:spPr>
        <a:xfrm>
          <a:off x="4673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9" name="楕円 188"/>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93073</xdr:rowOff>
    </xdr:to>
    <xdr:cxnSp macro="">
      <xdr:nvCxnSpPr>
        <xdr:cNvPr id="190" name="直線コネクタ 189"/>
        <xdr:cNvCxnSpPr/>
      </xdr:nvCxnSpPr>
      <xdr:spPr>
        <a:xfrm>
          <a:off x="3797300" y="99898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138612</xdr:rowOff>
    </xdr:from>
    <xdr:to>
      <xdr:col>15</xdr:col>
      <xdr:colOff>101600</xdr:colOff>
      <xdr:row>58</xdr:row>
      <xdr:rowOff>68762</xdr:rowOff>
    </xdr:to>
    <xdr:sp macro="" textlink="">
      <xdr:nvSpPr>
        <xdr:cNvPr id="191" name="楕円 190"/>
        <xdr:cNvSpPr/>
      </xdr:nvSpPr>
      <xdr:spPr>
        <a:xfrm>
          <a:off x="2857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17962</xdr:rowOff>
    </xdr:from>
    <xdr:to>
      <xdr:col>19</xdr:col>
      <xdr:colOff>177800</xdr:colOff>
      <xdr:row>58</xdr:row>
      <xdr:rowOff>45720</xdr:rowOff>
    </xdr:to>
    <xdr:cxnSp macro="">
      <xdr:nvCxnSpPr>
        <xdr:cNvPr id="192" name="直線コネクタ 191"/>
        <xdr:cNvCxnSpPr/>
      </xdr:nvCxnSpPr>
      <xdr:spPr>
        <a:xfrm>
          <a:off x="2908300" y="996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114119</xdr:rowOff>
    </xdr:from>
    <xdr:to>
      <xdr:col>10</xdr:col>
      <xdr:colOff>165100</xdr:colOff>
      <xdr:row>58</xdr:row>
      <xdr:rowOff>44269</xdr:rowOff>
    </xdr:to>
    <xdr:sp macro="" textlink="">
      <xdr:nvSpPr>
        <xdr:cNvPr id="193" name="楕円 192"/>
        <xdr:cNvSpPr/>
      </xdr:nvSpPr>
      <xdr:spPr>
        <a:xfrm>
          <a:off x="1968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164919</xdr:rowOff>
    </xdr:from>
    <xdr:to>
      <xdr:col>15</xdr:col>
      <xdr:colOff>50800</xdr:colOff>
      <xdr:row>58</xdr:row>
      <xdr:rowOff>17962</xdr:rowOff>
    </xdr:to>
    <xdr:cxnSp macro="">
      <xdr:nvCxnSpPr>
        <xdr:cNvPr id="194" name="直線コネクタ 193"/>
        <xdr:cNvCxnSpPr/>
      </xdr:nvCxnSpPr>
      <xdr:spPr>
        <a:xfrm>
          <a:off x="2019300" y="99375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89626</xdr:rowOff>
    </xdr:from>
    <xdr:to>
      <xdr:col>6</xdr:col>
      <xdr:colOff>38100</xdr:colOff>
      <xdr:row>58</xdr:row>
      <xdr:rowOff>19776</xdr:rowOff>
    </xdr:to>
    <xdr:sp macro="" textlink="">
      <xdr:nvSpPr>
        <xdr:cNvPr id="195" name="楕円 194"/>
        <xdr:cNvSpPr/>
      </xdr:nvSpPr>
      <xdr:spPr>
        <a:xfrm>
          <a:off x="1079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140426</xdr:rowOff>
    </xdr:from>
    <xdr:to>
      <xdr:col>10</xdr:col>
      <xdr:colOff>114300</xdr:colOff>
      <xdr:row>57</xdr:row>
      <xdr:rowOff>164919</xdr:rowOff>
    </xdr:to>
    <xdr:cxnSp macro="">
      <xdr:nvCxnSpPr>
        <xdr:cNvPr id="196" name="直線コネクタ 195"/>
        <xdr:cNvCxnSpPr/>
      </xdr:nvCxnSpPr>
      <xdr:spPr>
        <a:xfrm>
          <a:off x="1130300" y="99130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7"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8"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199"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0"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201"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85289</xdr:rowOff>
    </xdr:from>
    <xdr:ext cx="405111" cy="259045"/>
    <xdr:sp macro="" textlink="">
      <xdr:nvSpPr>
        <xdr:cNvPr id="202" name="n_2mainValue【橋りょう・トンネル】&#10;有形固定資産減価償却率"/>
        <xdr:cNvSpPr txBox="1"/>
      </xdr:nvSpPr>
      <xdr:spPr>
        <a:xfrm>
          <a:off x="2705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60796</xdr:rowOff>
    </xdr:from>
    <xdr:ext cx="405111" cy="259045"/>
    <xdr:sp macro="" textlink="">
      <xdr:nvSpPr>
        <xdr:cNvPr id="203" name="n_3mainValue【橋りょう・トンネル】&#10;有形固定資産減価償却率"/>
        <xdr:cNvSpPr txBox="1"/>
      </xdr:nvSpPr>
      <xdr:spPr>
        <a:xfrm>
          <a:off x="1816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36303</xdr:rowOff>
    </xdr:from>
    <xdr:ext cx="405111" cy="259045"/>
    <xdr:sp macro="" textlink="">
      <xdr:nvSpPr>
        <xdr:cNvPr id="204" name="n_4mainValue【橋りょう・トンネル】&#10;有形固定資産減価償却率"/>
        <xdr:cNvSpPr txBox="1"/>
      </xdr:nvSpPr>
      <xdr:spPr>
        <a:xfrm>
          <a:off x="927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8" name="直線コネクタ 227"/>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9"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0" name="直線コネクタ 229"/>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1"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2" name="直線コネクタ 231"/>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3"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4" name="フローチャート: 判断 233"/>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5" name="フローチャート: 判断 234"/>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6" name="フローチャート: 判断 235"/>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7" name="フローチャート: 判断 236"/>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8" name="フローチャート: 判断 237"/>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32222</xdr:rowOff>
    </xdr:from>
    <xdr:to>
      <xdr:col>55</xdr:col>
      <xdr:colOff>50800</xdr:colOff>
      <xdr:row>62</xdr:row>
      <xdr:rowOff>133822</xdr:rowOff>
    </xdr:to>
    <xdr:sp macro="" textlink="">
      <xdr:nvSpPr>
        <xdr:cNvPr id="244" name="楕円 243"/>
        <xdr:cNvSpPr/>
      </xdr:nvSpPr>
      <xdr:spPr>
        <a:xfrm>
          <a:off x="10426700" y="106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55099</xdr:rowOff>
    </xdr:from>
    <xdr:ext cx="599010" cy="259045"/>
    <xdr:sp macro="" textlink="">
      <xdr:nvSpPr>
        <xdr:cNvPr id="245" name="【橋りょう・トンネル】&#10;一人当たり有形固定資産（償却資産）額該当値テキスト"/>
        <xdr:cNvSpPr txBox="1"/>
      </xdr:nvSpPr>
      <xdr:spPr>
        <a:xfrm>
          <a:off x="10515600" y="105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39253</xdr:rowOff>
    </xdr:from>
    <xdr:to>
      <xdr:col>50</xdr:col>
      <xdr:colOff>165100</xdr:colOff>
      <xdr:row>62</xdr:row>
      <xdr:rowOff>140853</xdr:rowOff>
    </xdr:to>
    <xdr:sp macro="" textlink="">
      <xdr:nvSpPr>
        <xdr:cNvPr id="246" name="楕円 245"/>
        <xdr:cNvSpPr/>
      </xdr:nvSpPr>
      <xdr:spPr>
        <a:xfrm>
          <a:off x="9588500" y="106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83022</xdr:rowOff>
    </xdr:from>
    <xdr:to>
      <xdr:col>55</xdr:col>
      <xdr:colOff>0</xdr:colOff>
      <xdr:row>62</xdr:row>
      <xdr:rowOff>90053</xdr:rowOff>
    </xdr:to>
    <xdr:cxnSp macro="">
      <xdr:nvCxnSpPr>
        <xdr:cNvPr id="247" name="直線コネクタ 246"/>
        <xdr:cNvCxnSpPr/>
      </xdr:nvCxnSpPr>
      <xdr:spPr>
        <a:xfrm flipV="1">
          <a:off x="9639300" y="10712922"/>
          <a:ext cx="8382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41802</xdr:rowOff>
    </xdr:from>
    <xdr:to>
      <xdr:col>46</xdr:col>
      <xdr:colOff>38100</xdr:colOff>
      <xdr:row>62</xdr:row>
      <xdr:rowOff>143402</xdr:rowOff>
    </xdr:to>
    <xdr:sp macro="" textlink="">
      <xdr:nvSpPr>
        <xdr:cNvPr id="248" name="楕円 247"/>
        <xdr:cNvSpPr/>
      </xdr:nvSpPr>
      <xdr:spPr>
        <a:xfrm>
          <a:off x="8699500" y="106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90053</xdr:rowOff>
    </xdr:from>
    <xdr:to>
      <xdr:col>50</xdr:col>
      <xdr:colOff>114300</xdr:colOff>
      <xdr:row>62</xdr:row>
      <xdr:rowOff>92602</xdr:rowOff>
    </xdr:to>
    <xdr:cxnSp macro="">
      <xdr:nvCxnSpPr>
        <xdr:cNvPr id="249" name="直線コネクタ 248"/>
        <xdr:cNvCxnSpPr/>
      </xdr:nvCxnSpPr>
      <xdr:spPr>
        <a:xfrm flipV="1">
          <a:off x="8750300" y="1071995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46435</xdr:rowOff>
    </xdr:from>
    <xdr:to>
      <xdr:col>41</xdr:col>
      <xdr:colOff>101600</xdr:colOff>
      <xdr:row>62</xdr:row>
      <xdr:rowOff>148035</xdr:rowOff>
    </xdr:to>
    <xdr:sp macro="" textlink="">
      <xdr:nvSpPr>
        <xdr:cNvPr id="250" name="楕円 249"/>
        <xdr:cNvSpPr/>
      </xdr:nvSpPr>
      <xdr:spPr>
        <a:xfrm>
          <a:off x="7810500" y="106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92602</xdr:rowOff>
    </xdr:from>
    <xdr:to>
      <xdr:col>45</xdr:col>
      <xdr:colOff>177800</xdr:colOff>
      <xdr:row>62</xdr:row>
      <xdr:rowOff>97235</xdr:rowOff>
    </xdr:to>
    <xdr:cxnSp macro="">
      <xdr:nvCxnSpPr>
        <xdr:cNvPr id="251" name="直線コネクタ 250"/>
        <xdr:cNvCxnSpPr/>
      </xdr:nvCxnSpPr>
      <xdr:spPr>
        <a:xfrm flipV="1">
          <a:off x="7861300" y="10722502"/>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51136</xdr:rowOff>
    </xdr:from>
    <xdr:to>
      <xdr:col>36</xdr:col>
      <xdr:colOff>165100</xdr:colOff>
      <xdr:row>62</xdr:row>
      <xdr:rowOff>152736</xdr:rowOff>
    </xdr:to>
    <xdr:sp macro="" textlink="">
      <xdr:nvSpPr>
        <xdr:cNvPr id="252" name="楕円 251"/>
        <xdr:cNvSpPr/>
      </xdr:nvSpPr>
      <xdr:spPr>
        <a:xfrm>
          <a:off x="6921500" y="106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97235</xdr:rowOff>
    </xdr:from>
    <xdr:to>
      <xdr:col>41</xdr:col>
      <xdr:colOff>50800</xdr:colOff>
      <xdr:row>62</xdr:row>
      <xdr:rowOff>101936</xdr:rowOff>
    </xdr:to>
    <xdr:cxnSp macro="">
      <xdr:nvCxnSpPr>
        <xdr:cNvPr id="253" name="直線コネクタ 252"/>
        <xdr:cNvCxnSpPr/>
      </xdr:nvCxnSpPr>
      <xdr:spPr>
        <a:xfrm flipV="1">
          <a:off x="6972300" y="10727135"/>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4"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5"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6"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7"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157380</xdr:rowOff>
    </xdr:from>
    <xdr:ext cx="599010" cy="259045"/>
    <xdr:sp macro="" textlink="">
      <xdr:nvSpPr>
        <xdr:cNvPr id="258" name="n_1mainValue【橋りょう・トンネル】&#10;一人当たり有形固定資産（償却資産）額"/>
        <xdr:cNvSpPr txBox="1"/>
      </xdr:nvSpPr>
      <xdr:spPr>
        <a:xfrm>
          <a:off x="9327095" y="1044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159929</xdr:rowOff>
    </xdr:from>
    <xdr:ext cx="599010" cy="259045"/>
    <xdr:sp macro="" textlink="">
      <xdr:nvSpPr>
        <xdr:cNvPr id="259" name="n_2mainValue【橋りょう・トンネル】&#10;一人当たり有形固定資産（償却資産）額"/>
        <xdr:cNvSpPr txBox="1"/>
      </xdr:nvSpPr>
      <xdr:spPr>
        <a:xfrm>
          <a:off x="8450795" y="1044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164562</xdr:rowOff>
    </xdr:from>
    <xdr:ext cx="599010" cy="259045"/>
    <xdr:sp macro="" textlink="">
      <xdr:nvSpPr>
        <xdr:cNvPr id="260" name="n_3mainValue【橋りょう・トンネル】&#10;一人当たり有形固定資産（償却資産）額"/>
        <xdr:cNvSpPr txBox="1"/>
      </xdr:nvSpPr>
      <xdr:spPr>
        <a:xfrm>
          <a:off x="7561795" y="104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169263</xdr:rowOff>
    </xdr:from>
    <xdr:ext cx="599010" cy="259045"/>
    <xdr:sp macro="" textlink="">
      <xdr:nvSpPr>
        <xdr:cNvPr id="261" name="n_4mainValue【橋りょう・トンネル】&#10;一人当たり有形固定資産（償却資産）額"/>
        <xdr:cNvSpPr txBox="1"/>
      </xdr:nvSpPr>
      <xdr:spPr>
        <a:xfrm>
          <a:off x="6672795" y="1045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2"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3" name="フローチャート: 判断 292"/>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4" name="フローチャート: 判断 293"/>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5" name="フローチャート: 判断 294"/>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6" name="フローチャート: 判断 295"/>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7" name="フローチャート: 判断 296"/>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3" name="楕円 302"/>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4"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305" name="楕円 304"/>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49530</xdr:rowOff>
    </xdr:to>
    <xdr:cxnSp macro="">
      <xdr:nvCxnSpPr>
        <xdr:cNvPr id="306" name="直線コネクタ 305"/>
        <xdr:cNvCxnSpPr/>
      </xdr:nvCxnSpPr>
      <xdr:spPr>
        <a:xfrm>
          <a:off x="3797300" y="1405617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307" name="楕円 306"/>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81</xdr:row>
      <xdr:rowOff>170362</xdr:rowOff>
    </xdr:to>
    <xdr:cxnSp macro="">
      <xdr:nvCxnSpPr>
        <xdr:cNvPr id="308" name="直線コネクタ 307"/>
        <xdr:cNvCxnSpPr/>
      </xdr:nvCxnSpPr>
      <xdr:spPr>
        <a:xfrm flipV="1">
          <a:off x="2908300" y="140561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70576</xdr:rowOff>
    </xdr:from>
    <xdr:to>
      <xdr:col>10</xdr:col>
      <xdr:colOff>165100</xdr:colOff>
      <xdr:row>82</xdr:row>
      <xdr:rowOff>726</xdr:rowOff>
    </xdr:to>
    <xdr:sp macro="" textlink="">
      <xdr:nvSpPr>
        <xdr:cNvPr id="309" name="楕円 308"/>
        <xdr:cNvSpPr/>
      </xdr:nvSpPr>
      <xdr:spPr>
        <a:xfrm>
          <a:off x="1968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121376</xdr:rowOff>
    </xdr:from>
    <xdr:to>
      <xdr:col>15</xdr:col>
      <xdr:colOff>50800</xdr:colOff>
      <xdr:row>81</xdr:row>
      <xdr:rowOff>170362</xdr:rowOff>
    </xdr:to>
    <xdr:cxnSp macro="">
      <xdr:nvCxnSpPr>
        <xdr:cNvPr id="310" name="直線コネクタ 309"/>
        <xdr:cNvCxnSpPr/>
      </xdr:nvCxnSpPr>
      <xdr:spPr>
        <a:xfrm>
          <a:off x="2019300" y="1400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311" name="楕円 310"/>
        <xdr:cNvSpPr/>
      </xdr:nvSpPr>
      <xdr:spPr>
        <a:xfrm>
          <a:off x="1079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81</xdr:row>
      <xdr:rowOff>126274</xdr:rowOff>
    </xdr:to>
    <xdr:cxnSp macro="">
      <xdr:nvCxnSpPr>
        <xdr:cNvPr id="312" name="直線コネクタ 311"/>
        <xdr:cNvCxnSpPr/>
      </xdr:nvCxnSpPr>
      <xdr:spPr>
        <a:xfrm flipV="1">
          <a:off x="1130300" y="140088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3"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4"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5"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6"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317" name="n_1mainValue【公営住宅】&#10;有形固定資産減価償却率"/>
        <xdr:cNvSpPr txBox="1"/>
      </xdr:nvSpPr>
      <xdr:spPr>
        <a:xfrm>
          <a:off x="35820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318" name="n_2mainValue【公営住宅】&#10;有形固定資産減価償却率"/>
        <xdr:cNvSpPr txBox="1"/>
      </xdr:nvSpPr>
      <xdr:spPr>
        <a:xfrm>
          <a:off x="2705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17253</xdr:rowOff>
    </xdr:from>
    <xdr:ext cx="405111" cy="259045"/>
    <xdr:sp macro="" textlink="">
      <xdr:nvSpPr>
        <xdr:cNvPr id="319" name="n_3mainValue【公営住宅】&#10;有形固定資産減価償却率"/>
        <xdr:cNvSpPr txBox="1"/>
      </xdr:nvSpPr>
      <xdr:spPr>
        <a:xfrm>
          <a:off x="1816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320" name="n_4mainValue【公営住宅】&#10;有形固定資産減価償却率"/>
        <xdr:cNvSpPr txBox="1"/>
      </xdr:nvSpPr>
      <xdr:spPr>
        <a:xfrm>
          <a:off x="927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2" name="直線コネクタ 341"/>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3"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4" name="直線コネクタ 343"/>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5"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6" name="直線コネクタ 345"/>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7"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48" name="フローチャート: 判断 347"/>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49" name="フローチャート: 判断 348"/>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0" name="フローチャート: 判断 349"/>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1" name="フローチャート: 判断 350"/>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2" name="フローチャート: 判断 351"/>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58" name="楕円 357"/>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359" name="【公営住宅】&#10;一人当たり面積該当値テキスト"/>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155321</xdr:rowOff>
    </xdr:from>
    <xdr:to>
      <xdr:col>50</xdr:col>
      <xdr:colOff>165100</xdr:colOff>
      <xdr:row>83</xdr:row>
      <xdr:rowOff>85471</xdr:rowOff>
    </xdr:to>
    <xdr:sp macro="" textlink="">
      <xdr:nvSpPr>
        <xdr:cNvPr id="360" name="楕円 359"/>
        <xdr:cNvSpPr/>
      </xdr:nvSpPr>
      <xdr:spPr>
        <a:xfrm>
          <a:off x="95885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34671</xdr:rowOff>
    </xdr:to>
    <xdr:cxnSp macro="">
      <xdr:nvCxnSpPr>
        <xdr:cNvPr id="361" name="直線コネクタ 360"/>
        <xdr:cNvCxnSpPr/>
      </xdr:nvCxnSpPr>
      <xdr:spPr>
        <a:xfrm flipV="1">
          <a:off x="9639300" y="1425244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161265</xdr:rowOff>
    </xdr:from>
    <xdr:to>
      <xdr:col>46</xdr:col>
      <xdr:colOff>38100</xdr:colOff>
      <xdr:row>83</xdr:row>
      <xdr:rowOff>91415</xdr:rowOff>
    </xdr:to>
    <xdr:sp macro="" textlink="">
      <xdr:nvSpPr>
        <xdr:cNvPr id="362" name="楕円 361"/>
        <xdr:cNvSpPr/>
      </xdr:nvSpPr>
      <xdr:spPr>
        <a:xfrm>
          <a:off x="8699500" y="142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34671</xdr:rowOff>
    </xdr:from>
    <xdr:to>
      <xdr:col>50</xdr:col>
      <xdr:colOff>114300</xdr:colOff>
      <xdr:row>83</xdr:row>
      <xdr:rowOff>40615</xdr:rowOff>
    </xdr:to>
    <xdr:cxnSp macro="">
      <xdr:nvCxnSpPr>
        <xdr:cNvPr id="363" name="直線コネクタ 362"/>
        <xdr:cNvCxnSpPr/>
      </xdr:nvCxnSpPr>
      <xdr:spPr>
        <a:xfrm flipV="1">
          <a:off x="8750300" y="1426502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166066</xdr:rowOff>
    </xdr:from>
    <xdr:to>
      <xdr:col>41</xdr:col>
      <xdr:colOff>101600</xdr:colOff>
      <xdr:row>83</xdr:row>
      <xdr:rowOff>96216</xdr:rowOff>
    </xdr:to>
    <xdr:sp macro="" textlink="">
      <xdr:nvSpPr>
        <xdr:cNvPr id="364" name="楕円 363"/>
        <xdr:cNvSpPr/>
      </xdr:nvSpPr>
      <xdr:spPr>
        <a:xfrm>
          <a:off x="7810500" y="142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40615</xdr:rowOff>
    </xdr:from>
    <xdr:to>
      <xdr:col>45</xdr:col>
      <xdr:colOff>177800</xdr:colOff>
      <xdr:row>83</xdr:row>
      <xdr:rowOff>45416</xdr:rowOff>
    </xdr:to>
    <xdr:cxnSp macro="">
      <xdr:nvCxnSpPr>
        <xdr:cNvPr id="365" name="直線コネクタ 364"/>
        <xdr:cNvCxnSpPr/>
      </xdr:nvCxnSpPr>
      <xdr:spPr>
        <a:xfrm flipV="1">
          <a:off x="7861300" y="1427096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66" name="楕円 365"/>
        <xdr:cNvSpPr/>
      </xdr:nvSpPr>
      <xdr:spPr>
        <a:xfrm>
          <a:off x="692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45416</xdr:rowOff>
    </xdr:from>
    <xdr:to>
      <xdr:col>41</xdr:col>
      <xdr:colOff>50800</xdr:colOff>
      <xdr:row>83</xdr:row>
      <xdr:rowOff>49530</xdr:rowOff>
    </xdr:to>
    <xdr:cxnSp macro="">
      <xdr:nvCxnSpPr>
        <xdr:cNvPr id="367" name="直線コネクタ 366"/>
        <xdr:cNvCxnSpPr/>
      </xdr:nvCxnSpPr>
      <xdr:spPr>
        <a:xfrm flipV="1">
          <a:off x="6972300" y="1427576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68"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69"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0"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1"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101998</xdr:rowOff>
    </xdr:from>
    <xdr:ext cx="469744" cy="259045"/>
    <xdr:sp macro="" textlink="">
      <xdr:nvSpPr>
        <xdr:cNvPr id="372" name="n_1mainValue【公営住宅】&#10;一人当たり面積"/>
        <xdr:cNvSpPr txBox="1"/>
      </xdr:nvSpPr>
      <xdr:spPr>
        <a:xfrm>
          <a:off x="9391727"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107942</xdr:rowOff>
    </xdr:from>
    <xdr:ext cx="469744" cy="259045"/>
    <xdr:sp macro="" textlink="">
      <xdr:nvSpPr>
        <xdr:cNvPr id="373" name="n_2mainValue【公営住宅】&#10;一人当たり面積"/>
        <xdr:cNvSpPr txBox="1"/>
      </xdr:nvSpPr>
      <xdr:spPr>
        <a:xfrm>
          <a:off x="8515427" y="139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112743</xdr:rowOff>
    </xdr:from>
    <xdr:ext cx="469744" cy="259045"/>
    <xdr:sp macro="" textlink="">
      <xdr:nvSpPr>
        <xdr:cNvPr id="374" name="n_3mainValue【公営住宅】&#10;一人当たり面積"/>
        <xdr:cNvSpPr txBox="1"/>
      </xdr:nvSpPr>
      <xdr:spPr>
        <a:xfrm>
          <a:off x="7626427" y="1400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5" name="n_4mainValue【公営住宅】&#10;一人当たり面積"/>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6" name="直線コネクタ 415"/>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19"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0" name="直線コネクタ 419"/>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1"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2" name="フローチャート: 判断 421"/>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3" name="フローチャート: 判断 422"/>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4" name="フローチャート: 判断 423"/>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5" name="フローチャート: 判断 424"/>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6" name="フローチャート: 判断 425"/>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32" name="楕円 431"/>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433" name="【認定こども園・幼稚園・保育所】&#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4" name="楕円 433"/>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106680</xdr:rowOff>
    </xdr:to>
    <xdr:cxnSp macro="">
      <xdr:nvCxnSpPr>
        <xdr:cNvPr id="435" name="直線コネクタ 434"/>
        <xdr:cNvCxnSpPr/>
      </xdr:nvCxnSpPr>
      <xdr:spPr>
        <a:xfrm>
          <a:off x="15481300" y="6522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76835</xdr:rowOff>
    </xdr:from>
    <xdr:to>
      <xdr:col>76</xdr:col>
      <xdr:colOff>165100</xdr:colOff>
      <xdr:row>38</xdr:row>
      <xdr:rowOff>6985</xdr:rowOff>
    </xdr:to>
    <xdr:sp macro="" textlink="">
      <xdr:nvSpPr>
        <xdr:cNvPr id="436" name="楕円 435"/>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38</xdr:row>
      <xdr:rowOff>7620</xdr:rowOff>
    </xdr:to>
    <xdr:cxnSp macro="">
      <xdr:nvCxnSpPr>
        <xdr:cNvPr id="437" name="直線コネクタ 436"/>
        <xdr:cNvCxnSpPr/>
      </xdr:nvCxnSpPr>
      <xdr:spPr>
        <a:xfrm>
          <a:off x="14592300" y="6471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38" name="楕円 437"/>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127635</xdr:rowOff>
    </xdr:to>
    <xdr:cxnSp macro="">
      <xdr:nvCxnSpPr>
        <xdr:cNvPr id="439" name="直線コネクタ 438"/>
        <xdr:cNvCxnSpPr/>
      </xdr:nvCxnSpPr>
      <xdr:spPr>
        <a:xfrm>
          <a:off x="13703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440" name="楕円 439"/>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93345</xdr:rowOff>
    </xdr:to>
    <xdr:cxnSp macro="">
      <xdr:nvCxnSpPr>
        <xdr:cNvPr id="441" name="直線コネクタ 440"/>
        <xdr:cNvCxnSpPr/>
      </xdr:nvCxnSpPr>
      <xdr:spPr>
        <a:xfrm>
          <a:off x="12814300" y="63893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2"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3"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4"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5"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46" name="n_1main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47" name="n_2mainValue【認定こども園・幼稚園・保育所】&#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48" name="n_3main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113047</xdr:rowOff>
    </xdr:from>
    <xdr:ext cx="405111" cy="259045"/>
    <xdr:sp macro="" textlink="">
      <xdr:nvSpPr>
        <xdr:cNvPr id="449" name="n_4mainValue【認定こども園・幼稚園・保育所】&#10;有形固定資産減価償却率"/>
        <xdr:cNvSpPr txBox="1"/>
      </xdr:nvSpPr>
      <xdr:spPr>
        <a:xfrm>
          <a:off x="12611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1" name="直線コネクタ 470"/>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3" name="直線コネクタ 47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4"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5" name="直線コネクタ 474"/>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6"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7" name="フローチャート: 判断 476"/>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78" name="フローチャート: 判断 477"/>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79" name="フローチャート: 判断 47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0" name="フローチャート: 判断 479"/>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1" name="フローチャート: 判断 480"/>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87" name="楕円 486"/>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488" name="【認定こども園・幼稚園・保育所】&#10;一人当たり面積該当値テキスト"/>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89" name="楕円 488"/>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38</xdr:row>
      <xdr:rowOff>167640</xdr:rowOff>
    </xdr:to>
    <xdr:cxnSp macro="">
      <xdr:nvCxnSpPr>
        <xdr:cNvPr id="490" name="直線コネクタ 489"/>
        <xdr:cNvCxnSpPr/>
      </xdr:nvCxnSpPr>
      <xdr:spPr>
        <a:xfrm flipV="1">
          <a:off x="21323300" y="6678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119126</xdr:rowOff>
    </xdr:from>
    <xdr:to>
      <xdr:col>107</xdr:col>
      <xdr:colOff>101600</xdr:colOff>
      <xdr:row>39</xdr:row>
      <xdr:rowOff>49276</xdr:rowOff>
    </xdr:to>
    <xdr:sp macro="" textlink="">
      <xdr:nvSpPr>
        <xdr:cNvPr id="491" name="楕円 490"/>
        <xdr:cNvSpPr/>
      </xdr:nvSpPr>
      <xdr:spPr>
        <a:xfrm>
          <a:off x="20383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38</xdr:row>
      <xdr:rowOff>169926</xdr:rowOff>
    </xdr:to>
    <xdr:cxnSp macro="">
      <xdr:nvCxnSpPr>
        <xdr:cNvPr id="492" name="直線コネクタ 491"/>
        <xdr:cNvCxnSpPr/>
      </xdr:nvCxnSpPr>
      <xdr:spPr>
        <a:xfrm flipV="1">
          <a:off x="20434300" y="6682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493" name="楕円 492"/>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169926</xdr:rowOff>
    </xdr:from>
    <xdr:to>
      <xdr:col>107</xdr:col>
      <xdr:colOff>50800</xdr:colOff>
      <xdr:row>39</xdr:row>
      <xdr:rowOff>3048</xdr:rowOff>
    </xdr:to>
    <xdr:cxnSp macro="">
      <xdr:nvCxnSpPr>
        <xdr:cNvPr id="494" name="直線コネクタ 493"/>
        <xdr:cNvCxnSpPr/>
      </xdr:nvCxnSpPr>
      <xdr:spPr>
        <a:xfrm flipV="1">
          <a:off x="19545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495" name="楕円 494"/>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xdr:rowOff>
    </xdr:from>
    <xdr:to>
      <xdr:col>102</xdr:col>
      <xdr:colOff>114300</xdr:colOff>
      <xdr:row>39</xdr:row>
      <xdr:rowOff>7620</xdr:rowOff>
    </xdr:to>
    <xdr:cxnSp macro="">
      <xdr:nvCxnSpPr>
        <xdr:cNvPr id="496" name="直線コネクタ 495"/>
        <xdr:cNvCxnSpPr/>
      </xdr:nvCxnSpPr>
      <xdr:spPr>
        <a:xfrm flipV="1">
          <a:off x="18656300" y="66895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7"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98"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99"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0"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501"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65803</xdr:rowOff>
    </xdr:from>
    <xdr:ext cx="469744" cy="259045"/>
    <xdr:sp macro="" textlink="">
      <xdr:nvSpPr>
        <xdr:cNvPr id="502" name="n_2mainValue【認定こども園・幼稚園・保育所】&#10;一人当たり面積"/>
        <xdr:cNvSpPr txBox="1"/>
      </xdr:nvSpPr>
      <xdr:spPr>
        <a:xfrm>
          <a:off x="20199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503" name="n_3mainValue【認定こども園・幼稚園・保育所】&#10;一人当たり面積"/>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74947</xdr:rowOff>
    </xdr:from>
    <xdr:ext cx="469744" cy="259045"/>
    <xdr:sp macro="" textlink="">
      <xdr:nvSpPr>
        <xdr:cNvPr id="504" name="n_4mainValue【認定こども園・幼稚園・保育所】&#10;一人当たり面積"/>
        <xdr:cNvSpPr txBox="1"/>
      </xdr:nvSpPr>
      <xdr:spPr>
        <a:xfrm>
          <a:off x="18421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29" name="直線コネクタ 528"/>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0"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1" name="直線コネクタ 53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3" name="直線コネクタ 53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4"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5" name="フローチャート: 判断 534"/>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6" name="フローチャート: 判断 535"/>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7" name="フローチャート: 判断 536"/>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38" name="フローチャート: 判断 537"/>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39" name="フローチャート: 判断 53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53975</xdr:rowOff>
    </xdr:from>
    <xdr:to>
      <xdr:col>85</xdr:col>
      <xdr:colOff>177800</xdr:colOff>
      <xdr:row>61</xdr:row>
      <xdr:rowOff>155575</xdr:rowOff>
    </xdr:to>
    <xdr:sp macro="" textlink="">
      <xdr:nvSpPr>
        <xdr:cNvPr id="545" name="楕円 544"/>
        <xdr:cNvSpPr/>
      </xdr:nvSpPr>
      <xdr:spPr>
        <a:xfrm>
          <a:off x="16268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32402</xdr:rowOff>
    </xdr:from>
    <xdr:ext cx="405111" cy="259045"/>
    <xdr:sp macro="" textlink="">
      <xdr:nvSpPr>
        <xdr:cNvPr id="546" name="【学校施設】&#10;有形固定資産減価償却率該当値テキスト"/>
        <xdr:cNvSpPr txBox="1"/>
      </xdr:nvSpPr>
      <xdr:spPr>
        <a:xfrm>
          <a:off x="16357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21590</xdr:rowOff>
    </xdr:from>
    <xdr:to>
      <xdr:col>81</xdr:col>
      <xdr:colOff>101600</xdr:colOff>
      <xdr:row>61</xdr:row>
      <xdr:rowOff>123190</xdr:rowOff>
    </xdr:to>
    <xdr:sp macro="" textlink="">
      <xdr:nvSpPr>
        <xdr:cNvPr id="547" name="楕円 546"/>
        <xdr:cNvSpPr/>
      </xdr:nvSpPr>
      <xdr:spPr>
        <a:xfrm>
          <a:off x="15430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104775</xdr:rowOff>
    </xdr:to>
    <xdr:cxnSp macro="">
      <xdr:nvCxnSpPr>
        <xdr:cNvPr id="548" name="直線コネクタ 547"/>
        <xdr:cNvCxnSpPr/>
      </xdr:nvCxnSpPr>
      <xdr:spPr>
        <a:xfrm>
          <a:off x="15481300" y="10530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49" name="楕円 548"/>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72390</xdr:rowOff>
    </xdr:to>
    <xdr:cxnSp macro="">
      <xdr:nvCxnSpPr>
        <xdr:cNvPr id="550" name="直線コネクタ 549"/>
        <xdr:cNvCxnSpPr/>
      </xdr:nvCxnSpPr>
      <xdr:spPr>
        <a:xfrm>
          <a:off x="14592300" y="10492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51" name="楕円 550"/>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34290</xdr:rowOff>
    </xdr:to>
    <xdr:cxnSp macro="">
      <xdr:nvCxnSpPr>
        <xdr:cNvPr id="552" name="直線コネクタ 551"/>
        <xdr:cNvCxnSpPr/>
      </xdr:nvCxnSpPr>
      <xdr:spPr>
        <a:xfrm>
          <a:off x="13703300" y="10454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53" name="楕円 552"/>
        <xdr:cNvSpPr/>
      </xdr:nvSpPr>
      <xdr:spPr>
        <a:xfrm>
          <a:off x="12763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131445</xdr:rowOff>
    </xdr:from>
    <xdr:to>
      <xdr:col>71</xdr:col>
      <xdr:colOff>177800</xdr:colOff>
      <xdr:row>60</xdr:row>
      <xdr:rowOff>167640</xdr:rowOff>
    </xdr:to>
    <xdr:cxnSp macro="">
      <xdr:nvCxnSpPr>
        <xdr:cNvPr id="554" name="直線コネクタ 553"/>
        <xdr:cNvCxnSpPr/>
      </xdr:nvCxnSpPr>
      <xdr:spPr>
        <a:xfrm>
          <a:off x="12814300" y="10418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5"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6"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7"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58"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114317</xdr:rowOff>
    </xdr:from>
    <xdr:ext cx="405111" cy="259045"/>
    <xdr:sp macro="" textlink="">
      <xdr:nvSpPr>
        <xdr:cNvPr id="559" name="n_1mainValue【学校施設】&#10;有形固定資産減価償却率"/>
        <xdr:cNvSpPr txBox="1"/>
      </xdr:nvSpPr>
      <xdr:spPr>
        <a:xfrm>
          <a:off x="152660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60" name="n_2mainValue【学校施設】&#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61" name="n_3mainValue【学校施設】&#10;有形固定資産減価償却率"/>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62" name="n_4mainValue【学校施設】&#10;有形固定資産減価償却率"/>
        <xdr:cNvSpPr txBox="1"/>
      </xdr:nvSpPr>
      <xdr:spPr>
        <a:xfrm>
          <a:off x="12611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7" name="直線コネクタ 586"/>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88"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89" name="直線コネクタ 588"/>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0"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1" name="直線コネクタ 59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2"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3" name="フローチャート: 判断 592"/>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4" name="フローチャート: 判断 593"/>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5" name="フローチャート: 判断 594"/>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6" name="フローチャート: 判断 595"/>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7" name="フローチャート: 判断 596"/>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140462</xdr:rowOff>
    </xdr:from>
    <xdr:to>
      <xdr:col>116</xdr:col>
      <xdr:colOff>114300</xdr:colOff>
      <xdr:row>60</xdr:row>
      <xdr:rowOff>70612</xdr:rowOff>
    </xdr:to>
    <xdr:sp macro="" textlink="">
      <xdr:nvSpPr>
        <xdr:cNvPr id="603" name="楕円 602"/>
        <xdr:cNvSpPr/>
      </xdr:nvSpPr>
      <xdr:spPr>
        <a:xfrm>
          <a:off x="22110700" y="10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163339</xdr:rowOff>
    </xdr:from>
    <xdr:ext cx="469744" cy="259045"/>
    <xdr:sp macro="" textlink="">
      <xdr:nvSpPr>
        <xdr:cNvPr id="604" name="【学校施設】&#10;一人当たり面積該当値テキスト"/>
        <xdr:cNvSpPr txBox="1"/>
      </xdr:nvSpPr>
      <xdr:spPr>
        <a:xfrm>
          <a:off x="22199600"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151130</xdr:rowOff>
    </xdr:from>
    <xdr:to>
      <xdr:col>112</xdr:col>
      <xdr:colOff>38100</xdr:colOff>
      <xdr:row>60</xdr:row>
      <xdr:rowOff>81280</xdr:rowOff>
    </xdr:to>
    <xdr:sp macro="" textlink="">
      <xdr:nvSpPr>
        <xdr:cNvPr id="605" name="楕円 604"/>
        <xdr:cNvSpPr/>
      </xdr:nvSpPr>
      <xdr:spPr>
        <a:xfrm>
          <a:off x="2127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19812</xdr:rowOff>
    </xdr:from>
    <xdr:to>
      <xdr:col>116</xdr:col>
      <xdr:colOff>63500</xdr:colOff>
      <xdr:row>60</xdr:row>
      <xdr:rowOff>30480</xdr:rowOff>
    </xdr:to>
    <xdr:cxnSp macro="">
      <xdr:nvCxnSpPr>
        <xdr:cNvPr id="606" name="直線コネクタ 605"/>
        <xdr:cNvCxnSpPr/>
      </xdr:nvCxnSpPr>
      <xdr:spPr>
        <a:xfrm flipV="1">
          <a:off x="21323300" y="1030681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163322</xdr:rowOff>
    </xdr:from>
    <xdr:to>
      <xdr:col>107</xdr:col>
      <xdr:colOff>101600</xdr:colOff>
      <xdr:row>60</xdr:row>
      <xdr:rowOff>93472</xdr:rowOff>
    </xdr:to>
    <xdr:sp macro="" textlink="">
      <xdr:nvSpPr>
        <xdr:cNvPr id="607" name="楕円 606"/>
        <xdr:cNvSpPr/>
      </xdr:nvSpPr>
      <xdr:spPr>
        <a:xfrm>
          <a:off x="20383500" y="10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30480</xdr:rowOff>
    </xdr:from>
    <xdr:to>
      <xdr:col>111</xdr:col>
      <xdr:colOff>177800</xdr:colOff>
      <xdr:row>60</xdr:row>
      <xdr:rowOff>42672</xdr:rowOff>
    </xdr:to>
    <xdr:cxnSp macro="">
      <xdr:nvCxnSpPr>
        <xdr:cNvPr id="608" name="直線コネクタ 607"/>
        <xdr:cNvCxnSpPr/>
      </xdr:nvCxnSpPr>
      <xdr:spPr>
        <a:xfrm flipV="1">
          <a:off x="20434300" y="1031748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5588</xdr:rowOff>
    </xdr:from>
    <xdr:to>
      <xdr:col>102</xdr:col>
      <xdr:colOff>165100</xdr:colOff>
      <xdr:row>60</xdr:row>
      <xdr:rowOff>107188</xdr:rowOff>
    </xdr:to>
    <xdr:sp macro="" textlink="">
      <xdr:nvSpPr>
        <xdr:cNvPr id="609" name="楕円 608"/>
        <xdr:cNvSpPr/>
      </xdr:nvSpPr>
      <xdr:spPr>
        <a:xfrm>
          <a:off x="19494500" y="102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42672</xdr:rowOff>
    </xdr:from>
    <xdr:to>
      <xdr:col>107</xdr:col>
      <xdr:colOff>50800</xdr:colOff>
      <xdr:row>60</xdr:row>
      <xdr:rowOff>56388</xdr:rowOff>
    </xdr:to>
    <xdr:cxnSp macro="">
      <xdr:nvCxnSpPr>
        <xdr:cNvPr id="610" name="直線コネクタ 609"/>
        <xdr:cNvCxnSpPr/>
      </xdr:nvCxnSpPr>
      <xdr:spPr>
        <a:xfrm flipV="1">
          <a:off x="19545300" y="103296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16256</xdr:rowOff>
    </xdr:from>
    <xdr:to>
      <xdr:col>98</xdr:col>
      <xdr:colOff>38100</xdr:colOff>
      <xdr:row>60</xdr:row>
      <xdr:rowOff>117856</xdr:rowOff>
    </xdr:to>
    <xdr:sp macro="" textlink="">
      <xdr:nvSpPr>
        <xdr:cNvPr id="611" name="楕円 610"/>
        <xdr:cNvSpPr/>
      </xdr:nvSpPr>
      <xdr:spPr>
        <a:xfrm>
          <a:off x="18605500" y="103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56388</xdr:rowOff>
    </xdr:from>
    <xdr:to>
      <xdr:col>102</xdr:col>
      <xdr:colOff>114300</xdr:colOff>
      <xdr:row>60</xdr:row>
      <xdr:rowOff>67056</xdr:rowOff>
    </xdr:to>
    <xdr:cxnSp macro="">
      <xdr:nvCxnSpPr>
        <xdr:cNvPr id="612" name="直線コネクタ 611"/>
        <xdr:cNvCxnSpPr/>
      </xdr:nvCxnSpPr>
      <xdr:spPr>
        <a:xfrm flipV="1">
          <a:off x="18656300" y="1034338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3"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4"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5"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6"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97807</xdr:rowOff>
    </xdr:from>
    <xdr:ext cx="469744" cy="259045"/>
    <xdr:sp macro="" textlink="">
      <xdr:nvSpPr>
        <xdr:cNvPr id="617" name="n_1mainValue【学校施設】&#10;一人当たり面積"/>
        <xdr:cNvSpPr txBox="1"/>
      </xdr:nvSpPr>
      <xdr:spPr>
        <a:xfrm>
          <a:off x="210757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109999</xdr:rowOff>
    </xdr:from>
    <xdr:ext cx="469744" cy="259045"/>
    <xdr:sp macro="" textlink="">
      <xdr:nvSpPr>
        <xdr:cNvPr id="618" name="n_2mainValue【学校施設】&#10;一人当たり面積"/>
        <xdr:cNvSpPr txBox="1"/>
      </xdr:nvSpPr>
      <xdr:spPr>
        <a:xfrm>
          <a:off x="20199427" y="100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123715</xdr:rowOff>
    </xdr:from>
    <xdr:ext cx="469744" cy="259045"/>
    <xdr:sp macro="" textlink="">
      <xdr:nvSpPr>
        <xdr:cNvPr id="619" name="n_3mainValue【学校施設】&#10;一人当たり面積"/>
        <xdr:cNvSpPr txBox="1"/>
      </xdr:nvSpPr>
      <xdr:spPr>
        <a:xfrm>
          <a:off x="19310427" y="100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134383</xdr:rowOff>
    </xdr:from>
    <xdr:ext cx="469744" cy="259045"/>
    <xdr:sp macro="" textlink="">
      <xdr:nvSpPr>
        <xdr:cNvPr id="620" name="n_4mainValue【学校施設】&#10;一人当たり面積"/>
        <xdr:cNvSpPr txBox="1"/>
      </xdr:nvSpPr>
      <xdr:spPr>
        <a:xfrm>
          <a:off x="18421427"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2" name="直線コネクタ 661"/>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5"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6" name="直線コネクタ 66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7"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68" name="フローチャート: 判断 667"/>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69" name="フローチャート: 判断 668"/>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0" name="フローチャート: 判断 669"/>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1" name="フローチャート: 判断 670"/>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2" name="フローチャート: 判断 671"/>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678" name="楕円 677"/>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679" name="【公民館】&#10;有形固定資産減価償却率該当値テキスト"/>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680" name="楕円 679"/>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82731</xdr:rowOff>
    </xdr:to>
    <xdr:cxnSp macro="">
      <xdr:nvCxnSpPr>
        <xdr:cNvPr id="681" name="直線コネクタ 680"/>
        <xdr:cNvCxnSpPr/>
      </xdr:nvCxnSpPr>
      <xdr:spPr>
        <a:xfrm>
          <a:off x="15481300" y="18333176"/>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82" name="楕円 681"/>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159476</xdr:rowOff>
    </xdr:to>
    <xdr:cxnSp macro="">
      <xdr:nvCxnSpPr>
        <xdr:cNvPr id="683" name="直線コネクタ 682"/>
        <xdr:cNvCxnSpPr/>
      </xdr:nvCxnSpPr>
      <xdr:spPr>
        <a:xfrm>
          <a:off x="14592300" y="182858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684" name="楕円 683"/>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112123</xdr:rowOff>
    </xdr:to>
    <xdr:cxnSp macro="">
      <xdr:nvCxnSpPr>
        <xdr:cNvPr id="685" name="直線コネクタ 684"/>
        <xdr:cNvCxnSpPr/>
      </xdr:nvCxnSpPr>
      <xdr:spPr>
        <a:xfrm>
          <a:off x="13703300" y="182384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686" name="楕円 685"/>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17418</xdr:rowOff>
    </xdr:from>
    <xdr:to>
      <xdr:col>71</xdr:col>
      <xdr:colOff>177800</xdr:colOff>
      <xdr:row>106</xdr:row>
      <xdr:rowOff>64770</xdr:rowOff>
    </xdr:to>
    <xdr:cxnSp macro="">
      <xdr:nvCxnSpPr>
        <xdr:cNvPr id="687" name="直線コネクタ 686"/>
        <xdr:cNvCxnSpPr/>
      </xdr:nvCxnSpPr>
      <xdr:spPr>
        <a:xfrm>
          <a:off x="12814300" y="1819111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88"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89"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0"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1"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692" name="n_1mainValue【公民館】&#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3" name="n_2main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694" name="n_3mainValue【公民館】&#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695" name="n_4mainValue【公民館】&#10;有形固定資産減価償却率"/>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1" name="直線コネクタ 720"/>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3" name="直線コネクタ 72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4"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5" name="直線コネクタ 724"/>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6"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7" name="フローチャート: 判断 726"/>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28" name="フローチャート: 判断 727"/>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29" name="フローチャート: 判断 728"/>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0" name="フローチャート: 判断 729"/>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1" name="フローチャート: 判断 730"/>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37" name="楕円 736"/>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38"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39" name="楕円 738"/>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40" name="直線コネクタ 739"/>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741" name="楕円 740"/>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128451</xdr:rowOff>
    </xdr:to>
    <xdr:cxnSp macro="">
      <xdr:nvCxnSpPr>
        <xdr:cNvPr id="742" name="直線コネクタ 741"/>
        <xdr:cNvCxnSpPr/>
      </xdr:nvCxnSpPr>
      <xdr:spPr>
        <a:xfrm flipV="1">
          <a:off x="20434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743" name="楕円 742"/>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744" name="直線コネクタ 743"/>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745" name="楕円 744"/>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746" name="直線コネクタ 745"/>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7"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48"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49"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0"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51"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752"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753"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754"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概ね類似団体や北海道平均と同水準となっている。また、橋りょう・トンネル及び公営住宅については、長寿命化計画を策定し、適切な維持・管理に努めていることから、類似団体や北海道平均と比較し低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また、学校施設については、令和２年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月に小中学校に係る長寿命化計画を策定し、適切な維持・管理に努めており、今後計画的に修繕や更新を図っていく。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87630</xdr:rowOff>
    </xdr:to>
    <xdr:cxnSp macro="">
      <xdr:nvCxnSpPr>
        <xdr:cNvPr id="77" name="直線コネクタ 76"/>
        <xdr:cNvCxnSpPr/>
      </xdr:nvCxnSpPr>
      <xdr:spPr>
        <a:xfrm>
          <a:off x="3797300" y="6761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74567</xdr:rowOff>
    </xdr:to>
    <xdr:cxnSp macro="">
      <xdr:nvCxnSpPr>
        <xdr:cNvPr id="79" name="直線コネクタ 78"/>
        <xdr:cNvCxnSpPr/>
      </xdr:nvCxnSpPr>
      <xdr:spPr>
        <a:xfrm>
          <a:off x="2908300" y="6744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58238</xdr:rowOff>
    </xdr:to>
    <xdr:cxnSp macro="">
      <xdr:nvCxnSpPr>
        <xdr:cNvPr id="81" name="直線コネクタ 80"/>
        <xdr:cNvCxnSpPr/>
      </xdr:nvCxnSpPr>
      <xdr:spPr>
        <a:xfrm>
          <a:off x="2019300" y="6721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35378</xdr:rowOff>
    </xdr:to>
    <xdr:cxnSp macro="">
      <xdr:nvCxnSpPr>
        <xdr:cNvPr id="83" name="直線コネクタ 82"/>
        <xdr:cNvCxnSpPr/>
      </xdr:nvCxnSpPr>
      <xdr:spPr>
        <a:xfrm>
          <a:off x="1130300" y="67007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図書館】&#10;有形固定資産減価償却率"/>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図書館】&#10;有形固定資産減価償却率"/>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図書館】&#10;有形固定資産減価償却率"/>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52070</xdr:rowOff>
    </xdr:from>
    <xdr:to>
      <xdr:col>55</xdr:col>
      <xdr:colOff>50800</xdr:colOff>
      <xdr:row>40</xdr:row>
      <xdr:rowOff>153670</xdr:rowOff>
    </xdr:to>
    <xdr:sp macro="" textlink="">
      <xdr:nvSpPr>
        <xdr:cNvPr id="131" name="楕円 130"/>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74947</xdr:rowOff>
    </xdr:from>
    <xdr:ext cx="469744" cy="259045"/>
    <xdr:sp macro="" textlink="">
      <xdr:nvSpPr>
        <xdr:cNvPr id="132" name="【図書館】&#10;一人当たり面積該当値テキスト"/>
        <xdr:cNvSpPr txBox="1"/>
      </xdr:nvSpPr>
      <xdr:spPr>
        <a:xfrm>
          <a:off x="10515600"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102870</xdr:rowOff>
    </xdr:from>
    <xdr:to>
      <xdr:col>55</xdr:col>
      <xdr:colOff>0</xdr:colOff>
      <xdr:row>40</xdr:row>
      <xdr:rowOff>106680</xdr:rowOff>
    </xdr:to>
    <xdr:cxnSp macro="">
      <xdr:nvCxnSpPr>
        <xdr:cNvPr id="134" name="直線コネクタ 133"/>
        <xdr:cNvCxnSpPr/>
      </xdr:nvCxnSpPr>
      <xdr:spPr>
        <a:xfrm flipV="1">
          <a:off x="9639300" y="696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35" name="楕円 134"/>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106680</xdr:rowOff>
    </xdr:to>
    <xdr:cxnSp macro="">
      <xdr:nvCxnSpPr>
        <xdr:cNvPr id="136" name="直線コネクタ 135"/>
        <xdr:cNvCxnSpPr/>
      </xdr:nvCxnSpPr>
      <xdr:spPr>
        <a:xfrm>
          <a:off x="8750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59690</xdr:rowOff>
    </xdr:from>
    <xdr:to>
      <xdr:col>41</xdr:col>
      <xdr:colOff>101600</xdr:colOff>
      <xdr:row>40</xdr:row>
      <xdr:rowOff>161290</xdr:rowOff>
    </xdr:to>
    <xdr:sp macro="" textlink="">
      <xdr:nvSpPr>
        <xdr:cNvPr id="137" name="楕円 136"/>
        <xdr:cNvSpPr/>
      </xdr:nvSpPr>
      <xdr:spPr>
        <a:xfrm>
          <a:off x="781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106680</xdr:rowOff>
    </xdr:from>
    <xdr:to>
      <xdr:col>45</xdr:col>
      <xdr:colOff>177800</xdr:colOff>
      <xdr:row>40</xdr:row>
      <xdr:rowOff>110490</xdr:rowOff>
    </xdr:to>
    <xdr:cxnSp macro="">
      <xdr:nvCxnSpPr>
        <xdr:cNvPr id="138" name="直線コネクタ 137"/>
        <xdr:cNvCxnSpPr/>
      </xdr:nvCxnSpPr>
      <xdr:spPr>
        <a:xfrm flipV="1">
          <a:off x="7861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9" name="楕円 138"/>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110490</xdr:rowOff>
    </xdr:from>
    <xdr:to>
      <xdr:col>41</xdr:col>
      <xdr:colOff>50800</xdr:colOff>
      <xdr:row>40</xdr:row>
      <xdr:rowOff>110490</xdr:rowOff>
    </xdr:to>
    <xdr:cxnSp macro="">
      <xdr:nvCxnSpPr>
        <xdr:cNvPr id="140" name="直線コネクタ 139"/>
        <xdr:cNvCxnSpPr/>
      </xdr:nvCxnSpPr>
      <xdr:spPr>
        <a:xfrm>
          <a:off x="6972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2557</xdr:rowOff>
    </xdr:from>
    <xdr:ext cx="469744" cy="259045"/>
    <xdr:sp macro="" textlink="">
      <xdr:nvSpPr>
        <xdr:cNvPr id="145" name="n_1mainValue【図書館】&#10;一人当たり面積"/>
        <xdr:cNvSpPr txBox="1"/>
      </xdr:nvSpPr>
      <xdr:spPr>
        <a:xfrm>
          <a:off x="93917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2557</xdr:rowOff>
    </xdr:from>
    <xdr:ext cx="469744" cy="259045"/>
    <xdr:sp macro="" textlink="">
      <xdr:nvSpPr>
        <xdr:cNvPr id="146" name="n_2mainValue【図書館】&#10;一人当たり面積"/>
        <xdr:cNvSpPr txBox="1"/>
      </xdr:nvSpPr>
      <xdr:spPr>
        <a:xfrm>
          <a:off x="8515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6367</xdr:rowOff>
    </xdr:from>
    <xdr:ext cx="469744" cy="259045"/>
    <xdr:sp macro="" textlink="">
      <xdr:nvSpPr>
        <xdr:cNvPr id="147" name="n_3mainValue【図書館】&#10;一人当たり面積"/>
        <xdr:cNvSpPr txBox="1"/>
      </xdr:nvSpPr>
      <xdr:spPr>
        <a:xfrm>
          <a:off x="7626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6367</xdr:rowOff>
    </xdr:from>
    <xdr:ext cx="469744" cy="259045"/>
    <xdr:sp macro="" textlink="">
      <xdr:nvSpPr>
        <xdr:cNvPr id="148" name="n_4mainValue【図書館】&#10;一人当たり面積"/>
        <xdr:cNvSpPr txBox="1"/>
      </xdr:nvSpPr>
      <xdr:spPr>
        <a:xfrm>
          <a:off x="6737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90" name="楕円 189"/>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91" name="【体育館・プール】&#10;有形固定資産減価償却率該当値テキスト"/>
        <xdr:cNvSpPr txBox="1"/>
      </xdr:nvSpPr>
      <xdr:spPr>
        <a:xfrm>
          <a:off x="4673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92" name="楕円 191"/>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65315</xdr:rowOff>
    </xdr:to>
    <xdr:cxnSp macro="">
      <xdr:nvCxnSpPr>
        <xdr:cNvPr id="193" name="直線コネクタ 192"/>
        <xdr:cNvCxnSpPr/>
      </xdr:nvCxnSpPr>
      <xdr:spPr>
        <a:xfrm>
          <a:off x="3797300" y="10463349"/>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94" name="楕円 193"/>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50619</xdr:rowOff>
    </xdr:to>
    <xdr:cxnSp macro="">
      <xdr:nvCxnSpPr>
        <xdr:cNvPr id="195" name="直線コネクタ 194"/>
        <xdr:cNvCxnSpPr/>
      </xdr:nvCxnSpPr>
      <xdr:spPr>
        <a:xfrm flipV="1">
          <a:off x="2908300" y="104633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50619</xdr:rowOff>
    </xdr:to>
    <xdr:cxnSp macro="">
      <xdr:nvCxnSpPr>
        <xdr:cNvPr id="197" name="直線コネクタ 196"/>
        <xdr:cNvCxnSpPr/>
      </xdr:nvCxnSpPr>
      <xdr:spPr>
        <a:xfrm>
          <a:off x="2019300" y="104813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22860</xdr:rowOff>
    </xdr:to>
    <xdr:cxnSp macro="">
      <xdr:nvCxnSpPr>
        <xdr:cNvPr id="199" name="直線コネクタ 198"/>
        <xdr:cNvCxnSpPr/>
      </xdr:nvCxnSpPr>
      <xdr:spPr>
        <a:xfrm>
          <a:off x="1130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72226</xdr:rowOff>
    </xdr:from>
    <xdr:ext cx="405111" cy="259045"/>
    <xdr:sp macro="" textlink="">
      <xdr:nvSpPr>
        <xdr:cNvPr id="204" name="n_1mainValue【体育館・プール】&#10;有形固定資産減価償却率"/>
        <xdr:cNvSpPr txBox="1"/>
      </xdr:nvSpPr>
      <xdr:spPr>
        <a:xfrm>
          <a:off x="35820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5" name="n_2main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7" name="n_4mainValue【体育館・プー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164465</xdr:rowOff>
    </xdr:from>
    <xdr:to>
      <xdr:col>55</xdr:col>
      <xdr:colOff>50800</xdr:colOff>
      <xdr:row>61</xdr:row>
      <xdr:rowOff>94615</xdr:rowOff>
    </xdr:to>
    <xdr:sp macro="" textlink="">
      <xdr:nvSpPr>
        <xdr:cNvPr id="247" name="楕円 246"/>
        <xdr:cNvSpPr/>
      </xdr:nvSpPr>
      <xdr:spPr>
        <a:xfrm>
          <a:off x="10426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15892</xdr:rowOff>
    </xdr:from>
    <xdr:ext cx="469744" cy="259045"/>
    <xdr:sp macro="" textlink="">
      <xdr:nvSpPr>
        <xdr:cNvPr id="248" name="【体育館・プール】&#10;一人当たり面積該当値テキスト"/>
        <xdr:cNvSpPr txBox="1"/>
      </xdr:nvSpPr>
      <xdr:spPr>
        <a:xfrm>
          <a:off x="10515600"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168275</xdr:rowOff>
    </xdr:from>
    <xdr:to>
      <xdr:col>50</xdr:col>
      <xdr:colOff>165100</xdr:colOff>
      <xdr:row>61</xdr:row>
      <xdr:rowOff>98425</xdr:rowOff>
    </xdr:to>
    <xdr:sp macro="" textlink="">
      <xdr:nvSpPr>
        <xdr:cNvPr id="249" name="楕円 248"/>
        <xdr:cNvSpPr/>
      </xdr:nvSpPr>
      <xdr:spPr>
        <a:xfrm>
          <a:off x="958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43815</xdr:rowOff>
    </xdr:from>
    <xdr:to>
      <xdr:col>55</xdr:col>
      <xdr:colOff>0</xdr:colOff>
      <xdr:row>61</xdr:row>
      <xdr:rowOff>47625</xdr:rowOff>
    </xdr:to>
    <xdr:cxnSp macro="">
      <xdr:nvCxnSpPr>
        <xdr:cNvPr id="250" name="直線コネクタ 249"/>
        <xdr:cNvCxnSpPr/>
      </xdr:nvCxnSpPr>
      <xdr:spPr>
        <a:xfrm flipV="1">
          <a:off x="9639300" y="105022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xdr:rowOff>
    </xdr:from>
    <xdr:to>
      <xdr:col>46</xdr:col>
      <xdr:colOff>38100</xdr:colOff>
      <xdr:row>61</xdr:row>
      <xdr:rowOff>102235</xdr:rowOff>
    </xdr:to>
    <xdr:sp macro="" textlink="">
      <xdr:nvSpPr>
        <xdr:cNvPr id="251" name="楕円 250"/>
        <xdr:cNvSpPr/>
      </xdr:nvSpPr>
      <xdr:spPr>
        <a:xfrm>
          <a:off x="869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47625</xdr:rowOff>
    </xdr:from>
    <xdr:to>
      <xdr:col>50</xdr:col>
      <xdr:colOff>114300</xdr:colOff>
      <xdr:row>61</xdr:row>
      <xdr:rowOff>51435</xdr:rowOff>
    </xdr:to>
    <xdr:cxnSp macro="">
      <xdr:nvCxnSpPr>
        <xdr:cNvPr id="252" name="直線コネクタ 251"/>
        <xdr:cNvCxnSpPr/>
      </xdr:nvCxnSpPr>
      <xdr:spPr>
        <a:xfrm flipV="1">
          <a:off x="8750300" y="1050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xdr:rowOff>
    </xdr:from>
    <xdr:to>
      <xdr:col>41</xdr:col>
      <xdr:colOff>101600</xdr:colOff>
      <xdr:row>61</xdr:row>
      <xdr:rowOff>106045</xdr:rowOff>
    </xdr:to>
    <xdr:sp macro="" textlink="">
      <xdr:nvSpPr>
        <xdr:cNvPr id="253" name="楕円 252"/>
        <xdr:cNvSpPr/>
      </xdr:nvSpPr>
      <xdr:spPr>
        <a:xfrm>
          <a:off x="781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51435</xdr:rowOff>
    </xdr:from>
    <xdr:to>
      <xdr:col>45</xdr:col>
      <xdr:colOff>177800</xdr:colOff>
      <xdr:row>61</xdr:row>
      <xdr:rowOff>55245</xdr:rowOff>
    </xdr:to>
    <xdr:cxnSp macro="">
      <xdr:nvCxnSpPr>
        <xdr:cNvPr id="254" name="直線コネクタ 253"/>
        <xdr:cNvCxnSpPr/>
      </xdr:nvCxnSpPr>
      <xdr:spPr>
        <a:xfrm flipV="1">
          <a:off x="7861300" y="10509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xdr:rowOff>
    </xdr:from>
    <xdr:to>
      <xdr:col>36</xdr:col>
      <xdr:colOff>165100</xdr:colOff>
      <xdr:row>61</xdr:row>
      <xdr:rowOff>109855</xdr:rowOff>
    </xdr:to>
    <xdr:sp macro="" textlink="">
      <xdr:nvSpPr>
        <xdr:cNvPr id="255" name="楕円 254"/>
        <xdr:cNvSpPr/>
      </xdr:nvSpPr>
      <xdr:spPr>
        <a:xfrm>
          <a:off x="692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55245</xdr:rowOff>
    </xdr:from>
    <xdr:to>
      <xdr:col>41</xdr:col>
      <xdr:colOff>50800</xdr:colOff>
      <xdr:row>61</xdr:row>
      <xdr:rowOff>59055</xdr:rowOff>
    </xdr:to>
    <xdr:cxnSp macro="">
      <xdr:nvCxnSpPr>
        <xdr:cNvPr id="256" name="直線コネクタ 255"/>
        <xdr:cNvCxnSpPr/>
      </xdr:nvCxnSpPr>
      <xdr:spPr>
        <a:xfrm flipV="1">
          <a:off x="6972300" y="105136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114952</xdr:rowOff>
    </xdr:from>
    <xdr:ext cx="469744" cy="259045"/>
    <xdr:sp macro="" textlink="">
      <xdr:nvSpPr>
        <xdr:cNvPr id="261" name="n_1mainValue【体育館・プール】&#10;一人当たり面積"/>
        <xdr:cNvSpPr txBox="1"/>
      </xdr:nvSpPr>
      <xdr:spPr>
        <a:xfrm>
          <a:off x="93917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118762</xdr:rowOff>
    </xdr:from>
    <xdr:ext cx="469744" cy="259045"/>
    <xdr:sp macro="" textlink="">
      <xdr:nvSpPr>
        <xdr:cNvPr id="262" name="n_2mainValue【体育館・プール】&#10;一人当たり面積"/>
        <xdr:cNvSpPr txBox="1"/>
      </xdr:nvSpPr>
      <xdr:spPr>
        <a:xfrm>
          <a:off x="8515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122572</xdr:rowOff>
    </xdr:from>
    <xdr:ext cx="469744" cy="259045"/>
    <xdr:sp macro="" textlink="">
      <xdr:nvSpPr>
        <xdr:cNvPr id="263" name="n_3mainValue【体育館・プール】&#10;一人当たり面積"/>
        <xdr:cNvSpPr txBox="1"/>
      </xdr:nvSpPr>
      <xdr:spPr>
        <a:xfrm>
          <a:off x="7626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126382</xdr:rowOff>
    </xdr:from>
    <xdr:ext cx="469744" cy="259045"/>
    <xdr:sp macro="" textlink="">
      <xdr:nvSpPr>
        <xdr:cNvPr id="264" name="n_4mainValue【体育館・プール】&#10;一人当たり面積"/>
        <xdr:cNvSpPr txBox="1"/>
      </xdr:nvSpPr>
      <xdr:spPr>
        <a:xfrm>
          <a:off x="6737427"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6" name="楕円 305"/>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307"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308" name="楕円 307"/>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51163</xdr:rowOff>
    </xdr:from>
    <xdr:to>
      <xdr:col>24</xdr:col>
      <xdr:colOff>63500</xdr:colOff>
      <xdr:row>82</xdr:row>
      <xdr:rowOff>118111</xdr:rowOff>
    </xdr:to>
    <xdr:cxnSp macro="">
      <xdr:nvCxnSpPr>
        <xdr:cNvPr id="309" name="直線コネクタ 308"/>
        <xdr:cNvCxnSpPr/>
      </xdr:nvCxnSpPr>
      <xdr:spPr>
        <a:xfrm>
          <a:off x="3797300" y="1411006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144055</xdr:rowOff>
    </xdr:from>
    <xdr:to>
      <xdr:col>15</xdr:col>
      <xdr:colOff>101600</xdr:colOff>
      <xdr:row>82</xdr:row>
      <xdr:rowOff>74205</xdr:rowOff>
    </xdr:to>
    <xdr:sp macro="" textlink="">
      <xdr:nvSpPr>
        <xdr:cNvPr id="310" name="楕円 309"/>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51163</xdr:rowOff>
    </xdr:to>
    <xdr:cxnSp macro="">
      <xdr:nvCxnSpPr>
        <xdr:cNvPr id="311" name="直線コネクタ 310"/>
        <xdr:cNvCxnSpPr/>
      </xdr:nvCxnSpPr>
      <xdr:spPr>
        <a:xfrm>
          <a:off x="2908300" y="140823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12" name="楕円 311"/>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23405</xdr:rowOff>
    </xdr:to>
    <xdr:cxnSp macro="">
      <xdr:nvCxnSpPr>
        <xdr:cNvPr id="313" name="直線コネクタ 312"/>
        <xdr:cNvCxnSpPr/>
      </xdr:nvCxnSpPr>
      <xdr:spPr>
        <a:xfrm>
          <a:off x="2019300" y="140512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314" name="楕円 313"/>
        <xdr:cNvSpPr/>
      </xdr:nvSpPr>
      <xdr:spPr>
        <a:xfrm>
          <a:off x="1079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81</xdr:row>
      <xdr:rowOff>163830</xdr:rowOff>
    </xdr:to>
    <xdr:cxnSp macro="">
      <xdr:nvCxnSpPr>
        <xdr:cNvPr id="315" name="直線コネクタ 314"/>
        <xdr:cNvCxnSpPr/>
      </xdr:nvCxnSpPr>
      <xdr:spPr>
        <a:xfrm>
          <a:off x="1130300" y="140137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320" name="n_1main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321" name="n_2main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22" name="n_3mainValue【福祉施設】&#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323" name="n_4mainValue【福祉施設】&#10;有形固定資産減価償却率"/>
        <xdr:cNvSpPr txBox="1"/>
      </xdr:nvSpPr>
      <xdr:spPr>
        <a:xfrm>
          <a:off x="927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51308</xdr:rowOff>
    </xdr:from>
    <xdr:to>
      <xdr:col>55</xdr:col>
      <xdr:colOff>50800</xdr:colOff>
      <xdr:row>82</xdr:row>
      <xdr:rowOff>152908</xdr:rowOff>
    </xdr:to>
    <xdr:sp macro="" textlink="">
      <xdr:nvSpPr>
        <xdr:cNvPr id="361" name="楕円 360"/>
        <xdr:cNvSpPr/>
      </xdr:nvSpPr>
      <xdr:spPr>
        <a:xfrm>
          <a:off x="10426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74185</xdr:rowOff>
    </xdr:from>
    <xdr:ext cx="469744" cy="259045"/>
    <xdr:sp macro="" textlink="">
      <xdr:nvSpPr>
        <xdr:cNvPr id="362" name="【福祉施設】&#10;一人当たり面積該当値テキスト"/>
        <xdr:cNvSpPr txBox="1"/>
      </xdr:nvSpPr>
      <xdr:spPr>
        <a:xfrm>
          <a:off x="105156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63" name="楕円 362"/>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102108</xdr:rowOff>
    </xdr:from>
    <xdr:to>
      <xdr:col>55</xdr:col>
      <xdr:colOff>0</xdr:colOff>
      <xdr:row>82</xdr:row>
      <xdr:rowOff>106680</xdr:rowOff>
    </xdr:to>
    <xdr:cxnSp macro="">
      <xdr:nvCxnSpPr>
        <xdr:cNvPr id="364" name="直線コネクタ 363"/>
        <xdr:cNvCxnSpPr/>
      </xdr:nvCxnSpPr>
      <xdr:spPr>
        <a:xfrm flipV="1">
          <a:off x="9639300" y="1416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60452</xdr:rowOff>
    </xdr:from>
    <xdr:to>
      <xdr:col>46</xdr:col>
      <xdr:colOff>38100</xdr:colOff>
      <xdr:row>82</xdr:row>
      <xdr:rowOff>162052</xdr:rowOff>
    </xdr:to>
    <xdr:sp macro="" textlink="">
      <xdr:nvSpPr>
        <xdr:cNvPr id="365" name="楕円 364"/>
        <xdr:cNvSpPr/>
      </xdr:nvSpPr>
      <xdr:spPr>
        <a:xfrm>
          <a:off x="869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111252</xdr:rowOff>
    </xdr:to>
    <xdr:cxnSp macro="">
      <xdr:nvCxnSpPr>
        <xdr:cNvPr id="366" name="直線コネクタ 365"/>
        <xdr:cNvCxnSpPr/>
      </xdr:nvCxnSpPr>
      <xdr:spPr>
        <a:xfrm flipV="1">
          <a:off x="8750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65024</xdr:rowOff>
    </xdr:from>
    <xdr:to>
      <xdr:col>41</xdr:col>
      <xdr:colOff>101600</xdr:colOff>
      <xdr:row>82</xdr:row>
      <xdr:rowOff>166624</xdr:rowOff>
    </xdr:to>
    <xdr:sp macro="" textlink="">
      <xdr:nvSpPr>
        <xdr:cNvPr id="367" name="楕円 366"/>
        <xdr:cNvSpPr/>
      </xdr:nvSpPr>
      <xdr:spPr>
        <a:xfrm>
          <a:off x="7810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111252</xdr:rowOff>
    </xdr:from>
    <xdr:to>
      <xdr:col>45</xdr:col>
      <xdr:colOff>177800</xdr:colOff>
      <xdr:row>82</xdr:row>
      <xdr:rowOff>115824</xdr:rowOff>
    </xdr:to>
    <xdr:cxnSp macro="">
      <xdr:nvCxnSpPr>
        <xdr:cNvPr id="368" name="直線コネクタ 367"/>
        <xdr:cNvCxnSpPr/>
      </xdr:nvCxnSpPr>
      <xdr:spPr>
        <a:xfrm flipV="1">
          <a:off x="7861300" y="1417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69596</xdr:rowOff>
    </xdr:from>
    <xdr:to>
      <xdr:col>36</xdr:col>
      <xdr:colOff>165100</xdr:colOff>
      <xdr:row>82</xdr:row>
      <xdr:rowOff>171196</xdr:rowOff>
    </xdr:to>
    <xdr:sp macro="" textlink="">
      <xdr:nvSpPr>
        <xdr:cNvPr id="369" name="楕円 368"/>
        <xdr:cNvSpPr/>
      </xdr:nvSpPr>
      <xdr:spPr>
        <a:xfrm>
          <a:off x="6921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115824</xdr:rowOff>
    </xdr:from>
    <xdr:to>
      <xdr:col>41</xdr:col>
      <xdr:colOff>50800</xdr:colOff>
      <xdr:row>82</xdr:row>
      <xdr:rowOff>120396</xdr:rowOff>
    </xdr:to>
    <xdr:cxnSp macro="">
      <xdr:nvCxnSpPr>
        <xdr:cNvPr id="370" name="直線コネクタ 369"/>
        <xdr:cNvCxnSpPr/>
      </xdr:nvCxnSpPr>
      <xdr:spPr>
        <a:xfrm flipV="1">
          <a:off x="6972300" y="14174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75"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7129</xdr:rowOff>
    </xdr:from>
    <xdr:ext cx="469744" cy="259045"/>
    <xdr:sp macro="" textlink="">
      <xdr:nvSpPr>
        <xdr:cNvPr id="376" name="n_2mainValue【福祉施設】&#10;一人当たり面積"/>
        <xdr:cNvSpPr txBox="1"/>
      </xdr:nvSpPr>
      <xdr:spPr>
        <a:xfrm>
          <a:off x="8515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11701</xdr:rowOff>
    </xdr:from>
    <xdr:ext cx="469744" cy="259045"/>
    <xdr:sp macro="" textlink="">
      <xdr:nvSpPr>
        <xdr:cNvPr id="377" name="n_3mainValue【福祉施設】&#10;一人当たり面積"/>
        <xdr:cNvSpPr txBox="1"/>
      </xdr:nvSpPr>
      <xdr:spPr>
        <a:xfrm>
          <a:off x="7626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16273</xdr:rowOff>
    </xdr:from>
    <xdr:ext cx="469744" cy="259045"/>
    <xdr:sp macro="" textlink="">
      <xdr:nvSpPr>
        <xdr:cNvPr id="378" name="n_4mainValue【福祉施設】&#10;一人当たり面積"/>
        <xdr:cNvSpPr txBox="1"/>
      </xdr:nvSpPr>
      <xdr:spPr>
        <a:xfrm>
          <a:off x="6737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420" name="楕円 419"/>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421" name="【市民会館】&#10;有形固定資産減価償却率該当値テキスト"/>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66221</xdr:rowOff>
    </xdr:from>
    <xdr:to>
      <xdr:col>20</xdr:col>
      <xdr:colOff>38100</xdr:colOff>
      <xdr:row>106</xdr:row>
      <xdr:rowOff>167821</xdr:rowOff>
    </xdr:to>
    <xdr:sp macro="" textlink="">
      <xdr:nvSpPr>
        <xdr:cNvPr id="422" name="楕円 421"/>
        <xdr:cNvSpPr/>
      </xdr:nvSpPr>
      <xdr:spPr>
        <a:xfrm>
          <a:off x="3746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117021</xdr:rowOff>
    </xdr:from>
    <xdr:to>
      <xdr:col>24</xdr:col>
      <xdr:colOff>63500</xdr:colOff>
      <xdr:row>106</xdr:row>
      <xdr:rowOff>161108</xdr:rowOff>
    </xdr:to>
    <xdr:cxnSp macro="">
      <xdr:nvCxnSpPr>
        <xdr:cNvPr id="423" name="直線コネクタ 422"/>
        <xdr:cNvCxnSpPr/>
      </xdr:nvCxnSpPr>
      <xdr:spPr>
        <a:xfrm>
          <a:off x="3797300" y="182907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43362</xdr:rowOff>
    </xdr:from>
    <xdr:to>
      <xdr:col>15</xdr:col>
      <xdr:colOff>101600</xdr:colOff>
      <xdr:row>106</xdr:row>
      <xdr:rowOff>144962</xdr:rowOff>
    </xdr:to>
    <xdr:sp macro="" textlink="">
      <xdr:nvSpPr>
        <xdr:cNvPr id="424" name="楕円 423"/>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94162</xdr:rowOff>
    </xdr:from>
    <xdr:to>
      <xdr:col>19</xdr:col>
      <xdr:colOff>177800</xdr:colOff>
      <xdr:row>106</xdr:row>
      <xdr:rowOff>117021</xdr:rowOff>
    </xdr:to>
    <xdr:cxnSp macro="">
      <xdr:nvCxnSpPr>
        <xdr:cNvPr id="425" name="直線コネクタ 424"/>
        <xdr:cNvCxnSpPr/>
      </xdr:nvCxnSpPr>
      <xdr:spPr>
        <a:xfrm>
          <a:off x="2908300" y="182678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17236</xdr:rowOff>
    </xdr:from>
    <xdr:to>
      <xdr:col>10</xdr:col>
      <xdr:colOff>165100</xdr:colOff>
      <xdr:row>106</xdr:row>
      <xdr:rowOff>118836</xdr:rowOff>
    </xdr:to>
    <xdr:sp macro="" textlink="">
      <xdr:nvSpPr>
        <xdr:cNvPr id="426" name="楕円 425"/>
        <xdr:cNvSpPr/>
      </xdr:nvSpPr>
      <xdr:spPr>
        <a:xfrm>
          <a:off x="1968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68036</xdr:rowOff>
    </xdr:from>
    <xdr:to>
      <xdr:col>15</xdr:col>
      <xdr:colOff>50800</xdr:colOff>
      <xdr:row>106</xdr:row>
      <xdr:rowOff>94162</xdr:rowOff>
    </xdr:to>
    <xdr:cxnSp macro="">
      <xdr:nvCxnSpPr>
        <xdr:cNvPr id="427" name="直線コネクタ 426"/>
        <xdr:cNvCxnSpPr/>
      </xdr:nvCxnSpPr>
      <xdr:spPr>
        <a:xfrm>
          <a:off x="2019300" y="182417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22134</xdr:rowOff>
    </xdr:from>
    <xdr:to>
      <xdr:col>6</xdr:col>
      <xdr:colOff>38100</xdr:colOff>
      <xdr:row>106</xdr:row>
      <xdr:rowOff>123734</xdr:rowOff>
    </xdr:to>
    <xdr:sp macro="" textlink="">
      <xdr:nvSpPr>
        <xdr:cNvPr id="428" name="楕円 427"/>
        <xdr:cNvSpPr/>
      </xdr:nvSpPr>
      <xdr:spPr>
        <a:xfrm>
          <a:off x="1079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68036</xdr:rowOff>
    </xdr:from>
    <xdr:to>
      <xdr:col>10</xdr:col>
      <xdr:colOff>114300</xdr:colOff>
      <xdr:row>106</xdr:row>
      <xdr:rowOff>72934</xdr:rowOff>
    </xdr:to>
    <xdr:cxnSp macro="">
      <xdr:nvCxnSpPr>
        <xdr:cNvPr id="429" name="直線コネクタ 428"/>
        <xdr:cNvCxnSpPr/>
      </xdr:nvCxnSpPr>
      <xdr:spPr>
        <a:xfrm flipV="1">
          <a:off x="1130300" y="182417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158948</xdr:rowOff>
    </xdr:from>
    <xdr:ext cx="405111" cy="259045"/>
    <xdr:sp macro="" textlink="">
      <xdr:nvSpPr>
        <xdr:cNvPr id="434" name="n_1mainValue【市民会館】&#10;有形固定資産減価償却率"/>
        <xdr:cNvSpPr txBox="1"/>
      </xdr:nvSpPr>
      <xdr:spPr>
        <a:xfrm>
          <a:off x="3582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35"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109963</xdr:rowOff>
    </xdr:from>
    <xdr:ext cx="405111" cy="259045"/>
    <xdr:sp macro="" textlink="">
      <xdr:nvSpPr>
        <xdr:cNvPr id="436" name="n_3mainValue【市民会館】&#10;有形固定資産減価償却率"/>
        <xdr:cNvSpPr txBox="1"/>
      </xdr:nvSpPr>
      <xdr:spPr>
        <a:xfrm>
          <a:off x="1816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114861</xdr:rowOff>
    </xdr:from>
    <xdr:ext cx="405111" cy="259045"/>
    <xdr:sp macro="" textlink="">
      <xdr:nvSpPr>
        <xdr:cNvPr id="437" name="n_4mainValue【市民会館】&#10;有形固定資産減価償却率"/>
        <xdr:cNvSpPr txBox="1"/>
      </xdr:nvSpPr>
      <xdr:spPr>
        <a:xfrm>
          <a:off x="927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112268</xdr:rowOff>
    </xdr:from>
    <xdr:to>
      <xdr:col>55</xdr:col>
      <xdr:colOff>50800</xdr:colOff>
      <xdr:row>105</xdr:row>
      <xdr:rowOff>42418</xdr:rowOff>
    </xdr:to>
    <xdr:sp macro="" textlink="">
      <xdr:nvSpPr>
        <xdr:cNvPr id="475" name="楕円 474"/>
        <xdr:cNvSpPr/>
      </xdr:nvSpPr>
      <xdr:spPr>
        <a:xfrm>
          <a:off x="10426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135145</xdr:rowOff>
    </xdr:from>
    <xdr:ext cx="469744" cy="259045"/>
    <xdr:sp macro="" textlink="">
      <xdr:nvSpPr>
        <xdr:cNvPr id="476" name="【市民会館】&#10;一人当たり面積該当値テキスト"/>
        <xdr:cNvSpPr txBox="1"/>
      </xdr:nvSpPr>
      <xdr:spPr>
        <a:xfrm>
          <a:off x="10515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7" name="楕円 476"/>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163068</xdr:rowOff>
    </xdr:from>
    <xdr:to>
      <xdr:col>55</xdr:col>
      <xdr:colOff>0</xdr:colOff>
      <xdr:row>104</xdr:row>
      <xdr:rowOff>167639</xdr:rowOff>
    </xdr:to>
    <xdr:cxnSp macro="">
      <xdr:nvCxnSpPr>
        <xdr:cNvPr id="478" name="直線コネクタ 477"/>
        <xdr:cNvCxnSpPr/>
      </xdr:nvCxnSpPr>
      <xdr:spPr>
        <a:xfrm flipV="1">
          <a:off x="9639300" y="179938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79" name="楕円 478"/>
        <xdr:cNvSpPr/>
      </xdr:nvSpPr>
      <xdr:spPr>
        <a:xfrm>
          <a:off x="8699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763</xdr:rowOff>
    </xdr:to>
    <xdr:cxnSp macro="">
      <xdr:nvCxnSpPr>
        <xdr:cNvPr id="480" name="直線コネクタ 479"/>
        <xdr:cNvCxnSpPr/>
      </xdr:nvCxnSpPr>
      <xdr:spPr>
        <a:xfrm flipV="1">
          <a:off x="8750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1" name="楕円 480"/>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763</xdr:rowOff>
    </xdr:from>
    <xdr:to>
      <xdr:col>45</xdr:col>
      <xdr:colOff>177800</xdr:colOff>
      <xdr:row>105</xdr:row>
      <xdr:rowOff>5335</xdr:rowOff>
    </xdr:to>
    <xdr:cxnSp macro="">
      <xdr:nvCxnSpPr>
        <xdr:cNvPr id="482" name="直線コネクタ 481"/>
        <xdr:cNvCxnSpPr/>
      </xdr:nvCxnSpPr>
      <xdr:spPr>
        <a:xfrm flipV="1">
          <a:off x="7861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130556</xdr:rowOff>
    </xdr:from>
    <xdr:to>
      <xdr:col>36</xdr:col>
      <xdr:colOff>165100</xdr:colOff>
      <xdr:row>105</xdr:row>
      <xdr:rowOff>60706</xdr:rowOff>
    </xdr:to>
    <xdr:sp macro="" textlink="">
      <xdr:nvSpPr>
        <xdr:cNvPr id="483" name="楕円 482"/>
        <xdr:cNvSpPr/>
      </xdr:nvSpPr>
      <xdr:spPr>
        <a:xfrm>
          <a:off x="6921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9906</xdr:rowOff>
    </xdr:to>
    <xdr:cxnSp macro="">
      <xdr:nvCxnSpPr>
        <xdr:cNvPr id="484" name="直線コネクタ 483"/>
        <xdr:cNvCxnSpPr/>
      </xdr:nvCxnSpPr>
      <xdr:spPr>
        <a:xfrm flipV="1">
          <a:off x="6972300" y="1800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89"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90" name="n_2mainValue【市民会館】&#10;一人当たり面積"/>
        <xdr:cNvSpPr txBox="1"/>
      </xdr:nvSpPr>
      <xdr:spPr>
        <a:xfrm>
          <a:off x="8515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1" name="n_3mainValue【市民会館】&#10;一人当たり面積"/>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77233</xdr:rowOff>
    </xdr:from>
    <xdr:ext cx="469744" cy="259045"/>
    <xdr:sp macro="" textlink="">
      <xdr:nvSpPr>
        <xdr:cNvPr id="492" name="n_4mainValue【市民会館】&#10;一人当たり面積"/>
        <xdr:cNvSpPr txBox="1"/>
      </xdr:nvSpPr>
      <xdr:spPr>
        <a:xfrm>
          <a:off x="6737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4" name="直線コネクタ 53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6" name="直線コネクタ 53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8" name="直線コネクタ 53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9"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0" name="フローチャート: 判断 53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1" name="フローチャート: 判断 54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2" name="フローチャート: 判断 54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3" name="フローチャート: 判断 54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50" name="楕円 549"/>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551" name="【保健センター・保健所】&#10;有形固定資産減価償却率該当値テキスト"/>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552" name="楕円 551"/>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34290</xdr:rowOff>
    </xdr:to>
    <xdr:cxnSp macro="">
      <xdr:nvCxnSpPr>
        <xdr:cNvPr id="553" name="直線コネクタ 552"/>
        <xdr:cNvCxnSpPr/>
      </xdr:nvCxnSpPr>
      <xdr:spPr>
        <a:xfrm>
          <a:off x="15481300" y="1025107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54" name="楕円 553"/>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135527</xdr:rowOff>
    </xdr:to>
    <xdr:cxnSp macro="">
      <xdr:nvCxnSpPr>
        <xdr:cNvPr id="555" name="直線コネクタ 554"/>
        <xdr:cNvCxnSpPr/>
      </xdr:nvCxnSpPr>
      <xdr:spPr>
        <a:xfrm>
          <a:off x="14592300" y="1021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14515</xdr:rowOff>
    </xdr:from>
    <xdr:to>
      <xdr:col>72</xdr:col>
      <xdr:colOff>38100</xdr:colOff>
      <xdr:row>59</xdr:row>
      <xdr:rowOff>116115</xdr:rowOff>
    </xdr:to>
    <xdr:sp macro="" textlink="">
      <xdr:nvSpPr>
        <xdr:cNvPr id="556" name="楕円 555"/>
        <xdr:cNvSpPr/>
      </xdr:nvSpPr>
      <xdr:spPr>
        <a:xfrm>
          <a:off x="13652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65315</xdr:rowOff>
    </xdr:from>
    <xdr:to>
      <xdr:col>76</xdr:col>
      <xdr:colOff>114300</xdr:colOff>
      <xdr:row>59</xdr:row>
      <xdr:rowOff>101237</xdr:rowOff>
    </xdr:to>
    <xdr:cxnSp macro="">
      <xdr:nvCxnSpPr>
        <xdr:cNvPr id="557" name="直線コネクタ 556"/>
        <xdr:cNvCxnSpPr/>
      </xdr:nvCxnSpPr>
      <xdr:spPr>
        <a:xfrm>
          <a:off x="13703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151674</xdr:rowOff>
    </xdr:from>
    <xdr:to>
      <xdr:col>67</xdr:col>
      <xdr:colOff>101600</xdr:colOff>
      <xdr:row>59</xdr:row>
      <xdr:rowOff>81824</xdr:rowOff>
    </xdr:to>
    <xdr:sp macro="" textlink="">
      <xdr:nvSpPr>
        <xdr:cNvPr id="558" name="楕円 557"/>
        <xdr:cNvSpPr/>
      </xdr:nvSpPr>
      <xdr:spPr>
        <a:xfrm>
          <a:off x="12763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31024</xdr:rowOff>
    </xdr:from>
    <xdr:to>
      <xdr:col>71</xdr:col>
      <xdr:colOff>177800</xdr:colOff>
      <xdr:row>59</xdr:row>
      <xdr:rowOff>65315</xdr:rowOff>
    </xdr:to>
    <xdr:cxnSp macro="">
      <xdr:nvCxnSpPr>
        <xdr:cNvPr id="559" name="直線コネクタ 558"/>
        <xdr:cNvCxnSpPr/>
      </xdr:nvCxnSpPr>
      <xdr:spPr>
        <a:xfrm>
          <a:off x="12814300" y="101465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60"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3"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564"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565" name="n_2mainValue【保健センター・保健所】&#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132642</xdr:rowOff>
    </xdr:from>
    <xdr:ext cx="405111" cy="259045"/>
    <xdr:sp macro="" textlink="">
      <xdr:nvSpPr>
        <xdr:cNvPr id="566" name="n_3mainValue【保健センター・保健所】&#10;有形固定資産減価償却率"/>
        <xdr:cNvSpPr txBox="1"/>
      </xdr:nvSpPr>
      <xdr:spPr>
        <a:xfrm>
          <a:off x="13500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98351</xdr:rowOff>
    </xdr:from>
    <xdr:ext cx="405111" cy="259045"/>
    <xdr:sp macro="" textlink="">
      <xdr:nvSpPr>
        <xdr:cNvPr id="567" name="n_4mainValue【保健センター・保健所】&#10;有形固定資産減価償却率"/>
        <xdr:cNvSpPr txBox="1"/>
      </xdr:nvSpPr>
      <xdr:spPr>
        <a:xfrm>
          <a:off x="12611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3" name="直線コネクタ 59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5" name="直線コネクタ 59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7" name="直線コネクタ 59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9" name="フローチャート: 判断 59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00" name="フローチャート: 判断 59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01" name="フローチャート: 判断 60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2" name="フローチャート: 判断 60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3" name="フローチャート: 判断 60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09" name="楕円 608"/>
        <xdr:cNvSpPr/>
      </xdr:nvSpPr>
      <xdr:spPr>
        <a:xfrm>
          <a:off x="22110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9633</xdr:rowOff>
    </xdr:from>
    <xdr:ext cx="469744" cy="259045"/>
    <xdr:sp macro="" textlink="">
      <xdr:nvSpPr>
        <xdr:cNvPr id="610" name="【保健センター・保健所】&#10;一人当たり面積該当値テキスト"/>
        <xdr:cNvSpPr txBox="1"/>
      </xdr:nvSpPr>
      <xdr:spPr>
        <a:xfrm>
          <a:off x="22199600" y="106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611" name="楕円 610"/>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37556</xdr:rowOff>
    </xdr:from>
    <xdr:to>
      <xdr:col>116</xdr:col>
      <xdr:colOff>63500</xdr:colOff>
      <xdr:row>63</xdr:row>
      <xdr:rowOff>40822</xdr:rowOff>
    </xdr:to>
    <xdr:cxnSp macro="">
      <xdr:nvCxnSpPr>
        <xdr:cNvPr id="612" name="直線コネクタ 611"/>
        <xdr:cNvCxnSpPr/>
      </xdr:nvCxnSpPr>
      <xdr:spPr>
        <a:xfrm flipV="1">
          <a:off x="21323300" y="108389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164737</xdr:rowOff>
    </xdr:from>
    <xdr:to>
      <xdr:col>107</xdr:col>
      <xdr:colOff>101600</xdr:colOff>
      <xdr:row>63</xdr:row>
      <xdr:rowOff>94887</xdr:rowOff>
    </xdr:to>
    <xdr:sp macro="" textlink="">
      <xdr:nvSpPr>
        <xdr:cNvPr id="613" name="楕円 612"/>
        <xdr:cNvSpPr/>
      </xdr:nvSpPr>
      <xdr:spPr>
        <a:xfrm>
          <a:off x="20383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44087</xdr:rowOff>
    </xdr:to>
    <xdr:cxnSp macro="">
      <xdr:nvCxnSpPr>
        <xdr:cNvPr id="614" name="直線コネクタ 613"/>
        <xdr:cNvCxnSpPr/>
      </xdr:nvCxnSpPr>
      <xdr:spPr>
        <a:xfrm flipV="1">
          <a:off x="20434300" y="1084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164737</xdr:rowOff>
    </xdr:from>
    <xdr:to>
      <xdr:col>102</xdr:col>
      <xdr:colOff>165100</xdr:colOff>
      <xdr:row>63</xdr:row>
      <xdr:rowOff>94887</xdr:rowOff>
    </xdr:to>
    <xdr:sp macro="" textlink="">
      <xdr:nvSpPr>
        <xdr:cNvPr id="615" name="楕円 614"/>
        <xdr:cNvSpPr/>
      </xdr:nvSpPr>
      <xdr:spPr>
        <a:xfrm>
          <a:off x="19494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44087</xdr:rowOff>
    </xdr:from>
    <xdr:to>
      <xdr:col>107</xdr:col>
      <xdr:colOff>50800</xdr:colOff>
      <xdr:row>63</xdr:row>
      <xdr:rowOff>44087</xdr:rowOff>
    </xdr:to>
    <xdr:cxnSp macro="">
      <xdr:nvCxnSpPr>
        <xdr:cNvPr id="616" name="直線コネクタ 615"/>
        <xdr:cNvCxnSpPr/>
      </xdr:nvCxnSpPr>
      <xdr:spPr>
        <a:xfrm>
          <a:off x="19545300" y="1084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168003</xdr:rowOff>
    </xdr:from>
    <xdr:to>
      <xdr:col>98</xdr:col>
      <xdr:colOff>38100</xdr:colOff>
      <xdr:row>63</xdr:row>
      <xdr:rowOff>98153</xdr:rowOff>
    </xdr:to>
    <xdr:sp macro="" textlink="">
      <xdr:nvSpPr>
        <xdr:cNvPr id="617" name="楕円 616"/>
        <xdr:cNvSpPr/>
      </xdr:nvSpPr>
      <xdr:spPr>
        <a:xfrm>
          <a:off x="18605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44087</xdr:rowOff>
    </xdr:from>
    <xdr:to>
      <xdr:col>102</xdr:col>
      <xdr:colOff>114300</xdr:colOff>
      <xdr:row>63</xdr:row>
      <xdr:rowOff>47353</xdr:rowOff>
    </xdr:to>
    <xdr:cxnSp macro="">
      <xdr:nvCxnSpPr>
        <xdr:cNvPr id="618" name="直線コネクタ 617"/>
        <xdr:cNvCxnSpPr/>
      </xdr:nvCxnSpPr>
      <xdr:spPr>
        <a:xfrm flipV="1">
          <a:off x="18656300" y="10845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1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2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2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2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108149</xdr:rowOff>
    </xdr:from>
    <xdr:ext cx="469744" cy="259045"/>
    <xdr:sp macro="" textlink="">
      <xdr:nvSpPr>
        <xdr:cNvPr id="623" name="n_1main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111414</xdr:rowOff>
    </xdr:from>
    <xdr:ext cx="469744" cy="259045"/>
    <xdr:sp macro="" textlink="">
      <xdr:nvSpPr>
        <xdr:cNvPr id="624" name="n_2mainValue【保健センター・保健所】&#10;一人当たり面積"/>
        <xdr:cNvSpPr txBox="1"/>
      </xdr:nvSpPr>
      <xdr:spPr>
        <a:xfrm>
          <a:off x="201994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111414</xdr:rowOff>
    </xdr:from>
    <xdr:ext cx="469744" cy="259045"/>
    <xdr:sp macro="" textlink="">
      <xdr:nvSpPr>
        <xdr:cNvPr id="625" name="n_3mainValue【保健センター・保健所】&#10;一人当たり面積"/>
        <xdr:cNvSpPr txBox="1"/>
      </xdr:nvSpPr>
      <xdr:spPr>
        <a:xfrm>
          <a:off x="193104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114680</xdr:rowOff>
    </xdr:from>
    <xdr:ext cx="469744" cy="259045"/>
    <xdr:sp macro="" textlink="">
      <xdr:nvSpPr>
        <xdr:cNvPr id="626" name="n_4mainValue【保健センター・保健所】&#10;一人当たり面積"/>
        <xdr:cNvSpPr txBox="1"/>
      </xdr:nvSpPr>
      <xdr:spPr>
        <a:xfrm>
          <a:off x="18421427" y="105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2" name="直線コネクタ 65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6" name="直線コネクタ 65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8" name="フローチャート: 判断 65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60" name="フローチャート: 判断 65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61" name="フローチャート: 判断 66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2" name="フローチャート: 判断 66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106499</xdr:rowOff>
    </xdr:from>
    <xdr:to>
      <xdr:col>85</xdr:col>
      <xdr:colOff>177800</xdr:colOff>
      <xdr:row>84</xdr:row>
      <xdr:rowOff>36649</xdr:rowOff>
    </xdr:to>
    <xdr:sp macro="" textlink="">
      <xdr:nvSpPr>
        <xdr:cNvPr id="668" name="楕円 667"/>
        <xdr:cNvSpPr/>
      </xdr:nvSpPr>
      <xdr:spPr>
        <a:xfrm>
          <a:off x="16268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84926</xdr:rowOff>
    </xdr:from>
    <xdr:ext cx="405111" cy="259045"/>
    <xdr:sp macro="" textlink="">
      <xdr:nvSpPr>
        <xdr:cNvPr id="669" name="【消防施設】&#10;有形固定資産減価償却率該当値テキスト"/>
        <xdr:cNvSpPr txBox="1"/>
      </xdr:nvSpPr>
      <xdr:spPr>
        <a:xfrm>
          <a:off x="16357600"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670" name="楕円 669"/>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157299</xdr:rowOff>
    </xdr:to>
    <xdr:cxnSp macro="">
      <xdr:nvCxnSpPr>
        <xdr:cNvPr id="671" name="直線コネクタ 670"/>
        <xdr:cNvCxnSpPr/>
      </xdr:nvCxnSpPr>
      <xdr:spPr>
        <a:xfrm>
          <a:off x="15481300" y="143386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72" name="楕円 671"/>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108313</xdr:rowOff>
    </xdr:to>
    <xdr:cxnSp macro="">
      <xdr:nvCxnSpPr>
        <xdr:cNvPr id="673" name="直線コネクタ 672"/>
        <xdr:cNvCxnSpPr/>
      </xdr:nvCxnSpPr>
      <xdr:spPr>
        <a:xfrm>
          <a:off x="14592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674" name="楕円 673"/>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95250</xdr:rowOff>
    </xdr:to>
    <xdr:cxnSp macro="">
      <xdr:nvCxnSpPr>
        <xdr:cNvPr id="675" name="直線コネクタ 674"/>
        <xdr:cNvCxnSpPr/>
      </xdr:nvCxnSpPr>
      <xdr:spPr>
        <a:xfrm>
          <a:off x="13703300" y="1429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3629</xdr:rowOff>
    </xdr:from>
    <xdr:to>
      <xdr:col>67</xdr:col>
      <xdr:colOff>101600</xdr:colOff>
      <xdr:row>83</xdr:row>
      <xdr:rowOff>105229</xdr:rowOff>
    </xdr:to>
    <xdr:sp macro="" textlink="">
      <xdr:nvSpPr>
        <xdr:cNvPr id="676" name="楕円 675"/>
        <xdr:cNvSpPr/>
      </xdr:nvSpPr>
      <xdr:spPr>
        <a:xfrm>
          <a:off x="12763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54429</xdr:rowOff>
    </xdr:from>
    <xdr:to>
      <xdr:col>71</xdr:col>
      <xdr:colOff>177800</xdr:colOff>
      <xdr:row>83</xdr:row>
      <xdr:rowOff>65858</xdr:rowOff>
    </xdr:to>
    <xdr:cxnSp macro="">
      <xdr:nvCxnSpPr>
        <xdr:cNvPr id="677" name="直線コネクタ 676"/>
        <xdr:cNvCxnSpPr/>
      </xdr:nvCxnSpPr>
      <xdr:spPr>
        <a:xfrm>
          <a:off x="12814300" y="142847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9"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8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682" name="n_1mainValue【消防施設】&#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83"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684" name="n_3mainValue【消防施設】&#10;有形固定資産減価償却率"/>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96356</xdr:rowOff>
    </xdr:from>
    <xdr:ext cx="405111" cy="259045"/>
    <xdr:sp macro="" textlink="">
      <xdr:nvSpPr>
        <xdr:cNvPr id="685" name="n_4mainValue【消防施設】&#10;有形固定資産減価償却率"/>
        <xdr:cNvSpPr txBox="1"/>
      </xdr:nvSpPr>
      <xdr:spPr>
        <a:xfrm>
          <a:off x="12611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7" name="直線コネクタ 70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9" name="直線コネクタ 70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1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3" name="フローチャート: 判断 71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4" name="フローチャート: 判断 71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5" name="フローチャート: 判断 71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6" name="フローチャート: 判断 71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7" name="フローチャート: 判断 71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69596</xdr:rowOff>
    </xdr:from>
    <xdr:to>
      <xdr:col>116</xdr:col>
      <xdr:colOff>114300</xdr:colOff>
      <xdr:row>80</xdr:row>
      <xdr:rowOff>171196</xdr:rowOff>
    </xdr:to>
    <xdr:sp macro="" textlink="">
      <xdr:nvSpPr>
        <xdr:cNvPr id="723" name="楕円 722"/>
        <xdr:cNvSpPr/>
      </xdr:nvSpPr>
      <xdr:spPr>
        <a:xfrm>
          <a:off x="22110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92473</xdr:rowOff>
    </xdr:from>
    <xdr:ext cx="469744" cy="259045"/>
    <xdr:sp macro="" textlink="">
      <xdr:nvSpPr>
        <xdr:cNvPr id="724" name="【消防施設】&#10;一人当たり面積該当値テキスト"/>
        <xdr:cNvSpPr txBox="1"/>
      </xdr:nvSpPr>
      <xdr:spPr>
        <a:xfrm>
          <a:off x="221996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74168</xdr:rowOff>
    </xdr:from>
    <xdr:to>
      <xdr:col>112</xdr:col>
      <xdr:colOff>38100</xdr:colOff>
      <xdr:row>81</xdr:row>
      <xdr:rowOff>4318</xdr:rowOff>
    </xdr:to>
    <xdr:sp macro="" textlink="">
      <xdr:nvSpPr>
        <xdr:cNvPr id="725" name="楕円 724"/>
        <xdr:cNvSpPr/>
      </xdr:nvSpPr>
      <xdr:spPr>
        <a:xfrm>
          <a:off x="21272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120396</xdr:rowOff>
    </xdr:from>
    <xdr:to>
      <xdr:col>116</xdr:col>
      <xdr:colOff>63500</xdr:colOff>
      <xdr:row>80</xdr:row>
      <xdr:rowOff>124968</xdr:rowOff>
    </xdr:to>
    <xdr:cxnSp macro="">
      <xdr:nvCxnSpPr>
        <xdr:cNvPr id="726" name="直線コネクタ 725"/>
        <xdr:cNvCxnSpPr/>
      </xdr:nvCxnSpPr>
      <xdr:spPr>
        <a:xfrm flipV="1">
          <a:off x="21323300" y="13836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83313</xdr:rowOff>
    </xdr:from>
    <xdr:to>
      <xdr:col>107</xdr:col>
      <xdr:colOff>101600</xdr:colOff>
      <xdr:row>81</xdr:row>
      <xdr:rowOff>13463</xdr:rowOff>
    </xdr:to>
    <xdr:sp macro="" textlink="">
      <xdr:nvSpPr>
        <xdr:cNvPr id="727" name="楕円 726"/>
        <xdr:cNvSpPr/>
      </xdr:nvSpPr>
      <xdr:spPr>
        <a:xfrm>
          <a:off x="20383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124968</xdr:rowOff>
    </xdr:from>
    <xdr:to>
      <xdr:col>111</xdr:col>
      <xdr:colOff>177800</xdr:colOff>
      <xdr:row>80</xdr:row>
      <xdr:rowOff>134113</xdr:rowOff>
    </xdr:to>
    <xdr:cxnSp macro="">
      <xdr:nvCxnSpPr>
        <xdr:cNvPr id="728" name="直線コネクタ 727"/>
        <xdr:cNvCxnSpPr/>
      </xdr:nvCxnSpPr>
      <xdr:spPr>
        <a:xfrm flipV="1">
          <a:off x="20434300" y="13840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87885</xdr:rowOff>
    </xdr:from>
    <xdr:to>
      <xdr:col>102</xdr:col>
      <xdr:colOff>165100</xdr:colOff>
      <xdr:row>81</xdr:row>
      <xdr:rowOff>18035</xdr:rowOff>
    </xdr:to>
    <xdr:sp macro="" textlink="">
      <xdr:nvSpPr>
        <xdr:cNvPr id="729" name="楕円 728"/>
        <xdr:cNvSpPr/>
      </xdr:nvSpPr>
      <xdr:spPr>
        <a:xfrm>
          <a:off x="19494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134113</xdr:rowOff>
    </xdr:from>
    <xdr:to>
      <xdr:col>107</xdr:col>
      <xdr:colOff>50800</xdr:colOff>
      <xdr:row>80</xdr:row>
      <xdr:rowOff>138685</xdr:rowOff>
    </xdr:to>
    <xdr:cxnSp macro="">
      <xdr:nvCxnSpPr>
        <xdr:cNvPr id="730" name="直線コネクタ 729"/>
        <xdr:cNvCxnSpPr/>
      </xdr:nvCxnSpPr>
      <xdr:spPr>
        <a:xfrm flipV="1">
          <a:off x="19545300" y="13850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97028</xdr:rowOff>
    </xdr:from>
    <xdr:to>
      <xdr:col>98</xdr:col>
      <xdr:colOff>38100</xdr:colOff>
      <xdr:row>81</xdr:row>
      <xdr:rowOff>27178</xdr:rowOff>
    </xdr:to>
    <xdr:sp macro="" textlink="">
      <xdr:nvSpPr>
        <xdr:cNvPr id="731" name="楕円 730"/>
        <xdr:cNvSpPr/>
      </xdr:nvSpPr>
      <xdr:spPr>
        <a:xfrm>
          <a:off x="18605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138685</xdr:rowOff>
    </xdr:from>
    <xdr:to>
      <xdr:col>102</xdr:col>
      <xdr:colOff>114300</xdr:colOff>
      <xdr:row>80</xdr:row>
      <xdr:rowOff>147828</xdr:rowOff>
    </xdr:to>
    <xdr:cxnSp macro="">
      <xdr:nvCxnSpPr>
        <xdr:cNvPr id="732" name="直線コネクタ 731"/>
        <xdr:cNvCxnSpPr/>
      </xdr:nvCxnSpPr>
      <xdr:spPr>
        <a:xfrm flipV="1">
          <a:off x="18656300" y="13854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3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3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3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20845</xdr:rowOff>
    </xdr:from>
    <xdr:ext cx="469744" cy="259045"/>
    <xdr:sp macro="" textlink="">
      <xdr:nvSpPr>
        <xdr:cNvPr id="737" name="n_1mainValue【消防施設】&#10;一人当たり面積"/>
        <xdr:cNvSpPr txBox="1"/>
      </xdr:nvSpPr>
      <xdr:spPr>
        <a:xfrm>
          <a:off x="210757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29990</xdr:rowOff>
    </xdr:from>
    <xdr:ext cx="469744" cy="259045"/>
    <xdr:sp macro="" textlink="">
      <xdr:nvSpPr>
        <xdr:cNvPr id="738" name="n_2mainValue【消防施設】&#10;一人当たり面積"/>
        <xdr:cNvSpPr txBox="1"/>
      </xdr:nvSpPr>
      <xdr:spPr>
        <a:xfrm>
          <a:off x="20199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34562</xdr:rowOff>
    </xdr:from>
    <xdr:ext cx="469744" cy="259045"/>
    <xdr:sp macro="" textlink="">
      <xdr:nvSpPr>
        <xdr:cNvPr id="739" name="n_3mainValue【消防施設】&#10;一人当たり面積"/>
        <xdr:cNvSpPr txBox="1"/>
      </xdr:nvSpPr>
      <xdr:spPr>
        <a:xfrm>
          <a:off x="193104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43705</xdr:rowOff>
    </xdr:from>
    <xdr:ext cx="469744" cy="259045"/>
    <xdr:sp macro="" textlink="">
      <xdr:nvSpPr>
        <xdr:cNvPr id="740" name="n_4mainValue【消防施設】&#10;一人当たり面積"/>
        <xdr:cNvSpPr txBox="1"/>
      </xdr:nvSpPr>
      <xdr:spPr>
        <a:xfrm>
          <a:off x="18421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70" name="フローチャート: 判断 76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71" name="フローチャート: 判断 77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2" name="フローチャート: 判断 77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3" name="フローチャート: 判断 77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4" name="フローチャート: 判断 77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80" name="楕円 779"/>
        <xdr:cNvSpPr/>
      </xdr:nvSpPr>
      <xdr:spPr>
        <a:xfrm>
          <a:off x="162687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62247</xdr:rowOff>
    </xdr:from>
    <xdr:ext cx="405111" cy="259045"/>
    <xdr:sp macro="" textlink="">
      <xdr:nvSpPr>
        <xdr:cNvPr id="781" name="【庁舎】&#10;有形固定資産減価償却率該当値テキスト"/>
        <xdr:cNvSpPr txBox="1"/>
      </xdr:nvSpPr>
      <xdr:spPr>
        <a:xfrm>
          <a:off x="16357600"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82" name="楕円 781"/>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134620</xdr:rowOff>
    </xdr:to>
    <xdr:cxnSp macro="">
      <xdr:nvCxnSpPr>
        <xdr:cNvPr id="783" name="直線コネクタ 782"/>
        <xdr:cNvCxnSpPr/>
      </xdr:nvCxnSpPr>
      <xdr:spPr>
        <a:xfrm>
          <a:off x="15481300" y="17872711"/>
          <a:ext cx="8382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784" name="楕円 783"/>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41911</xdr:rowOff>
    </xdr:to>
    <xdr:cxnSp macro="">
      <xdr:nvCxnSpPr>
        <xdr:cNvPr id="785" name="直線コネクタ 784"/>
        <xdr:cNvCxnSpPr/>
      </xdr:nvCxnSpPr>
      <xdr:spPr>
        <a:xfrm>
          <a:off x="14592300" y="1783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147320</xdr:rowOff>
    </xdr:from>
    <xdr:to>
      <xdr:col>72</xdr:col>
      <xdr:colOff>38100</xdr:colOff>
      <xdr:row>104</xdr:row>
      <xdr:rowOff>77470</xdr:rowOff>
    </xdr:to>
    <xdr:sp macro="" textlink="">
      <xdr:nvSpPr>
        <xdr:cNvPr id="786" name="楕円 785"/>
        <xdr:cNvSpPr/>
      </xdr:nvSpPr>
      <xdr:spPr>
        <a:xfrm>
          <a:off x="1365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26670</xdr:rowOff>
    </xdr:to>
    <xdr:cxnSp macro="">
      <xdr:nvCxnSpPr>
        <xdr:cNvPr id="787" name="直線コネクタ 786"/>
        <xdr:cNvCxnSpPr/>
      </xdr:nvCxnSpPr>
      <xdr:spPr>
        <a:xfrm flipV="1">
          <a:off x="13703300" y="17834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60961</xdr:rowOff>
    </xdr:from>
    <xdr:to>
      <xdr:col>67</xdr:col>
      <xdr:colOff>101600</xdr:colOff>
      <xdr:row>102</xdr:row>
      <xdr:rowOff>162561</xdr:rowOff>
    </xdr:to>
    <xdr:sp macro="" textlink="">
      <xdr:nvSpPr>
        <xdr:cNvPr id="788" name="楕円 787"/>
        <xdr:cNvSpPr/>
      </xdr:nvSpPr>
      <xdr:spPr>
        <a:xfrm>
          <a:off x="1276350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111761</xdr:rowOff>
    </xdr:from>
    <xdr:to>
      <xdr:col>71</xdr:col>
      <xdr:colOff>177800</xdr:colOff>
      <xdr:row>104</xdr:row>
      <xdr:rowOff>26670</xdr:rowOff>
    </xdr:to>
    <xdr:cxnSp macro="">
      <xdr:nvCxnSpPr>
        <xdr:cNvPr id="789" name="直線コネクタ 788"/>
        <xdr:cNvCxnSpPr/>
      </xdr:nvCxnSpPr>
      <xdr:spPr>
        <a:xfrm>
          <a:off x="12814300" y="17599661"/>
          <a:ext cx="889000" cy="2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9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9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93"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94" name="n_1main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795" name="n_2main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68597</xdr:rowOff>
    </xdr:from>
    <xdr:ext cx="405111" cy="259045"/>
    <xdr:sp macro="" textlink="">
      <xdr:nvSpPr>
        <xdr:cNvPr id="796" name="n_3mainValue【庁舎】&#10;有形固定資産減価償却率"/>
        <xdr:cNvSpPr txBox="1"/>
      </xdr:nvSpPr>
      <xdr:spPr>
        <a:xfrm>
          <a:off x="13500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7638</xdr:rowOff>
    </xdr:from>
    <xdr:ext cx="405111" cy="259045"/>
    <xdr:sp macro="" textlink="">
      <xdr:nvSpPr>
        <xdr:cNvPr id="797" name="n_4mainValue【庁舎】&#10;有形固定資産減価償却率"/>
        <xdr:cNvSpPr txBox="1"/>
      </xdr:nvSpPr>
      <xdr:spPr>
        <a:xfrm>
          <a:off x="1261174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4" name="直線コネクタ 82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6" name="直線コネクタ 82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8" name="直線コネクタ 82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9"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0" name="フローチャート: 判断 82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1" name="フローチャート: 判断 83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2" name="フローチャート: 判断 83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3" name="フローチャート: 判断 83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4" name="フローチャート: 判断 83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40" name="楕円 839"/>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97263</xdr:rowOff>
    </xdr:from>
    <xdr:ext cx="469744" cy="259045"/>
    <xdr:sp macro="" textlink="">
      <xdr:nvSpPr>
        <xdr:cNvPr id="841" name="【庁舎】&#10;一人当たり面積該当値テキスト"/>
        <xdr:cNvSpPr txBox="1"/>
      </xdr:nvSpPr>
      <xdr:spPr>
        <a:xfrm>
          <a:off x="22199600" y="180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42" name="楕円 841"/>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125186</xdr:rowOff>
    </xdr:from>
    <xdr:to>
      <xdr:col>116</xdr:col>
      <xdr:colOff>63500</xdr:colOff>
      <xdr:row>106</xdr:row>
      <xdr:rowOff>131718</xdr:rowOff>
    </xdr:to>
    <xdr:cxnSp macro="">
      <xdr:nvCxnSpPr>
        <xdr:cNvPr id="843" name="直線コネクタ 842"/>
        <xdr:cNvCxnSpPr/>
      </xdr:nvCxnSpPr>
      <xdr:spPr>
        <a:xfrm flipV="1">
          <a:off x="21323300" y="182988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44" name="楕円 843"/>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138249</xdr:rowOff>
    </xdr:to>
    <xdr:cxnSp macro="">
      <xdr:nvCxnSpPr>
        <xdr:cNvPr id="845" name="直線コネクタ 844"/>
        <xdr:cNvCxnSpPr/>
      </xdr:nvCxnSpPr>
      <xdr:spPr>
        <a:xfrm flipV="1">
          <a:off x="20434300" y="183054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6" name="楕円 845"/>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144780</xdr:rowOff>
    </xdr:to>
    <xdr:cxnSp macro="">
      <xdr:nvCxnSpPr>
        <xdr:cNvPr id="847" name="直線コネクタ 846"/>
        <xdr:cNvCxnSpPr/>
      </xdr:nvCxnSpPr>
      <xdr:spPr>
        <a:xfrm flipV="1">
          <a:off x="19545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97245</xdr:rowOff>
    </xdr:from>
    <xdr:to>
      <xdr:col>98</xdr:col>
      <xdr:colOff>38100</xdr:colOff>
      <xdr:row>107</xdr:row>
      <xdr:rowOff>27395</xdr:rowOff>
    </xdr:to>
    <xdr:sp macro="" textlink="">
      <xdr:nvSpPr>
        <xdr:cNvPr id="848" name="楕円 847"/>
        <xdr:cNvSpPr/>
      </xdr:nvSpPr>
      <xdr:spPr>
        <a:xfrm>
          <a:off x="18605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148045</xdr:rowOff>
    </xdr:to>
    <xdr:cxnSp macro="">
      <xdr:nvCxnSpPr>
        <xdr:cNvPr id="849" name="直線コネクタ 848"/>
        <xdr:cNvCxnSpPr/>
      </xdr:nvCxnSpPr>
      <xdr:spPr>
        <a:xfrm flipV="1">
          <a:off x="18656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5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53"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54" name="n_1mainValue【庁舎】&#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55" name="n_2main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6" name="n_3main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43922</xdr:rowOff>
    </xdr:from>
    <xdr:ext cx="469744" cy="259045"/>
    <xdr:sp macro="" textlink="">
      <xdr:nvSpPr>
        <xdr:cNvPr id="857" name="n_4mainValue【庁舎】&#10;一人当たり面積"/>
        <xdr:cNvSpPr txBox="1"/>
      </xdr:nvSpPr>
      <xdr:spPr>
        <a:xfrm>
          <a:off x="18421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類似団体や北海道平均と比較し有形固定資産減価償却率が高い図書館及び町民会館については、計画的に設備更新や施設改修などによる老朽化対策を進めていく。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景気低迷や新型コロナウイルス感染症の影響などにより税収が伸び悩み、依然として歳入の多くは地方交付税に依存している状況であることから、さらなる歳出の削減に努めるとともに、使用料・手数料の見直しなどにより一般財源の確保に努め、財源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7055</xdr:rowOff>
    </xdr:to>
    <xdr:cxnSp macro="">
      <xdr:nvCxnSpPr>
        <xdr:cNvPr id="69" name="直線コネクタ 68"/>
        <xdr:cNvCxnSpPr/>
      </xdr:nvCxnSpPr>
      <xdr:spPr>
        <a:xfrm flipV="1">
          <a:off x="4114800" y="770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7055</xdr:rowOff>
    </xdr:to>
    <xdr:cxnSp macro="">
      <xdr:nvCxnSpPr>
        <xdr:cNvPr id="72" name="直線コネクタ 71"/>
        <xdr:cNvCxnSpPr/>
      </xdr:nvCxnSpPr>
      <xdr:spPr>
        <a:xfrm>
          <a:off x="3225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20461</xdr:rowOff>
    </xdr:to>
    <xdr:cxnSp macro="">
      <xdr:nvCxnSpPr>
        <xdr:cNvPr id="75" name="直線コネクタ 74"/>
        <xdr:cNvCxnSpPr/>
      </xdr:nvCxnSpPr>
      <xdr:spPr>
        <a:xfrm flipV="1">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20461</xdr:rowOff>
    </xdr:to>
    <xdr:cxnSp macro="">
      <xdr:nvCxnSpPr>
        <xdr:cNvPr id="78" name="直線コネクタ 77"/>
        <xdr:cNvCxnSpPr/>
      </xdr:nvCxnSpPr>
      <xdr:spPr>
        <a:xfrm>
          <a:off x="1447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令和２年度の経常収支比率は、算定上分子となる経常的経費充当一般財源が新庁舎建設等の元金償還開始に係る公債費の増加などにより、前年度と比較して１億</a:t>
          </a:r>
          <a:r>
            <a:rPr kumimoji="1" lang="en-US" altLang="ja-JP" sz="1300">
              <a:latin typeface="ＭＳ Ｐゴシック" panose="020B0600070205080204" pitchFamily="50" charset="-128"/>
              <a:ea typeface="ＭＳ Ｐゴシック" panose="020B0600070205080204" pitchFamily="50" charset="-128"/>
            </a:rPr>
            <a:t>2,268</a:t>
          </a:r>
          <a:r>
            <a:rPr kumimoji="1" lang="ja-JP" altLang="en-US" sz="1300">
              <a:latin typeface="ＭＳ Ｐゴシック" panose="020B0600070205080204" pitchFamily="50" charset="-128"/>
              <a:ea typeface="ＭＳ Ｐゴシック" panose="020B0600070205080204" pitchFamily="50" charset="-128"/>
            </a:rPr>
            <a:t>万４千円（＋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％）の増となったが、分母となる経常一般財源が普通交付税の増加などにより、前年度と比較して２億</a:t>
          </a:r>
          <a:r>
            <a:rPr kumimoji="1" lang="en-US" altLang="ja-JP" sz="1300">
              <a:latin typeface="ＭＳ Ｐゴシック" panose="020B0600070205080204" pitchFamily="50" charset="-128"/>
              <a:ea typeface="ＭＳ Ｐゴシック" panose="020B0600070205080204" pitchFamily="50" charset="-128"/>
            </a:rPr>
            <a:t>4,806</a:t>
          </a:r>
          <a:r>
            <a:rPr kumimoji="1" lang="ja-JP" altLang="en-US" sz="1300">
              <a:latin typeface="ＭＳ Ｐゴシック" panose="020B0600070205080204" pitchFamily="50" charset="-128"/>
              <a:ea typeface="ＭＳ Ｐゴシック" panose="020B0600070205080204" pitchFamily="50" charset="-128"/>
            </a:rPr>
            <a:t>万６千円（＋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％）の増となったため、</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今後については、新規発行債を抑制するとともに、必要に応じて地方債の繰上償還を行うなど公債費の削減に努める。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61</xdr:row>
      <xdr:rowOff>143510</xdr:rowOff>
    </xdr:to>
    <xdr:cxnSp macro="">
      <xdr:nvCxnSpPr>
        <xdr:cNvPr id="128" name="直線コネクタ 127"/>
        <xdr:cNvCxnSpPr/>
      </xdr:nvCxnSpPr>
      <xdr:spPr>
        <a:xfrm flipV="1">
          <a:off x="4114800" y="1054766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40957</xdr:rowOff>
    </xdr:from>
    <xdr:to>
      <xdr:col>19</xdr:col>
      <xdr:colOff>133350</xdr:colOff>
      <xdr:row>61</xdr:row>
      <xdr:rowOff>143510</xdr:rowOff>
    </xdr:to>
    <xdr:cxnSp macro="">
      <xdr:nvCxnSpPr>
        <xdr:cNvPr id="131" name="直線コネクタ 130"/>
        <xdr:cNvCxnSpPr/>
      </xdr:nvCxnSpPr>
      <xdr:spPr>
        <a:xfrm>
          <a:off x="3225800" y="104994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65088</xdr:rowOff>
    </xdr:to>
    <xdr:cxnSp macro="">
      <xdr:nvCxnSpPr>
        <xdr:cNvPr id="134" name="直線コネクタ 133"/>
        <xdr:cNvCxnSpPr/>
      </xdr:nvCxnSpPr>
      <xdr:spPr>
        <a:xfrm flipV="1">
          <a:off x="2336800" y="104994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65088</xdr:rowOff>
    </xdr:to>
    <xdr:cxnSp macro="">
      <xdr:nvCxnSpPr>
        <xdr:cNvPr id="137" name="直線コネクタ 136"/>
        <xdr:cNvCxnSpPr/>
      </xdr:nvCxnSpPr>
      <xdr:spPr>
        <a:xfrm>
          <a:off x="1447800" y="1039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38418</xdr:rowOff>
    </xdr:from>
    <xdr:to>
      <xdr:col>23</xdr:col>
      <xdr:colOff>184150</xdr:colOff>
      <xdr:row>61</xdr:row>
      <xdr:rowOff>140018</xdr:rowOff>
    </xdr:to>
    <xdr:sp macro="" textlink="">
      <xdr:nvSpPr>
        <xdr:cNvPr id="147" name="楕円 146"/>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54945</xdr:rowOff>
    </xdr:from>
    <xdr:ext cx="762000" cy="259045"/>
    <xdr:sp macro="" textlink="">
      <xdr:nvSpPr>
        <xdr:cNvPr id="148" name="財政構造の弾力性該当値テキスト"/>
        <xdr:cNvSpPr txBox="1"/>
      </xdr:nvSpPr>
      <xdr:spPr>
        <a:xfrm>
          <a:off x="5041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51" name="楕円 150"/>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2" name="テキスト ボックス 151"/>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126065</xdr:rowOff>
    </xdr:from>
    <xdr:ext cx="762000" cy="259045"/>
    <xdr:sp macro="" textlink="">
      <xdr:nvSpPr>
        <xdr:cNvPr id="154" name="テキスト ボックス 153"/>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59055</xdr:rowOff>
    </xdr:from>
    <xdr:to>
      <xdr:col>7</xdr:col>
      <xdr:colOff>31750</xdr:colOff>
      <xdr:row>60</xdr:row>
      <xdr:rowOff>160655</xdr:rowOff>
    </xdr:to>
    <xdr:sp macro="" textlink="">
      <xdr:nvSpPr>
        <xdr:cNvPr id="155" name="楕円 154"/>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170832</xdr:rowOff>
    </xdr:from>
    <xdr:ext cx="762000" cy="259045"/>
    <xdr:sp macro="" textlink="">
      <xdr:nvSpPr>
        <xdr:cNvPr id="156" name="テキスト ボックス 155"/>
        <xdr:cNvSpPr txBox="1"/>
      </xdr:nvSpPr>
      <xdr:spPr>
        <a:xfrm>
          <a:off x="1066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近年は指定管理者制度の導入等によりコスト削減に努めているが、各種公共施設の老朽化に伴う物件費、維持補修費の増加により類似団体と比較して高い傾向にある。</a:t>
          </a:r>
        </a:p>
        <a:p>
          <a:r>
            <a:rPr kumimoji="1" lang="ja-JP" altLang="en-US" sz="1300">
              <a:latin typeface="ＭＳ Ｐゴシック" panose="020B0600070205080204" pitchFamily="50" charset="-128"/>
              <a:ea typeface="ＭＳ Ｐゴシック" panose="020B0600070205080204" pitchFamily="50" charset="-128"/>
            </a:rPr>
            <a:t>　令和２年度は消費税率引上げや会計年度任用職員制度の導入などの影響により、前年度と比較して大きく増加しているため、今後は事務事業の見直しを行い、総体的な経費削減に努める。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29784</xdr:rowOff>
    </xdr:from>
    <xdr:to>
      <xdr:col>23</xdr:col>
      <xdr:colOff>133350</xdr:colOff>
      <xdr:row>87</xdr:row>
      <xdr:rowOff>56683</xdr:rowOff>
    </xdr:to>
    <xdr:cxnSp macro="">
      <xdr:nvCxnSpPr>
        <xdr:cNvPr id="193" name="直線コネクタ 192"/>
        <xdr:cNvCxnSpPr/>
      </xdr:nvCxnSpPr>
      <xdr:spPr>
        <a:xfrm>
          <a:off x="4114800" y="14774484"/>
          <a:ext cx="8382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124904</xdr:rowOff>
    </xdr:from>
    <xdr:to>
      <xdr:col>19</xdr:col>
      <xdr:colOff>133350</xdr:colOff>
      <xdr:row>86</xdr:row>
      <xdr:rowOff>29784</xdr:rowOff>
    </xdr:to>
    <xdr:cxnSp macro="">
      <xdr:nvCxnSpPr>
        <xdr:cNvPr id="196" name="直線コネクタ 195"/>
        <xdr:cNvCxnSpPr/>
      </xdr:nvCxnSpPr>
      <xdr:spPr>
        <a:xfrm>
          <a:off x="3225800" y="14698154"/>
          <a:ext cx="889000" cy="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124904</xdr:rowOff>
    </xdr:from>
    <xdr:to>
      <xdr:col>15</xdr:col>
      <xdr:colOff>82550</xdr:colOff>
      <xdr:row>85</xdr:row>
      <xdr:rowOff>125006</xdr:rowOff>
    </xdr:to>
    <xdr:cxnSp macro="">
      <xdr:nvCxnSpPr>
        <xdr:cNvPr id="199" name="直線コネクタ 198"/>
        <xdr:cNvCxnSpPr/>
      </xdr:nvCxnSpPr>
      <xdr:spPr>
        <a:xfrm flipV="1">
          <a:off x="2336800" y="1469815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79563</xdr:rowOff>
    </xdr:from>
    <xdr:to>
      <xdr:col>11</xdr:col>
      <xdr:colOff>31750</xdr:colOff>
      <xdr:row>85</xdr:row>
      <xdr:rowOff>125006</xdr:rowOff>
    </xdr:to>
    <xdr:cxnSp macro="">
      <xdr:nvCxnSpPr>
        <xdr:cNvPr id="202" name="直線コネクタ 201"/>
        <xdr:cNvCxnSpPr/>
      </xdr:nvCxnSpPr>
      <xdr:spPr>
        <a:xfrm>
          <a:off x="1447800" y="14652813"/>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5883</xdr:rowOff>
    </xdr:from>
    <xdr:to>
      <xdr:col>23</xdr:col>
      <xdr:colOff>184150</xdr:colOff>
      <xdr:row>87</xdr:row>
      <xdr:rowOff>107483</xdr:rowOff>
    </xdr:to>
    <xdr:sp macro="" textlink="">
      <xdr:nvSpPr>
        <xdr:cNvPr id="212" name="楕円 211"/>
        <xdr:cNvSpPr/>
      </xdr:nvSpPr>
      <xdr:spPr>
        <a:xfrm>
          <a:off x="4902200" y="149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149410</xdr:rowOff>
    </xdr:from>
    <xdr:ext cx="762000" cy="259045"/>
    <xdr:sp macro="" textlink="">
      <xdr:nvSpPr>
        <xdr:cNvPr id="213" name="人件費・物件費等の状況該当値テキスト"/>
        <xdr:cNvSpPr txBox="1"/>
      </xdr:nvSpPr>
      <xdr:spPr>
        <a:xfrm>
          <a:off x="5041900" y="148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150434</xdr:rowOff>
    </xdr:from>
    <xdr:to>
      <xdr:col>19</xdr:col>
      <xdr:colOff>184150</xdr:colOff>
      <xdr:row>86</xdr:row>
      <xdr:rowOff>80584</xdr:rowOff>
    </xdr:to>
    <xdr:sp macro="" textlink="">
      <xdr:nvSpPr>
        <xdr:cNvPr id="214" name="楕円 213"/>
        <xdr:cNvSpPr/>
      </xdr:nvSpPr>
      <xdr:spPr>
        <a:xfrm>
          <a:off x="4064000" y="147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65361</xdr:rowOff>
    </xdr:from>
    <xdr:ext cx="736600" cy="259045"/>
    <xdr:sp macro="" textlink="">
      <xdr:nvSpPr>
        <xdr:cNvPr id="215" name="テキスト ボックス 214"/>
        <xdr:cNvSpPr txBox="1"/>
      </xdr:nvSpPr>
      <xdr:spPr>
        <a:xfrm>
          <a:off x="3733800" y="1481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74104</xdr:rowOff>
    </xdr:from>
    <xdr:to>
      <xdr:col>15</xdr:col>
      <xdr:colOff>133350</xdr:colOff>
      <xdr:row>86</xdr:row>
      <xdr:rowOff>4254</xdr:rowOff>
    </xdr:to>
    <xdr:sp macro="" textlink="">
      <xdr:nvSpPr>
        <xdr:cNvPr id="216" name="楕円 215"/>
        <xdr:cNvSpPr/>
      </xdr:nvSpPr>
      <xdr:spPr>
        <a:xfrm>
          <a:off x="3175000" y="146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160481</xdr:rowOff>
    </xdr:from>
    <xdr:ext cx="762000" cy="259045"/>
    <xdr:sp macro="" textlink="">
      <xdr:nvSpPr>
        <xdr:cNvPr id="217" name="テキスト ボックス 216"/>
        <xdr:cNvSpPr txBox="1"/>
      </xdr:nvSpPr>
      <xdr:spPr>
        <a:xfrm>
          <a:off x="2844800" y="1473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74206</xdr:rowOff>
    </xdr:from>
    <xdr:to>
      <xdr:col>11</xdr:col>
      <xdr:colOff>82550</xdr:colOff>
      <xdr:row>86</xdr:row>
      <xdr:rowOff>4356</xdr:rowOff>
    </xdr:to>
    <xdr:sp macro="" textlink="">
      <xdr:nvSpPr>
        <xdr:cNvPr id="218" name="楕円 217"/>
        <xdr:cNvSpPr/>
      </xdr:nvSpPr>
      <xdr:spPr>
        <a:xfrm>
          <a:off x="2286000" y="146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160583</xdr:rowOff>
    </xdr:from>
    <xdr:ext cx="762000" cy="259045"/>
    <xdr:sp macro="" textlink="">
      <xdr:nvSpPr>
        <xdr:cNvPr id="219" name="テキスト ボックス 218"/>
        <xdr:cNvSpPr txBox="1"/>
      </xdr:nvSpPr>
      <xdr:spPr>
        <a:xfrm>
          <a:off x="1955800" y="1473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28763</xdr:rowOff>
    </xdr:from>
    <xdr:to>
      <xdr:col>7</xdr:col>
      <xdr:colOff>31750</xdr:colOff>
      <xdr:row>85</xdr:row>
      <xdr:rowOff>130363</xdr:rowOff>
    </xdr:to>
    <xdr:sp macro="" textlink="">
      <xdr:nvSpPr>
        <xdr:cNvPr id="220" name="楕円 219"/>
        <xdr:cNvSpPr/>
      </xdr:nvSpPr>
      <xdr:spPr>
        <a:xfrm>
          <a:off x="1397000" y="14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115140</xdr:rowOff>
    </xdr:from>
    <xdr:ext cx="762000" cy="259045"/>
    <xdr:sp macro="" textlink="">
      <xdr:nvSpPr>
        <xdr:cNvPr id="221" name="テキスト ボックス 220"/>
        <xdr:cNvSpPr txBox="1"/>
      </xdr:nvSpPr>
      <xdr:spPr>
        <a:xfrm>
          <a:off x="1066800" y="146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指数の値が「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」を下回る状況が続いており適正な給与水準が維持されている。今後も引き続き、住民に理解が得られるよう給与の適正化に努めていく。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57" name="直線コネクタ 256"/>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169636</xdr:rowOff>
    </xdr:to>
    <xdr:cxnSp macro="">
      <xdr:nvCxnSpPr>
        <xdr:cNvPr id="263" name="直線コネクタ 262"/>
        <xdr:cNvCxnSpPr/>
      </xdr:nvCxnSpPr>
      <xdr:spPr>
        <a:xfrm flipV="1">
          <a:off x="14401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49893</xdr:rowOff>
    </xdr:to>
    <xdr:cxnSp macro="">
      <xdr:nvCxnSpPr>
        <xdr:cNvPr id="266" name="直線コネクタ 265"/>
        <xdr:cNvCxnSpPr/>
      </xdr:nvCxnSpPr>
      <xdr:spPr>
        <a:xfrm flipV="1">
          <a:off x="13512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2" name="楕円 281"/>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3" name="テキスト ボックス 282"/>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これまで、行政組織のスリム化については、一定程度の効果があったところであるが、近年は類似団体平均を上回った状況にあるため、今後も引き続き適正な職員配置や事務分掌の見直しに努めていく。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73751</xdr:rowOff>
    </xdr:to>
    <xdr:cxnSp macro="">
      <xdr:nvCxnSpPr>
        <xdr:cNvPr id="322" name="直線コネクタ 321"/>
        <xdr:cNvCxnSpPr/>
      </xdr:nvCxnSpPr>
      <xdr:spPr>
        <a:xfrm>
          <a:off x="16179800" y="1068641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56515</xdr:rowOff>
    </xdr:to>
    <xdr:cxnSp macro="">
      <xdr:nvCxnSpPr>
        <xdr:cNvPr id="325" name="直線コネクタ 324"/>
        <xdr:cNvCxnSpPr/>
      </xdr:nvCxnSpPr>
      <xdr:spPr>
        <a:xfrm>
          <a:off x="15290800" y="10657115"/>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62</xdr:row>
      <xdr:rowOff>27215</xdr:rowOff>
    </xdr:to>
    <xdr:cxnSp macro="">
      <xdr:nvCxnSpPr>
        <xdr:cNvPr id="328" name="直線コネクタ 327"/>
        <xdr:cNvCxnSpPr/>
      </xdr:nvCxnSpPr>
      <xdr:spPr>
        <a:xfrm>
          <a:off x="14401800" y="1065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27215</xdr:rowOff>
    </xdr:to>
    <xdr:cxnSp macro="">
      <xdr:nvCxnSpPr>
        <xdr:cNvPr id="331" name="直線コネクタ 330"/>
        <xdr:cNvCxnSpPr/>
      </xdr:nvCxnSpPr>
      <xdr:spPr>
        <a:xfrm>
          <a:off x="13512800" y="106536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22951</xdr:rowOff>
    </xdr:from>
    <xdr:to>
      <xdr:col>81</xdr:col>
      <xdr:colOff>95250</xdr:colOff>
      <xdr:row>62</xdr:row>
      <xdr:rowOff>124551</xdr:rowOff>
    </xdr:to>
    <xdr:sp macro="" textlink="">
      <xdr:nvSpPr>
        <xdr:cNvPr id="341" name="楕円 340"/>
        <xdr:cNvSpPr/>
      </xdr:nvSpPr>
      <xdr:spPr>
        <a:xfrm>
          <a:off x="169672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166478</xdr:rowOff>
    </xdr:from>
    <xdr:ext cx="762000" cy="259045"/>
    <xdr:sp macro="" textlink="">
      <xdr:nvSpPr>
        <xdr:cNvPr id="342" name="定員管理の状況該当値テキスト"/>
        <xdr:cNvSpPr txBox="1"/>
      </xdr:nvSpPr>
      <xdr:spPr>
        <a:xfrm>
          <a:off x="17106900" y="1062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3" name="楕円 342"/>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4" name="テキスト ボックス 343"/>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147865</xdr:rowOff>
    </xdr:from>
    <xdr:to>
      <xdr:col>73</xdr:col>
      <xdr:colOff>44450</xdr:colOff>
      <xdr:row>62</xdr:row>
      <xdr:rowOff>78015</xdr:rowOff>
    </xdr:to>
    <xdr:sp macro="" textlink="">
      <xdr:nvSpPr>
        <xdr:cNvPr id="345" name="楕円 344"/>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62792</xdr:rowOff>
    </xdr:from>
    <xdr:ext cx="762000" cy="259045"/>
    <xdr:sp macro="" textlink="">
      <xdr:nvSpPr>
        <xdr:cNvPr id="346" name="テキスト ボックス 345"/>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47" name="楕円 346"/>
        <xdr:cNvSpPr/>
      </xdr:nvSpPr>
      <xdr:spPr>
        <a:xfrm>
          <a:off x="14351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48" name="テキスト ボックス 347"/>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144417</xdr:rowOff>
    </xdr:from>
    <xdr:to>
      <xdr:col>64</xdr:col>
      <xdr:colOff>152400</xdr:colOff>
      <xdr:row>62</xdr:row>
      <xdr:rowOff>74567</xdr:rowOff>
    </xdr:to>
    <xdr:sp macro="" textlink="">
      <xdr:nvSpPr>
        <xdr:cNvPr id="349" name="楕円 348"/>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59344</xdr:rowOff>
    </xdr:from>
    <xdr:ext cx="762000" cy="259045"/>
    <xdr:sp macro="" textlink="">
      <xdr:nvSpPr>
        <xdr:cNvPr id="350" name="テキスト ボックス 349"/>
        <xdr:cNvSpPr txBox="1"/>
      </xdr:nvSpPr>
      <xdr:spPr>
        <a:xfrm>
          <a:off x="13131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数値が高い傾向にあり、要因としては下水道事業に対し多額の繰出しを行っていること等が挙げられる。しかし、新規発行債の抑制や公的資金及び縁故資金の繰上償還を実施しており、近年は徐々に数値は改善されている。</a:t>
          </a:r>
        </a:p>
        <a:p>
          <a:r>
            <a:rPr kumimoji="1" lang="ja-JP" altLang="en-US" sz="1300">
              <a:latin typeface="ＭＳ Ｐゴシック" panose="020B0600070205080204" pitchFamily="50" charset="-128"/>
              <a:ea typeface="ＭＳ Ｐゴシック" panose="020B0600070205080204" pitchFamily="50" charset="-128"/>
            </a:rPr>
            <a:t>　令和２年度は新庁舎建設等の元金償還が始まり、今後についても、大型事業が見込まれることから緩やかに上昇することが見込まれる。このため、今後も起債の借入額の抑制を進め、可能な限り交付税措置の大きい起債を充当し、引き続き数値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121920</xdr:rowOff>
    </xdr:to>
    <xdr:cxnSp macro="">
      <xdr:nvCxnSpPr>
        <xdr:cNvPr id="383" name="直線コネクタ 382"/>
        <xdr:cNvCxnSpPr/>
      </xdr:nvCxnSpPr>
      <xdr:spPr>
        <a:xfrm flipV="1">
          <a:off x="16179800" y="73067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46990</xdr:rowOff>
    </xdr:to>
    <xdr:cxnSp macro="">
      <xdr:nvCxnSpPr>
        <xdr:cNvPr id="386" name="直線コネクタ 385"/>
        <xdr:cNvCxnSpPr/>
      </xdr:nvCxnSpPr>
      <xdr:spPr>
        <a:xfrm flipV="1">
          <a:off x="15290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159596</xdr:rowOff>
    </xdr:to>
    <xdr:cxnSp macro="">
      <xdr:nvCxnSpPr>
        <xdr:cNvPr id="389" name="直線コネクタ 388"/>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60537</xdr:rowOff>
    </xdr:to>
    <xdr:cxnSp macro="">
      <xdr:nvCxnSpPr>
        <xdr:cNvPr id="392" name="直線コネクタ 391"/>
        <xdr:cNvCxnSpPr/>
      </xdr:nvCxnSpPr>
      <xdr:spPr>
        <a:xfrm flipV="1">
          <a:off x="13512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2" name="楕円 401"/>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3"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4" name="楕円 403"/>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5" name="テキスト ボックス 404"/>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8" name="楕円 407"/>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9" name="テキスト ボックス 408"/>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10" name="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近年は地方債の現在高及び債務負担行為に基づく支出予定額が大きいことから類似団体と比較しても大きく乖離している状況である。</a:t>
          </a:r>
        </a:p>
        <a:p>
          <a:r>
            <a:rPr kumimoji="1" lang="ja-JP" altLang="en-US" sz="1300">
              <a:latin typeface="ＭＳ Ｐゴシック" panose="020B0600070205080204" pitchFamily="50" charset="-128"/>
              <a:ea typeface="ＭＳ Ｐゴシック" panose="020B0600070205080204" pitchFamily="50" charset="-128"/>
            </a:rPr>
            <a:t>　年々数値は改善されてきたところではあるが、今後も、地方債の借入額の抑制、繰上償還の実施など、引き続き財政の健全化に努める。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93204</xdr:rowOff>
    </xdr:from>
    <xdr:to>
      <xdr:col>81</xdr:col>
      <xdr:colOff>44450</xdr:colOff>
      <xdr:row>21</xdr:row>
      <xdr:rowOff>6209</xdr:rowOff>
    </xdr:to>
    <xdr:cxnSp macro="">
      <xdr:nvCxnSpPr>
        <xdr:cNvPr id="445" name="直線コネクタ 444"/>
        <xdr:cNvCxnSpPr/>
      </xdr:nvCxnSpPr>
      <xdr:spPr>
        <a:xfrm flipV="1">
          <a:off x="16179800" y="352220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6209</xdr:rowOff>
    </xdr:from>
    <xdr:to>
      <xdr:col>77</xdr:col>
      <xdr:colOff>44450</xdr:colOff>
      <xdr:row>21</xdr:row>
      <xdr:rowOff>97367</xdr:rowOff>
    </xdr:to>
    <xdr:cxnSp macro="">
      <xdr:nvCxnSpPr>
        <xdr:cNvPr id="448" name="直線コネクタ 447"/>
        <xdr:cNvCxnSpPr/>
      </xdr:nvCxnSpPr>
      <xdr:spPr>
        <a:xfrm flipV="1">
          <a:off x="15290800" y="3606659"/>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97367</xdr:rowOff>
    </xdr:from>
    <xdr:to>
      <xdr:col>72</xdr:col>
      <xdr:colOff>203200</xdr:colOff>
      <xdr:row>22</xdr:row>
      <xdr:rowOff>26458</xdr:rowOff>
    </xdr:to>
    <xdr:cxnSp macro="">
      <xdr:nvCxnSpPr>
        <xdr:cNvPr id="451" name="直線コネクタ 450"/>
        <xdr:cNvCxnSpPr/>
      </xdr:nvCxnSpPr>
      <xdr:spPr>
        <a:xfrm flipV="1">
          <a:off x="14401800" y="36978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26458</xdr:rowOff>
    </xdr:from>
    <xdr:to>
      <xdr:col>68</xdr:col>
      <xdr:colOff>152400</xdr:colOff>
      <xdr:row>22</xdr:row>
      <xdr:rowOff>140405</xdr:rowOff>
    </xdr:to>
    <xdr:cxnSp macro="">
      <xdr:nvCxnSpPr>
        <xdr:cNvPr id="454" name="直線コネクタ 453"/>
        <xdr:cNvCxnSpPr/>
      </xdr:nvCxnSpPr>
      <xdr:spPr>
        <a:xfrm flipV="1">
          <a:off x="13512800" y="3798358"/>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42404</xdr:rowOff>
    </xdr:from>
    <xdr:to>
      <xdr:col>81</xdr:col>
      <xdr:colOff>95250</xdr:colOff>
      <xdr:row>20</xdr:row>
      <xdr:rowOff>144004</xdr:rowOff>
    </xdr:to>
    <xdr:sp macro="" textlink="">
      <xdr:nvSpPr>
        <xdr:cNvPr id="464" name="楕円 463"/>
        <xdr:cNvSpPr/>
      </xdr:nvSpPr>
      <xdr:spPr>
        <a:xfrm>
          <a:off x="16967200" y="34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14481</xdr:rowOff>
    </xdr:from>
    <xdr:ext cx="762000" cy="259045"/>
    <xdr:sp macro="" textlink="">
      <xdr:nvSpPr>
        <xdr:cNvPr id="465" name="将来負担の状況該当値テキスト"/>
        <xdr:cNvSpPr txBox="1"/>
      </xdr:nvSpPr>
      <xdr:spPr>
        <a:xfrm>
          <a:off x="17106900" y="344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126859</xdr:rowOff>
    </xdr:from>
    <xdr:to>
      <xdr:col>77</xdr:col>
      <xdr:colOff>95250</xdr:colOff>
      <xdr:row>21</xdr:row>
      <xdr:rowOff>57009</xdr:rowOff>
    </xdr:to>
    <xdr:sp macro="" textlink="">
      <xdr:nvSpPr>
        <xdr:cNvPr id="466" name="楕円 465"/>
        <xdr:cNvSpPr/>
      </xdr:nvSpPr>
      <xdr:spPr>
        <a:xfrm>
          <a:off x="16129000" y="3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41786</xdr:rowOff>
    </xdr:from>
    <xdr:ext cx="736600" cy="259045"/>
    <xdr:sp macro="" textlink="">
      <xdr:nvSpPr>
        <xdr:cNvPr id="467" name="テキスト ボックス 466"/>
        <xdr:cNvSpPr txBox="1"/>
      </xdr:nvSpPr>
      <xdr:spPr>
        <a:xfrm>
          <a:off x="15798800" y="364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68" name="楕円 467"/>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69" name="テキスト ボックス 468"/>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147108</xdr:rowOff>
    </xdr:from>
    <xdr:to>
      <xdr:col>68</xdr:col>
      <xdr:colOff>203200</xdr:colOff>
      <xdr:row>22</xdr:row>
      <xdr:rowOff>77258</xdr:rowOff>
    </xdr:to>
    <xdr:sp macro="" textlink="">
      <xdr:nvSpPr>
        <xdr:cNvPr id="470" name="楕円 469"/>
        <xdr:cNvSpPr/>
      </xdr:nvSpPr>
      <xdr:spPr>
        <a:xfrm>
          <a:off x="14351000" y="37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62035</xdr:rowOff>
    </xdr:from>
    <xdr:ext cx="762000" cy="259045"/>
    <xdr:sp macro="" textlink="">
      <xdr:nvSpPr>
        <xdr:cNvPr id="471" name="テキスト ボックス 470"/>
        <xdr:cNvSpPr txBox="1"/>
      </xdr:nvSpPr>
      <xdr:spPr>
        <a:xfrm>
          <a:off x="14020800" y="38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89605</xdr:rowOff>
    </xdr:from>
    <xdr:to>
      <xdr:col>64</xdr:col>
      <xdr:colOff>152400</xdr:colOff>
      <xdr:row>23</xdr:row>
      <xdr:rowOff>19755</xdr:rowOff>
    </xdr:to>
    <xdr:sp macro="" textlink="">
      <xdr:nvSpPr>
        <xdr:cNvPr id="472" name="楕円 471"/>
        <xdr:cNvSpPr/>
      </xdr:nvSpPr>
      <xdr:spPr>
        <a:xfrm>
          <a:off x="13462000" y="38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4532</xdr:rowOff>
    </xdr:from>
    <xdr:ext cx="762000" cy="259045"/>
    <xdr:sp macro="" textlink="">
      <xdr:nvSpPr>
        <xdr:cNvPr id="473" name="テキスト ボックス 472"/>
        <xdr:cNvSpPr txBox="1"/>
      </xdr:nvSpPr>
      <xdr:spPr>
        <a:xfrm>
          <a:off x="13131800" y="3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依然として低い状況にあるが、人口１人当たり人件費・物件費等決算額は、類似団体平均よりも上回っている状況であることから、今後も引き続き適正な職員配置や事務分掌の見直し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29845</xdr:rowOff>
    </xdr:from>
    <xdr:to>
      <xdr:col>24</xdr:col>
      <xdr:colOff>25400</xdr:colOff>
      <xdr:row>34</xdr:row>
      <xdr:rowOff>52705</xdr:rowOff>
    </xdr:to>
    <xdr:cxnSp macro="">
      <xdr:nvCxnSpPr>
        <xdr:cNvPr id="62" name="直線コネクタ 61"/>
        <xdr:cNvCxnSpPr/>
      </xdr:nvCxnSpPr>
      <xdr:spPr>
        <a:xfrm>
          <a:off x="3987800" y="568769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29845</xdr:rowOff>
    </xdr:from>
    <xdr:to>
      <xdr:col>19</xdr:col>
      <xdr:colOff>187325</xdr:colOff>
      <xdr:row>33</xdr:row>
      <xdr:rowOff>58420</xdr:rowOff>
    </xdr:to>
    <xdr:cxnSp macro="">
      <xdr:nvCxnSpPr>
        <xdr:cNvPr id="65" name="直線コネクタ 64"/>
        <xdr:cNvCxnSpPr/>
      </xdr:nvCxnSpPr>
      <xdr:spPr>
        <a:xfrm flipV="1">
          <a:off x="3098800" y="5687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81280</xdr:rowOff>
    </xdr:to>
    <xdr:cxnSp macro="">
      <xdr:nvCxnSpPr>
        <xdr:cNvPr id="68" name="直線コネクタ 67"/>
        <xdr:cNvCxnSpPr/>
      </xdr:nvCxnSpPr>
      <xdr:spPr>
        <a:xfrm flipV="1">
          <a:off x="2209800" y="5716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81280</xdr:rowOff>
    </xdr:to>
    <xdr:cxnSp macro="">
      <xdr:nvCxnSpPr>
        <xdr:cNvPr id="71" name="直線コネクタ 70"/>
        <xdr:cNvCxnSpPr/>
      </xdr:nvCxnSpPr>
      <xdr:spPr>
        <a:xfrm>
          <a:off x="1320800" y="5727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xdr:rowOff>
    </xdr:from>
    <xdr:to>
      <xdr:col>24</xdr:col>
      <xdr:colOff>76200</xdr:colOff>
      <xdr:row>34</xdr:row>
      <xdr:rowOff>103505</xdr:rowOff>
    </xdr:to>
    <xdr:sp macro="" textlink="">
      <xdr:nvSpPr>
        <xdr:cNvPr id="81" name="楕円 80"/>
        <xdr:cNvSpPr/>
      </xdr:nvSpPr>
      <xdr:spPr>
        <a:xfrm>
          <a:off x="47752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18432</xdr:rowOff>
    </xdr:from>
    <xdr:ext cx="762000" cy="259045"/>
    <xdr:sp macro="" textlink="">
      <xdr:nvSpPr>
        <xdr:cNvPr id="82" name="人件費該当値テキスト"/>
        <xdr:cNvSpPr txBox="1"/>
      </xdr:nvSpPr>
      <xdr:spPr>
        <a:xfrm>
          <a:off x="4914900" y="567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150495</xdr:rowOff>
    </xdr:from>
    <xdr:to>
      <xdr:col>20</xdr:col>
      <xdr:colOff>38100</xdr:colOff>
      <xdr:row>33</xdr:row>
      <xdr:rowOff>80645</xdr:rowOff>
    </xdr:to>
    <xdr:sp macro="" textlink="">
      <xdr:nvSpPr>
        <xdr:cNvPr id="83" name="楕円 82"/>
        <xdr:cNvSpPr/>
      </xdr:nvSpPr>
      <xdr:spPr>
        <a:xfrm>
          <a:off x="3937000"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90822</xdr:rowOff>
    </xdr:from>
    <xdr:ext cx="736600" cy="259045"/>
    <xdr:sp macro="" textlink="">
      <xdr:nvSpPr>
        <xdr:cNvPr id="84" name="テキスト ボックス 83"/>
        <xdr:cNvSpPr txBox="1"/>
      </xdr:nvSpPr>
      <xdr:spPr>
        <a:xfrm>
          <a:off x="3606800" y="540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7620</xdr:rowOff>
    </xdr:from>
    <xdr:to>
      <xdr:col>15</xdr:col>
      <xdr:colOff>149225</xdr:colOff>
      <xdr:row>33</xdr:row>
      <xdr:rowOff>109220</xdr:rowOff>
    </xdr:to>
    <xdr:sp macro="" textlink="">
      <xdr:nvSpPr>
        <xdr:cNvPr id="85" name="楕円 84"/>
        <xdr:cNvSpPr/>
      </xdr:nvSpPr>
      <xdr:spPr>
        <a:xfrm>
          <a:off x="3048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119397</xdr:rowOff>
    </xdr:from>
    <xdr:ext cx="762000" cy="259045"/>
    <xdr:sp macro="" textlink="">
      <xdr:nvSpPr>
        <xdr:cNvPr id="86" name="テキスト ボックス 85"/>
        <xdr:cNvSpPr txBox="1"/>
      </xdr:nvSpPr>
      <xdr:spPr>
        <a:xfrm>
          <a:off x="2717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30480</xdr:rowOff>
    </xdr:from>
    <xdr:to>
      <xdr:col>11</xdr:col>
      <xdr:colOff>60325</xdr:colOff>
      <xdr:row>33</xdr:row>
      <xdr:rowOff>132080</xdr:rowOff>
    </xdr:to>
    <xdr:sp macro="" textlink="">
      <xdr:nvSpPr>
        <xdr:cNvPr id="87" name="楕円 86"/>
        <xdr:cNvSpPr/>
      </xdr:nvSpPr>
      <xdr:spPr>
        <a:xfrm>
          <a:off x="2159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142257</xdr:rowOff>
    </xdr:from>
    <xdr:ext cx="762000" cy="259045"/>
    <xdr:sp macro="" textlink="">
      <xdr:nvSpPr>
        <xdr:cNvPr id="88" name="テキスト ボックス 87"/>
        <xdr:cNvSpPr txBox="1"/>
      </xdr:nvSpPr>
      <xdr:spPr>
        <a:xfrm>
          <a:off x="1828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89" name="楕円 88"/>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0" name="テキスト ボックス 89"/>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類似団体平均と比較すると、物件費に係る経常収支比率は、同程度となっているが、今後は事務事業の見直しを行い、総体的な経費削減に努める。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153670</xdr:rowOff>
    </xdr:to>
    <xdr:cxnSp macro="">
      <xdr:nvCxnSpPr>
        <xdr:cNvPr id="123" name="直線コネクタ 122"/>
        <xdr:cNvCxnSpPr/>
      </xdr:nvCxnSpPr>
      <xdr:spPr>
        <a:xfrm flipV="1">
          <a:off x="15671800" y="31292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153670</xdr:rowOff>
    </xdr:to>
    <xdr:cxnSp macro="">
      <xdr:nvCxnSpPr>
        <xdr:cNvPr id="126" name="直線コネクタ 125"/>
        <xdr:cNvCxnSpPr/>
      </xdr:nvCxnSpPr>
      <xdr:spPr>
        <a:xfrm>
          <a:off x="14782800" y="3335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77470</xdr:rowOff>
    </xdr:to>
    <xdr:cxnSp macro="">
      <xdr:nvCxnSpPr>
        <xdr:cNvPr id="129" name="直線コネクタ 128"/>
        <xdr:cNvCxnSpPr/>
      </xdr:nvCxnSpPr>
      <xdr:spPr>
        <a:xfrm>
          <a:off x="13893800" y="3243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157480</xdr:rowOff>
    </xdr:to>
    <xdr:cxnSp macro="">
      <xdr:nvCxnSpPr>
        <xdr:cNvPr id="132" name="直線コネクタ 131"/>
        <xdr:cNvCxnSpPr/>
      </xdr:nvCxnSpPr>
      <xdr:spPr>
        <a:xfrm>
          <a:off x="13004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2" name="楕円 141"/>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3"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4" name="楕円 143"/>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5" name="テキスト ボックス 144"/>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6" name="楕円 145"/>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7" name="テキスト ボックス 146"/>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106680</xdr:rowOff>
    </xdr:from>
    <xdr:to>
      <xdr:col>69</xdr:col>
      <xdr:colOff>142875</xdr:colOff>
      <xdr:row>19</xdr:row>
      <xdr:rowOff>36830</xdr:rowOff>
    </xdr:to>
    <xdr:sp macro="" textlink="">
      <xdr:nvSpPr>
        <xdr:cNvPr id="148" name="楕円 147"/>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21607</xdr:rowOff>
    </xdr:from>
    <xdr:ext cx="762000" cy="259045"/>
    <xdr:sp macro="" textlink="">
      <xdr:nvSpPr>
        <xdr:cNvPr id="149" name="テキスト ボックス 148"/>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0" name="楕円 149"/>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1" name="テキスト ボックス 150"/>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扶助費に係る経常収支比率は、国庫支出金等の特定財源の活用により減少傾向にあり、類似団体平均と比較すると低い状況にある。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105228</xdr:rowOff>
    </xdr:to>
    <xdr:cxnSp macro="">
      <xdr:nvCxnSpPr>
        <xdr:cNvPr id="186" name="直線コネクタ 185"/>
        <xdr:cNvCxnSpPr/>
      </xdr:nvCxnSpPr>
      <xdr:spPr>
        <a:xfrm flipV="1">
          <a:off x="3987800" y="9319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170543</xdr:rowOff>
    </xdr:to>
    <xdr:cxnSp macro="">
      <xdr:nvCxnSpPr>
        <xdr:cNvPr id="189" name="直線コネクタ 188"/>
        <xdr:cNvCxnSpPr/>
      </xdr:nvCxnSpPr>
      <xdr:spPr>
        <a:xfrm flipV="1">
          <a:off x="3098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54</xdr:row>
      <xdr:rowOff>170543</xdr:rowOff>
    </xdr:to>
    <xdr:cxnSp macro="">
      <xdr:nvCxnSpPr>
        <xdr:cNvPr id="192" name="直線コネクタ 191"/>
        <xdr:cNvCxnSpPr/>
      </xdr:nvCxnSpPr>
      <xdr:spPr>
        <a:xfrm>
          <a:off x="2209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42635</xdr:rowOff>
    </xdr:to>
    <xdr:cxnSp macro="">
      <xdr:nvCxnSpPr>
        <xdr:cNvPr id="195" name="直線コネクタ 194"/>
        <xdr:cNvCxnSpPr/>
      </xdr:nvCxnSpPr>
      <xdr:spPr>
        <a:xfrm flipV="1">
          <a:off x="1320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5" name="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7" name="楕円 206"/>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08" name="テキスト ボックス 207"/>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1" name="楕円 210"/>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2" name="テキスト ボックス 211"/>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3" name="楕円 212"/>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4" name="テキスト ボックス 213"/>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近年は下水道事業や簡易水道事業等の公営企業会計に対する繰出しや、国民健康保険等の社会保障事業への繰出しが増加している。</a:t>
          </a:r>
        </a:p>
        <a:p>
          <a:r>
            <a:rPr kumimoji="1" lang="ja-JP" altLang="en-US" sz="1300">
              <a:latin typeface="ＭＳ Ｐゴシック" panose="020B0600070205080204" pitchFamily="50" charset="-128"/>
              <a:ea typeface="ＭＳ Ｐゴシック" panose="020B0600070205080204" pitchFamily="50" charset="-128"/>
            </a:rPr>
            <a:t>　今後は、これらの事業においても事業の見直しや使用料等の見直しを図り、繰出金の削減に努める。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146050</xdr:rowOff>
    </xdr:to>
    <xdr:cxnSp macro="">
      <xdr:nvCxnSpPr>
        <xdr:cNvPr id="247" name="直線コネクタ 246"/>
        <xdr:cNvCxnSpPr/>
      </xdr:nvCxnSpPr>
      <xdr:spPr>
        <a:xfrm flipV="1">
          <a:off x="15671800" y="985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146050</xdr:rowOff>
    </xdr:to>
    <xdr:cxnSp macro="">
      <xdr:nvCxnSpPr>
        <xdr:cNvPr id="250" name="直線コネクタ 249"/>
        <xdr:cNvCxnSpPr/>
      </xdr:nvCxnSpPr>
      <xdr:spPr>
        <a:xfrm>
          <a:off x="14782800" y="979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100330</xdr:rowOff>
    </xdr:to>
    <xdr:cxnSp macro="">
      <xdr:nvCxnSpPr>
        <xdr:cNvPr id="253" name="直線コネクタ 252"/>
        <xdr:cNvCxnSpPr/>
      </xdr:nvCxnSpPr>
      <xdr:spPr>
        <a:xfrm flipV="1">
          <a:off x="13893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100330</xdr:rowOff>
    </xdr:to>
    <xdr:cxnSp macro="">
      <xdr:nvCxnSpPr>
        <xdr:cNvPr id="256" name="直線コネクタ 255"/>
        <xdr:cNvCxnSpPr/>
      </xdr:nvCxnSpPr>
      <xdr:spPr>
        <a:xfrm>
          <a:off x="13004800" y="9720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6" name="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2" name="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4" name="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5" name="テキスト ボックス 274"/>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類似団体平均と比較すると、補助費等に係る経常収支比率は同程度となっているが、今後も各種団体への補助金等の適正化に取り組むなど、経費の抑制に努める。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5" name="直線コネクタ 304"/>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12700</xdr:rowOff>
    </xdr:to>
    <xdr:cxnSp macro="">
      <xdr:nvCxnSpPr>
        <xdr:cNvPr id="308" name="直線コネクタ 307"/>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12700</xdr:rowOff>
    </xdr:to>
    <xdr:cxnSp macro="">
      <xdr:nvCxnSpPr>
        <xdr:cNvPr id="311" name="直線コネクタ 310"/>
        <xdr:cNvCxnSpPr/>
      </xdr:nvCxnSpPr>
      <xdr:spPr>
        <a:xfrm>
          <a:off x="13893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147574</xdr:rowOff>
    </xdr:to>
    <xdr:cxnSp macro="">
      <xdr:nvCxnSpPr>
        <xdr:cNvPr id="314" name="直線コネクタ 313"/>
        <xdr:cNvCxnSpPr/>
      </xdr:nvCxnSpPr>
      <xdr:spPr>
        <a:xfrm>
          <a:off x="13004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4" name="楕円 323"/>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5"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6" name="楕円 32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7" name="テキスト ボックス 32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0" name="楕円 329"/>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1" name="テキスト ボックス 330"/>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大きく上回った状況にある。近年は、新規発行債の抑制や繰上償還の実施等により、類似団体平均との差は年々縮小傾向にあったが、令和２年度は新庁舎建設等の元金償還開始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今後も新規発行債を抑制するとともに、必要に応じて地方債の繰上償還を行うなど公債費の削減に努める。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17272</xdr:rowOff>
    </xdr:to>
    <xdr:cxnSp macro="">
      <xdr:nvCxnSpPr>
        <xdr:cNvPr id="363" name="直線コネクタ 362"/>
        <xdr:cNvCxnSpPr/>
      </xdr:nvCxnSpPr>
      <xdr:spPr>
        <a:xfrm>
          <a:off x="3987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152146</xdr:rowOff>
    </xdr:to>
    <xdr:cxnSp macro="">
      <xdr:nvCxnSpPr>
        <xdr:cNvPr id="366" name="直線コネクタ 365"/>
        <xdr:cNvCxnSpPr/>
      </xdr:nvCxnSpPr>
      <xdr:spPr>
        <a:xfrm>
          <a:off x="3098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17272</xdr:rowOff>
    </xdr:to>
    <xdr:cxnSp macro="">
      <xdr:nvCxnSpPr>
        <xdr:cNvPr id="369" name="直線コネクタ 368"/>
        <xdr:cNvCxnSpPr/>
      </xdr:nvCxnSpPr>
      <xdr:spPr>
        <a:xfrm flipV="1">
          <a:off x="2209800" y="13344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53848</xdr:rowOff>
    </xdr:to>
    <xdr:cxnSp macro="">
      <xdr:nvCxnSpPr>
        <xdr:cNvPr id="372" name="直線コネクタ 371"/>
        <xdr:cNvCxnSpPr/>
      </xdr:nvCxnSpPr>
      <xdr:spPr>
        <a:xfrm flipV="1">
          <a:off x="1320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4" name="楕円 383"/>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5" name="テキスト ボックス 384"/>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6" name="楕円 385"/>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7" name="テキスト ボックス 38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0" name="楕円 389"/>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1" name="テキスト ボックス 390"/>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類似団体平均と比較すると、公債費以外の経常収支比率は大きく下回っている状況であり、このことからも、経常収支比率に占める公債費の割合が大きいことが分かる。</a:t>
          </a:r>
        </a:p>
        <a:p>
          <a:r>
            <a:rPr kumimoji="1" lang="ja-JP" altLang="en-US" sz="1300">
              <a:latin typeface="ＭＳ Ｐゴシック" panose="020B0600070205080204" pitchFamily="50" charset="-128"/>
              <a:ea typeface="ＭＳ Ｐゴシック" panose="020B0600070205080204" pitchFamily="50" charset="-128"/>
            </a:rPr>
            <a:t>　今後も新規発行債を抑制するとともに、必要に応じて地方債の繰上償還を行うなど公債費の削減に努める。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12700</xdr:rowOff>
    </xdr:to>
    <xdr:cxnSp macro="">
      <xdr:nvCxnSpPr>
        <xdr:cNvPr id="422" name="直線コネクタ 421"/>
        <xdr:cNvCxnSpPr/>
      </xdr:nvCxnSpPr>
      <xdr:spPr>
        <a:xfrm flipV="1">
          <a:off x="15671800" y="129651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12700</xdr:rowOff>
    </xdr:to>
    <xdr:cxnSp macro="">
      <xdr:nvCxnSpPr>
        <xdr:cNvPr id="425" name="直線コネクタ 424"/>
        <xdr:cNvCxnSpPr/>
      </xdr:nvCxnSpPr>
      <xdr:spPr>
        <a:xfrm>
          <a:off x="14782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115570</xdr:rowOff>
    </xdr:to>
    <xdr:cxnSp macro="">
      <xdr:nvCxnSpPr>
        <xdr:cNvPr id="428" name="直線コネクタ 427"/>
        <xdr:cNvCxnSpPr/>
      </xdr:nvCxnSpPr>
      <xdr:spPr>
        <a:xfrm>
          <a:off x="13893800" y="12946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88138</xdr:rowOff>
    </xdr:to>
    <xdr:cxnSp macro="">
      <xdr:nvCxnSpPr>
        <xdr:cNvPr id="431" name="直線コネクタ 430"/>
        <xdr:cNvCxnSpPr/>
      </xdr:nvCxnSpPr>
      <xdr:spPr>
        <a:xfrm>
          <a:off x="13004800" y="128143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1" name="楕円 440"/>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2"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5" name="楕円 444"/>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49" name="楕円 448"/>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0" name="テキスト ボックス 449"/>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122765</xdr:rowOff>
    </xdr:from>
    <xdr:to>
      <xdr:col>29</xdr:col>
      <xdr:colOff>127000</xdr:colOff>
      <xdr:row>14</xdr:row>
      <xdr:rowOff>152679</xdr:rowOff>
    </xdr:to>
    <xdr:cxnSp macro="">
      <xdr:nvCxnSpPr>
        <xdr:cNvPr id="52" name="直線コネクタ 51"/>
        <xdr:cNvCxnSpPr/>
      </xdr:nvCxnSpPr>
      <xdr:spPr bwMode="auto">
        <a:xfrm flipV="1">
          <a:off x="5003800" y="2399240"/>
          <a:ext cx="647700" cy="20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144254</xdr:rowOff>
    </xdr:from>
    <xdr:to>
      <xdr:col>26</xdr:col>
      <xdr:colOff>50800</xdr:colOff>
      <xdr:row>14</xdr:row>
      <xdr:rowOff>152679</xdr:rowOff>
    </xdr:to>
    <xdr:cxnSp macro="">
      <xdr:nvCxnSpPr>
        <xdr:cNvPr id="55" name="直線コネクタ 54"/>
        <xdr:cNvCxnSpPr/>
      </xdr:nvCxnSpPr>
      <xdr:spPr bwMode="auto">
        <a:xfrm>
          <a:off x="4305300" y="2592179"/>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144254</xdr:rowOff>
    </xdr:from>
    <xdr:to>
      <xdr:col>22</xdr:col>
      <xdr:colOff>114300</xdr:colOff>
      <xdr:row>15</xdr:row>
      <xdr:rowOff>9021</xdr:rowOff>
    </xdr:to>
    <xdr:cxnSp macro="">
      <xdr:nvCxnSpPr>
        <xdr:cNvPr id="58" name="直線コネクタ 57"/>
        <xdr:cNvCxnSpPr/>
      </xdr:nvCxnSpPr>
      <xdr:spPr bwMode="auto">
        <a:xfrm flipV="1">
          <a:off x="3606800" y="2592179"/>
          <a:ext cx="698500" cy="3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4661</xdr:rowOff>
    </xdr:from>
    <xdr:to>
      <xdr:col>18</xdr:col>
      <xdr:colOff>177800</xdr:colOff>
      <xdr:row>15</xdr:row>
      <xdr:rowOff>9021</xdr:rowOff>
    </xdr:to>
    <xdr:cxnSp macro="">
      <xdr:nvCxnSpPr>
        <xdr:cNvPr id="61" name="直線コネクタ 60"/>
        <xdr:cNvCxnSpPr/>
      </xdr:nvCxnSpPr>
      <xdr:spPr bwMode="auto">
        <a:xfrm>
          <a:off x="2908300" y="2624036"/>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71965</xdr:rowOff>
    </xdr:from>
    <xdr:to>
      <xdr:col>29</xdr:col>
      <xdr:colOff>177800</xdr:colOff>
      <xdr:row>14</xdr:row>
      <xdr:rowOff>2115</xdr:rowOff>
    </xdr:to>
    <xdr:sp macro="" textlink="">
      <xdr:nvSpPr>
        <xdr:cNvPr id="71" name="楕円 70"/>
        <xdr:cNvSpPr/>
      </xdr:nvSpPr>
      <xdr:spPr bwMode="auto">
        <a:xfrm>
          <a:off x="5600700" y="234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88492</xdr:rowOff>
    </xdr:from>
    <xdr:ext cx="762000" cy="259045"/>
    <xdr:sp macro="" textlink="">
      <xdr:nvSpPr>
        <xdr:cNvPr id="72" name="人口1人当たり決算額の推移該当値テキスト130"/>
        <xdr:cNvSpPr txBox="1"/>
      </xdr:nvSpPr>
      <xdr:spPr>
        <a:xfrm>
          <a:off x="5740400" y="219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101879</xdr:rowOff>
    </xdr:from>
    <xdr:to>
      <xdr:col>26</xdr:col>
      <xdr:colOff>101600</xdr:colOff>
      <xdr:row>15</xdr:row>
      <xdr:rowOff>32029</xdr:rowOff>
    </xdr:to>
    <xdr:sp macro="" textlink="">
      <xdr:nvSpPr>
        <xdr:cNvPr id="73" name="楕円 72"/>
        <xdr:cNvSpPr/>
      </xdr:nvSpPr>
      <xdr:spPr bwMode="auto">
        <a:xfrm>
          <a:off x="4953000" y="254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42206</xdr:rowOff>
    </xdr:from>
    <xdr:ext cx="736600" cy="259045"/>
    <xdr:sp macro="" textlink="">
      <xdr:nvSpPr>
        <xdr:cNvPr id="74" name="テキスト ボックス 73"/>
        <xdr:cNvSpPr txBox="1"/>
      </xdr:nvSpPr>
      <xdr:spPr>
        <a:xfrm>
          <a:off x="4622800" y="231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93454</xdr:rowOff>
    </xdr:from>
    <xdr:to>
      <xdr:col>22</xdr:col>
      <xdr:colOff>165100</xdr:colOff>
      <xdr:row>15</xdr:row>
      <xdr:rowOff>23604</xdr:rowOff>
    </xdr:to>
    <xdr:sp macro="" textlink="">
      <xdr:nvSpPr>
        <xdr:cNvPr id="75" name="楕円 74"/>
        <xdr:cNvSpPr/>
      </xdr:nvSpPr>
      <xdr:spPr bwMode="auto">
        <a:xfrm>
          <a:off x="4254500" y="254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33781</xdr:rowOff>
    </xdr:from>
    <xdr:ext cx="762000" cy="259045"/>
    <xdr:sp macro="" textlink="">
      <xdr:nvSpPr>
        <xdr:cNvPr id="76" name="テキスト ボックス 75"/>
        <xdr:cNvSpPr txBox="1"/>
      </xdr:nvSpPr>
      <xdr:spPr>
        <a:xfrm>
          <a:off x="3924300" y="231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129671</xdr:rowOff>
    </xdr:from>
    <xdr:to>
      <xdr:col>19</xdr:col>
      <xdr:colOff>38100</xdr:colOff>
      <xdr:row>15</xdr:row>
      <xdr:rowOff>59821</xdr:rowOff>
    </xdr:to>
    <xdr:sp macro="" textlink="">
      <xdr:nvSpPr>
        <xdr:cNvPr id="77" name="楕円 76"/>
        <xdr:cNvSpPr/>
      </xdr:nvSpPr>
      <xdr:spPr bwMode="auto">
        <a:xfrm>
          <a:off x="3556000" y="25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69998</xdr:rowOff>
    </xdr:from>
    <xdr:ext cx="762000" cy="259045"/>
    <xdr:sp macro="" textlink="">
      <xdr:nvSpPr>
        <xdr:cNvPr id="78" name="テキスト ボックス 77"/>
        <xdr:cNvSpPr txBox="1"/>
      </xdr:nvSpPr>
      <xdr:spPr>
        <a:xfrm>
          <a:off x="3225800" y="23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125311</xdr:rowOff>
    </xdr:from>
    <xdr:to>
      <xdr:col>15</xdr:col>
      <xdr:colOff>101600</xdr:colOff>
      <xdr:row>15</xdr:row>
      <xdr:rowOff>55461</xdr:rowOff>
    </xdr:to>
    <xdr:sp macro="" textlink="">
      <xdr:nvSpPr>
        <xdr:cNvPr id="79" name="楕円 78"/>
        <xdr:cNvSpPr/>
      </xdr:nvSpPr>
      <xdr:spPr bwMode="auto">
        <a:xfrm>
          <a:off x="2857500" y="25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65638</xdr:rowOff>
    </xdr:from>
    <xdr:ext cx="762000" cy="259045"/>
    <xdr:sp macro="" textlink="">
      <xdr:nvSpPr>
        <xdr:cNvPr id="80" name="テキスト ボックス 79"/>
        <xdr:cNvSpPr txBox="1"/>
      </xdr:nvSpPr>
      <xdr:spPr>
        <a:xfrm>
          <a:off x="2527300" y="23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29028</xdr:rowOff>
    </xdr:from>
    <xdr:to>
      <xdr:col>29</xdr:col>
      <xdr:colOff>127000</xdr:colOff>
      <xdr:row>34</xdr:row>
      <xdr:rowOff>185815</xdr:rowOff>
    </xdr:to>
    <xdr:cxnSp macro="">
      <xdr:nvCxnSpPr>
        <xdr:cNvPr id="115" name="直線コネクタ 114"/>
        <xdr:cNvCxnSpPr/>
      </xdr:nvCxnSpPr>
      <xdr:spPr bwMode="auto">
        <a:xfrm flipV="1">
          <a:off x="5003800" y="6296478"/>
          <a:ext cx="647700" cy="15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169650</xdr:rowOff>
    </xdr:from>
    <xdr:to>
      <xdr:col>26</xdr:col>
      <xdr:colOff>50800</xdr:colOff>
      <xdr:row>34</xdr:row>
      <xdr:rowOff>185815</xdr:rowOff>
    </xdr:to>
    <xdr:cxnSp macro="">
      <xdr:nvCxnSpPr>
        <xdr:cNvPr id="118" name="直線コネクタ 117"/>
        <xdr:cNvCxnSpPr/>
      </xdr:nvCxnSpPr>
      <xdr:spPr bwMode="auto">
        <a:xfrm>
          <a:off x="4305300" y="6437100"/>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46370</xdr:rowOff>
    </xdr:from>
    <xdr:to>
      <xdr:col>22</xdr:col>
      <xdr:colOff>114300</xdr:colOff>
      <xdr:row>34</xdr:row>
      <xdr:rowOff>169650</xdr:rowOff>
    </xdr:to>
    <xdr:cxnSp macro="">
      <xdr:nvCxnSpPr>
        <xdr:cNvPr id="121" name="直線コネクタ 120"/>
        <xdr:cNvCxnSpPr/>
      </xdr:nvCxnSpPr>
      <xdr:spPr bwMode="auto">
        <a:xfrm>
          <a:off x="3606800" y="6313820"/>
          <a:ext cx="698500" cy="12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200642</xdr:rowOff>
    </xdr:from>
    <xdr:to>
      <xdr:col>18</xdr:col>
      <xdr:colOff>177800</xdr:colOff>
      <xdr:row>34</xdr:row>
      <xdr:rowOff>46370</xdr:rowOff>
    </xdr:to>
    <xdr:cxnSp macro="">
      <xdr:nvCxnSpPr>
        <xdr:cNvPr id="124" name="直線コネクタ 123"/>
        <xdr:cNvCxnSpPr/>
      </xdr:nvCxnSpPr>
      <xdr:spPr bwMode="auto">
        <a:xfrm>
          <a:off x="2908300" y="6125192"/>
          <a:ext cx="698500" cy="18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321128</xdr:rowOff>
    </xdr:from>
    <xdr:to>
      <xdr:col>29</xdr:col>
      <xdr:colOff>177800</xdr:colOff>
      <xdr:row>34</xdr:row>
      <xdr:rowOff>79828</xdr:rowOff>
    </xdr:to>
    <xdr:sp macro="" textlink="">
      <xdr:nvSpPr>
        <xdr:cNvPr id="134" name="楕円 133"/>
        <xdr:cNvSpPr/>
      </xdr:nvSpPr>
      <xdr:spPr bwMode="auto">
        <a:xfrm>
          <a:off x="5600700" y="624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166205</xdr:rowOff>
    </xdr:from>
    <xdr:ext cx="762000" cy="259045"/>
    <xdr:sp macro="" textlink="">
      <xdr:nvSpPr>
        <xdr:cNvPr id="135" name="人口1人当たり決算額の推移該当値テキスト445"/>
        <xdr:cNvSpPr txBox="1"/>
      </xdr:nvSpPr>
      <xdr:spPr>
        <a:xfrm>
          <a:off x="57404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135015</xdr:rowOff>
    </xdr:from>
    <xdr:to>
      <xdr:col>26</xdr:col>
      <xdr:colOff>101600</xdr:colOff>
      <xdr:row>34</xdr:row>
      <xdr:rowOff>236615</xdr:rowOff>
    </xdr:to>
    <xdr:sp macro="" textlink="">
      <xdr:nvSpPr>
        <xdr:cNvPr id="136" name="楕円 135"/>
        <xdr:cNvSpPr/>
      </xdr:nvSpPr>
      <xdr:spPr bwMode="auto">
        <a:xfrm>
          <a:off x="4953000" y="640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246792</xdr:rowOff>
    </xdr:from>
    <xdr:ext cx="736600" cy="259045"/>
    <xdr:sp macro="" textlink="">
      <xdr:nvSpPr>
        <xdr:cNvPr id="137" name="テキスト ボックス 136"/>
        <xdr:cNvSpPr txBox="1"/>
      </xdr:nvSpPr>
      <xdr:spPr>
        <a:xfrm>
          <a:off x="4622800" y="617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118850</xdr:rowOff>
    </xdr:from>
    <xdr:to>
      <xdr:col>22</xdr:col>
      <xdr:colOff>165100</xdr:colOff>
      <xdr:row>34</xdr:row>
      <xdr:rowOff>220450</xdr:rowOff>
    </xdr:to>
    <xdr:sp macro="" textlink="">
      <xdr:nvSpPr>
        <xdr:cNvPr id="138" name="楕円 137"/>
        <xdr:cNvSpPr/>
      </xdr:nvSpPr>
      <xdr:spPr bwMode="auto">
        <a:xfrm>
          <a:off x="4254500" y="638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230627</xdr:rowOff>
    </xdr:from>
    <xdr:ext cx="762000" cy="259045"/>
    <xdr:sp macro="" textlink="">
      <xdr:nvSpPr>
        <xdr:cNvPr id="139" name="テキスト ボックス 138"/>
        <xdr:cNvSpPr txBox="1"/>
      </xdr:nvSpPr>
      <xdr:spPr>
        <a:xfrm>
          <a:off x="3924300" y="615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338470</xdr:rowOff>
    </xdr:from>
    <xdr:to>
      <xdr:col>19</xdr:col>
      <xdr:colOff>38100</xdr:colOff>
      <xdr:row>34</xdr:row>
      <xdr:rowOff>97170</xdr:rowOff>
    </xdr:to>
    <xdr:sp macro="" textlink="">
      <xdr:nvSpPr>
        <xdr:cNvPr id="140" name="楕円 139"/>
        <xdr:cNvSpPr/>
      </xdr:nvSpPr>
      <xdr:spPr bwMode="auto">
        <a:xfrm>
          <a:off x="3556000" y="626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107347</xdr:rowOff>
    </xdr:from>
    <xdr:ext cx="762000" cy="259045"/>
    <xdr:sp macro="" textlink="">
      <xdr:nvSpPr>
        <xdr:cNvPr id="141" name="テキスト ボックス 140"/>
        <xdr:cNvSpPr txBox="1"/>
      </xdr:nvSpPr>
      <xdr:spPr>
        <a:xfrm>
          <a:off x="3225800" y="60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149842</xdr:rowOff>
    </xdr:from>
    <xdr:to>
      <xdr:col>15</xdr:col>
      <xdr:colOff>101600</xdr:colOff>
      <xdr:row>33</xdr:row>
      <xdr:rowOff>251442</xdr:rowOff>
    </xdr:to>
    <xdr:sp macro="" textlink="">
      <xdr:nvSpPr>
        <xdr:cNvPr id="142" name="楕円 141"/>
        <xdr:cNvSpPr/>
      </xdr:nvSpPr>
      <xdr:spPr bwMode="auto">
        <a:xfrm>
          <a:off x="2857500" y="607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90169</xdr:rowOff>
    </xdr:from>
    <xdr:ext cx="762000" cy="259045"/>
    <xdr:sp macro="" textlink="">
      <xdr:nvSpPr>
        <xdr:cNvPr id="143" name="テキスト ボックス 142"/>
        <xdr:cNvSpPr txBox="1"/>
      </xdr:nvSpPr>
      <xdr:spPr>
        <a:xfrm>
          <a:off x="2527300" y="5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73216</xdr:rowOff>
    </xdr:from>
    <xdr:to>
      <xdr:col>24</xdr:col>
      <xdr:colOff>63500</xdr:colOff>
      <xdr:row>36</xdr:row>
      <xdr:rowOff>18790</xdr:rowOff>
    </xdr:to>
    <xdr:cxnSp macro="">
      <xdr:nvCxnSpPr>
        <xdr:cNvPr id="61" name="直線コネクタ 60"/>
        <xdr:cNvCxnSpPr/>
      </xdr:nvCxnSpPr>
      <xdr:spPr>
        <a:xfrm flipV="1">
          <a:off x="3797300" y="5731066"/>
          <a:ext cx="838200" cy="4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7188</xdr:rowOff>
    </xdr:from>
    <xdr:to>
      <xdr:col>19</xdr:col>
      <xdr:colOff>177800</xdr:colOff>
      <xdr:row>36</xdr:row>
      <xdr:rowOff>18790</xdr:rowOff>
    </xdr:to>
    <xdr:cxnSp macro="">
      <xdr:nvCxnSpPr>
        <xdr:cNvPr id="64" name="直線コネクタ 63"/>
        <xdr:cNvCxnSpPr/>
      </xdr:nvCxnSpPr>
      <xdr:spPr>
        <a:xfrm>
          <a:off x="2908300" y="6179388"/>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162541</xdr:rowOff>
    </xdr:from>
    <xdr:to>
      <xdr:col>15</xdr:col>
      <xdr:colOff>50800</xdr:colOff>
      <xdr:row>36</xdr:row>
      <xdr:rowOff>7188</xdr:rowOff>
    </xdr:to>
    <xdr:cxnSp macro="">
      <xdr:nvCxnSpPr>
        <xdr:cNvPr id="67" name="直線コネクタ 66"/>
        <xdr:cNvCxnSpPr/>
      </xdr:nvCxnSpPr>
      <xdr:spPr>
        <a:xfrm>
          <a:off x="2019300" y="616329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160484</xdr:rowOff>
    </xdr:from>
    <xdr:to>
      <xdr:col>10</xdr:col>
      <xdr:colOff>114300</xdr:colOff>
      <xdr:row>35</xdr:row>
      <xdr:rowOff>162541</xdr:rowOff>
    </xdr:to>
    <xdr:cxnSp macro="">
      <xdr:nvCxnSpPr>
        <xdr:cNvPr id="70" name="直線コネクタ 69"/>
        <xdr:cNvCxnSpPr/>
      </xdr:nvCxnSpPr>
      <xdr:spPr>
        <a:xfrm>
          <a:off x="1130300" y="616123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22416</xdr:rowOff>
    </xdr:from>
    <xdr:to>
      <xdr:col>24</xdr:col>
      <xdr:colOff>114300</xdr:colOff>
      <xdr:row>33</xdr:row>
      <xdr:rowOff>124016</xdr:rowOff>
    </xdr:to>
    <xdr:sp macro="" textlink="">
      <xdr:nvSpPr>
        <xdr:cNvPr id="80" name="楕円 79"/>
        <xdr:cNvSpPr/>
      </xdr:nvSpPr>
      <xdr:spPr>
        <a:xfrm>
          <a:off x="45847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45293</xdr:rowOff>
    </xdr:from>
    <xdr:ext cx="534377" cy="259045"/>
    <xdr:sp macro="" textlink="">
      <xdr:nvSpPr>
        <xdr:cNvPr id="81" name="人件費該当値テキスト"/>
        <xdr:cNvSpPr txBox="1"/>
      </xdr:nvSpPr>
      <xdr:spPr>
        <a:xfrm>
          <a:off x="4686300" y="5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139440</xdr:rowOff>
    </xdr:from>
    <xdr:to>
      <xdr:col>20</xdr:col>
      <xdr:colOff>38100</xdr:colOff>
      <xdr:row>36</xdr:row>
      <xdr:rowOff>69590</xdr:rowOff>
    </xdr:to>
    <xdr:sp macro="" textlink="">
      <xdr:nvSpPr>
        <xdr:cNvPr id="82" name="楕円 81"/>
        <xdr:cNvSpPr/>
      </xdr:nvSpPr>
      <xdr:spPr>
        <a:xfrm>
          <a:off x="3746500" y="6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86117</xdr:rowOff>
    </xdr:from>
    <xdr:ext cx="534377" cy="259045"/>
    <xdr:sp macro="" textlink="">
      <xdr:nvSpPr>
        <xdr:cNvPr id="83" name="テキスト ボックス 82"/>
        <xdr:cNvSpPr txBox="1"/>
      </xdr:nvSpPr>
      <xdr:spPr>
        <a:xfrm>
          <a:off x="3530111" y="59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127838</xdr:rowOff>
    </xdr:from>
    <xdr:to>
      <xdr:col>15</xdr:col>
      <xdr:colOff>101600</xdr:colOff>
      <xdr:row>36</xdr:row>
      <xdr:rowOff>57988</xdr:rowOff>
    </xdr:to>
    <xdr:sp macro="" textlink="">
      <xdr:nvSpPr>
        <xdr:cNvPr id="84" name="楕円 83"/>
        <xdr:cNvSpPr/>
      </xdr:nvSpPr>
      <xdr:spPr>
        <a:xfrm>
          <a:off x="2857500" y="61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74515</xdr:rowOff>
    </xdr:from>
    <xdr:ext cx="534377" cy="259045"/>
    <xdr:sp macro="" textlink="">
      <xdr:nvSpPr>
        <xdr:cNvPr id="85" name="テキスト ボックス 84"/>
        <xdr:cNvSpPr txBox="1"/>
      </xdr:nvSpPr>
      <xdr:spPr>
        <a:xfrm>
          <a:off x="2641111" y="59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111741</xdr:rowOff>
    </xdr:from>
    <xdr:to>
      <xdr:col>10</xdr:col>
      <xdr:colOff>165100</xdr:colOff>
      <xdr:row>36</xdr:row>
      <xdr:rowOff>41891</xdr:rowOff>
    </xdr:to>
    <xdr:sp macro="" textlink="">
      <xdr:nvSpPr>
        <xdr:cNvPr id="86" name="楕円 85"/>
        <xdr:cNvSpPr/>
      </xdr:nvSpPr>
      <xdr:spPr>
        <a:xfrm>
          <a:off x="1968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58418</xdr:rowOff>
    </xdr:from>
    <xdr:ext cx="534377" cy="259045"/>
    <xdr:sp macro="" textlink="">
      <xdr:nvSpPr>
        <xdr:cNvPr id="87" name="テキスト ボックス 86"/>
        <xdr:cNvSpPr txBox="1"/>
      </xdr:nvSpPr>
      <xdr:spPr>
        <a:xfrm>
          <a:off x="1752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109684</xdr:rowOff>
    </xdr:from>
    <xdr:to>
      <xdr:col>6</xdr:col>
      <xdr:colOff>38100</xdr:colOff>
      <xdr:row>36</xdr:row>
      <xdr:rowOff>39834</xdr:rowOff>
    </xdr:to>
    <xdr:sp macro="" textlink="">
      <xdr:nvSpPr>
        <xdr:cNvPr id="88" name="楕円 87"/>
        <xdr:cNvSpPr/>
      </xdr:nvSpPr>
      <xdr:spPr>
        <a:xfrm>
          <a:off x="1079500" y="61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56361</xdr:rowOff>
    </xdr:from>
    <xdr:ext cx="534377" cy="259045"/>
    <xdr:sp macro="" textlink="">
      <xdr:nvSpPr>
        <xdr:cNvPr id="89" name="テキスト ボックス 88"/>
        <xdr:cNvSpPr txBox="1"/>
      </xdr:nvSpPr>
      <xdr:spPr>
        <a:xfrm>
          <a:off x="863111" y="58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102830</xdr:rowOff>
    </xdr:from>
    <xdr:to>
      <xdr:col>24</xdr:col>
      <xdr:colOff>63500</xdr:colOff>
      <xdr:row>55</xdr:row>
      <xdr:rowOff>59543</xdr:rowOff>
    </xdr:to>
    <xdr:cxnSp macro="">
      <xdr:nvCxnSpPr>
        <xdr:cNvPr id="121" name="直線コネクタ 120"/>
        <xdr:cNvCxnSpPr/>
      </xdr:nvCxnSpPr>
      <xdr:spPr>
        <a:xfrm>
          <a:off x="3797300" y="9361130"/>
          <a:ext cx="8382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102830</xdr:rowOff>
    </xdr:from>
    <xdr:to>
      <xdr:col>19</xdr:col>
      <xdr:colOff>177800</xdr:colOff>
      <xdr:row>54</xdr:row>
      <xdr:rowOff>148142</xdr:rowOff>
    </xdr:to>
    <xdr:cxnSp macro="">
      <xdr:nvCxnSpPr>
        <xdr:cNvPr id="124" name="直線コネクタ 123"/>
        <xdr:cNvCxnSpPr/>
      </xdr:nvCxnSpPr>
      <xdr:spPr>
        <a:xfrm flipV="1">
          <a:off x="2908300" y="9361130"/>
          <a:ext cx="889000" cy="4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148142</xdr:rowOff>
    </xdr:from>
    <xdr:to>
      <xdr:col>15</xdr:col>
      <xdr:colOff>50800</xdr:colOff>
      <xdr:row>55</xdr:row>
      <xdr:rowOff>20387</xdr:rowOff>
    </xdr:to>
    <xdr:cxnSp macro="">
      <xdr:nvCxnSpPr>
        <xdr:cNvPr id="127" name="直線コネクタ 126"/>
        <xdr:cNvCxnSpPr/>
      </xdr:nvCxnSpPr>
      <xdr:spPr>
        <a:xfrm flipV="1">
          <a:off x="2019300" y="9406442"/>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1903</xdr:rowOff>
    </xdr:from>
    <xdr:to>
      <xdr:col>10</xdr:col>
      <xdr:colOff>114300</xdr:colOff>
      <xdr:row>55</xdr:row>
      <xdr:rowOff>20387</xdr:rowOff>
    </xdr:to>
    <xdr:cxnSp macro="">
      <xdr:nvCxnSpPr>
        <xdr:cNvPr id="130" name="直線コネクタ 129"/>
        <xdr:cNvCxnSpPr/>
      </xdr:nvCxnSpPr>
      <xdr:spPr>
        <a:xfrm>
          <a:off x="1130300" y="943165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8743</xdr:rowOff>
    </xdr:from>
    <xdr:to>
      <xdr:col>24</xdr:col>
      <xdr:colOff>114300</xdr:colOff>
      <xdr:row>55</xdr:row>
      <xdr:rowOff>110343</xdr:rowOff>
    </xdr:to>
    <xdr:sp macro="" textlink="">
      <xdr:nvSpPr>
        <xdr:cNvPr id="140" name="楕円 139"/>
        <xdr:cNvSpPr/>
      </xdr:nvSpPr>
      <xdr:spPr>
        <a:xfrm>
          <a:off x="4584700" y="9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31620</xdr:rowOff>
    </xdr:from>
    <xdr:ext cx="534377" cy="259045"/>
    <xdr:sp macro="" textlink="">
      <xdr:nvSpPr>
        <xdr:cNvPr id="141" name="物件費該当値テキスト"/>
        <xdr:cNvSpPr txBox="1"/>
      </xdr:nvSpPr>
      <xdr:spPr>
        <a:xfrm>
          <a:off x="4686300" y="92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52030</xdr:rowOff>
    </xdr:from>
    <xdr:to>
      <xdr:col>20</xdr:col>
      <xdr:colOff>38100</xdr:colOff>
      <xdr:row>54</xdr:row>
      <xdr:rowOff>153630</xdr:rowOff>
    </xdr:to>
    <xdr:sp macro="" textlink="">
      <xdr:nvSpPr>
        <xdr:cNvPr id="142" name="楕円 141"/>
        <xdr:cNvSpPr/>
      </xdr:nvSpPr>
      <xdr:spPr>
        <a:xfrm>
          <a:off x="3746500" y="93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170157</xdr:rowOff>
    </xdr:from>
    <xdr:ext cx="534377" cy="259045"/>
    <xdr:sp macro="" textlink="">
      <xdr:nvSpPr>
        <xdr:cNvPr id="143" name="テキスト ボックス 142"/>
        <xdr:cNvSpPr txBox="1"/>
      </xdr:nvSpPr>
      <xdr:spPr>
        <a:xfrm>
          <a:off x="3530111" y="90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97342</xdr:rowOff>
    </xdr:from>
    <xdr:to>
      <xdr:col>15</xdr:col>
      <xdr:colOff>101600</xdr:colOff>
      <xdr:row>55</xdr:row>
      <xdr:rowOff>27492</xdr:rowOff>
    </xdr:to>
    <xdr:sp macro="" textlink="">
      <xdr:nvSpPr>
        <xdr:cNvPr id="144" name="楕円 143"/>
        <xdr:cNvSpPr/>
      </xdr:nvSpPr>
      <xdr:spPr>
        <a:xfrm>
          <a:off x="2857500" y="9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44019</xdr:rowOff>
    </xdr:from>
    <xdr:ext cx="534377" cy="259045"/>
    <xdr:sp macro="" textlink="">
      <xdr:nvSpPr>
        <xdr:cNvPr id="145" name="テキスト ボックス 144"/>
        <xdr:cNvSpPr txBox="1"/>
      </xdr:nvSpPr>
      <xdr:spPr>
        <a:xfrm>
          <a:off x="2641111" y="91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141037</xdr:rowOff>
    </xdr:from>
    <xdr:to>
      <xdr:col>10</xdr:col>
      <xdr:colOff>165100</xdr:colOff>
      <xdr:row>55</xdr:row>
      <xdr:rowOff>71187</xdr:rowOff>
    </xdr:to>
    <xdr:sp macro="" textlink="">
      <xdr:nvSpPr>
        <xdr:cNvPr id="146" name="楕円 145"/>
        <xdr:cNvSpPr/>
      </xdr:nvSpPr>
      <xdr:spPr>
        <a:xfrm>
          <a:off x="1968500" y="93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87714</xdr:rowOff>
    </xdr:from>
    <xdr:ext cx="534377" cy="259045"/>
    <xdr:sp macro="" textlink="">
      <xdr:nvSpPr>
        <xdr:cNvPr id="147" name="テキスト ボックス 146"/>
        <xdr:cNvSpPr txBox="1"/>
      </xdr:nvSpPr>
      <xdr:spPr>
        <a:xfrm>
          <a:off x="1752111" y="91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122553</xdr:rowOff>
    </xdr:from>
    <xdr:to>
      <xdr:col>6</xdr:col>
      <xdr:colOff>38100</xdr:colOff>
      <xdr:row>55</xdr:row>
      <xdr:rowOff>52703</xdr:rowOff>
    </xdr:to>
    <xdr:sp macro="" textlink="">
      <xdr:nvSpPr>
        <xdr:cNvPr id="148" name="楕円 147"/>
        <xdr:cNvSpPr/>
      </xdr:nvSpPr>
      <xdr:spPr>
        <a:xfrm>
          <a:off x="1079500" y="93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69230</xdr:rowOff>
    </xdr:from>
    <xdr:ext cx="534377" cy="259045"/>
    <xdr:sp macro="" textlink="">
      <xdr:nvSpPr>
        <xdr:cNvPr id="149" name="テキスト ボックス 148"/>
        <xdr:cNvSpPr txBox="1"/>
      </xdr:nvSpPr>
      <xdr:spPr>
        <a:xfrm>
          <a:off x="863111" y="91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142729</xdr:rowOff>
    </xdr:from>
    <xdr:to>
      <xdr:col>24</xdr:col>
      <xdr:colOff>63500</xdr:colOff>
      <xdr:row>71</xdr:row>
      <xdr:rowOff>20942</xdr:rowOff>
    </xdr:to>
    <xdr:cxnSp macro="">
      <xdr:nvCxnSpPr>
        <xdr:cNvPr id="174" name="直線コネクタ 173"/>
        <xdr:cNvCxnSpPr/>
      </xdr:nvCxnSpPr>
      <xdr:spPr>
        <a:xfrm flipV="1">
          <a:off x="3797300" y="12144229"/>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20942</xdr:rowOff>
    </xdr:from>
    <xdr:to>
      <xdr:col>19</xdr:col>
      <xdr:colOff>177800</xdr:colOff>
      <xdr:row>72</xdr:row>
      <xdr:rowOff>120326</xdr:rowOff>
    </xdr:to>
    <xdr:cxnSp macro="">
      <xdr:nvCxnSpPr>
        <xdr:cNvPr id="177" name="直線コネクタ 176"/>
        <xdr:cNvCxnSpPr/>
      </xdr:nvCxnSpPr>
      <xdr:spPr>
        <a:xfrm flipV="1">
          <a:off x="2908300" y="12193892"/>
          <a:ext cx="889000" cy="2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136671</xdr:rowOff>
    </xdr:from>
    <xdr:to>
      <xdr:col>15</xdr:col>
      <xdr:colOff>50800</xdr:colOff>
      <xdr:row>72</xdr:row>
      <xdr:rowOff>120326</xdr:rowOff>
    </xdr:to>
    <xdr:cxnSp macro="">
      <xdr:nvCxnSpPr>
        <xdr:cNvPr id="180" name="直線コネクタ 179"/>
        <xdr:cNvCxnSpPr/>
      </xdr:nvCxnSpPr>
      <xdr:spPr>
        <a:xfrm>
          <a:off x="2019300" y="12309621"/>
          <a:ext cx="889000" cy="1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136671</xdr:rowOff>
    </xdr:from>
    <xdr:to>
      <xdr:col>10</xdr:col>
      <xdr:colOff>114300</xdr:colOff>
      <xdr:row>73</xdr:row>
      <xdr:rowOff>53004</xdr:rowOff>
    </xdr:to>
    <xdr:cxnSp macro="">
      <xdr:nvCxnSpPr>
        <xdr:cNvPr id="183" name="直線コネクタ 182"/>
        <xdr:cNvCxnSpPr/>
      </xdr:nvCxnSpPr>
      <xdr:spPr>
        <a:xfrm flipV="1">
          <a:off x="1130300" y="12309621"/>
          <a:ext cx="889000" cy="2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91929</xdr:rowOff>
    </xdr:from>
    <xdr:to>
      <xdr:col>24</xdr:col>
      <xdr:colOff>114300</xdr:colOff>
      <xdr:row>71</xdr:row>
      <xdr:rowOff>22079</xdr:rowOff>
    </xdr:to>
    <xdr:sp macro="" textlink="">
      <xdr:nvSpPr>
        <xdr:cNvPr id="193" name="楕円 192"/>
        <xdr:cNvSpPr/>
      </xdr:nvSpPr>
      <xdr:spPr>
        <a:xfrm>
          <a:off x="4584700" y="120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44956</xdr:rowOff>
    </xdr:from>
    <xdr:ext cx="534377" cy="259045"/>
    <xdr:sp macro="" textlink="">
      <xdr:nvSpPr>
        <xdr:cNvPr id="194" name="維持補修費該当値テキスト"/>
        <xdr:cNvSpPr txBox="1"/>
      </xdr:nvSpPr>
      <xdr:spPr>
        <a:xfrm>
          <a:off x="4686300" y="1204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141592</xdr:rowOff>
    </xdr:from>
    <xdr:to>
      <xdr:col>20</xdr:col>
      <xdr:colOff>38100</xdr:colOff>
      <xdr:row>71</xdr:row>
      <xdr:rowOff>71742</xdr:rowOff>
    </xdr:to>
    <xdr:sp macro="" textlink="">
      <xdr:nvSpPr>
        <xdr:cNvPr id="195" name="楕円 194"/>
        <xdr:cNvSpPr/>
      </xdr:nvSpPr>
      <xdr:spPr>
        <a:xfrm>
          <a:off x="3746500" y="121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88269</xdr:rowOff>
    </xdr:from>
    <xdr:ext cx="534377" cy="259045"/>
    <xdr:sp macro="" textlink="">
      <xdr:nvSpPr>
        <xdr:cNvPr id="196" name="テキスト ボックス 195"/>
        <xdr:cNvSpPr txBox="1"/>
      </xdr:nvSpPr>
      <xdr:spPr>
        <a:xfrm>
          <a:off x="3530111" y="119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69526</xdr:rowOff>
    </xdr:from>
    <xdr:to>
      <xdr:col>15</xdr:col>
      <xdr:colOff>101600</xdr:colOff>
      <xdr:row>72</xdr:row>
      <xdr:rowOff>171126</xdr:rowOff>
    </xdr:to>
    <xdr:sp macro="" textlink="">
      <xdr:nvSpPr>
        <xdr:cNvPr id="197" name="楕円 196"/>
        <xdr:cNvSpPr/>
      </xdr:nvSpPr>
      <xdr:spPr>
        <a:xfrm>
          <a:off x="2857500" y="124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16203</xdr:rowOff>
    </xdr:from>
    <xdr:ext cx="534377" cy="259045"/>
    <xdr:sp macro="" textlink="">
      <xdr:nvSpPr>
        <xdr:cNvPr id="198" name="テキスト ボックス 197"/>
        <xdr:cNvSpPr txBox="1"/>
      </xdr:nvSpPr>
      <xdr:spPr>
        <a:xfrm>
          <a:off x="2641111" y="121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85871</xdr:rowOff>
    </xdr:from>
    <xdr:to>
      <xdr:col>10</xdr:col>
      <xdr:colOff>165100</xdr:colOff>
      <xdr:row>72</xdr:row>
      <xdr:rowOff>16021</xdr:rowOff>
    </xdr:to>
    <xdr:sp macro="" textlink="">
      <xdr:nvSpPr>
        <xdr:cNvPr id="199" name="楕円 198"/>
        <xdr:cNvSpPr/>
      </xdr:nvSpPr>
      <xdr:spPr>
        <a:xfrm>
          <a:off x="1968500" y="122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32548</xdr:rowOff>
    </xdr:from>
    <xdr:ext cx="534377" cy="259045"/>
    <xdr:sp macro="" textlink="">
      <xdr:nvSpPr>
        <xdr:cNvPr id="200" name="テキスト ボックス 199"/>
        <xdr:cNvSpPr txBox="1"/>
      </xdr:nvSpPr>
      <xdr:spPr>
        <a:xfrm>
          <a:off x="1752111" y="120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2204</xdr:rowOff>
    </xdr:from>
    <xdr:to>
      <xdr:col>6</xdr:col>
      <xdr:colOff>38100</xdr:colOff>
      <xdr:row>73</xdr:row>
      <xdr:rowOff>103804</xdr:rowOff>
    </xdr:to>
    <xdr:sp macro="" textlink="">
      <xdr:nvSpPr>
        <xdr:cNvPr id="201" name="楕円 200"/>
        <xdr:cNvSpPr/>
      </xdr:nvSpPr>
      <xdr:spPr>
        <a:xfrm>
          <a:off x="1079500" y="1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120331</xdr:rowOff>
    </xdr:from>
    <xdr:ext cx="534377" cy="259045"/>
    <xdr:sp macro="" textlink="">
      <xdr:nvSpPr>
        <xdr:cNvPr id="202" name="テキスト ボックス 201"/>
        <xdr:cNvSpPr txBox="1"/>
      </xdr:nvSpPr>
      <xdr:spPr>
        <a:xfrm>
          <a:off x="863111" y="122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14035</xdr:rowOff>
    </xdr:from>
    <xdr:to>
      <xdr:col>24</xdr:col>
      <xdr:colOff>63500</xdr:colOff>
      <xdr:row>96</xdr:row>
      <xdr:rowOff>70140</xdr:rowOff>
    </xdr:to>
    <xdr:cxnSp macro="">
      <xdr:nvCxnSpPr>
        <xdr:cNvPr id="234" name="直線コネクタ 233"/>
        <xdr:cNvCxnSpPr/>
      </xdr:nvCxnSpPr>
      <xdr:spPr>
        <a:xfrm>
          <a:off x="3797300" y="16473235"/>
          <a:ext cx="8382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14035</xdr:rowOff>
    </xdr:from>
    <xdr:to>
      <xdr:col>19</xdr:col>
      <xdr:colOff>177800</xdr:colOff>
      <xdr:row>96</xdr:row>
      <xdr:rowOff>49028</xdr:rowOff>
    </xdr:to>
    <xdr:cxnSp macro="">
      <xdr:nvCxnSpPr>
        <xdr:cNvPr id="237" name="直線コネクタ 236"/>
        <xdr:cNvCxnSpPr/>
      </xdr:nvCxnSpPr>
      <xdr:spPr>
        <a:xfrm flipV="1">
          <a:off x="2908300" y="16473235"/>
          <a:ext cx="8890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40520</xdr:rowOff>
    </xdr:from>
    <xdr:to>
      <xdr:col>15</xdr:col>
      <xdr:colOff>50800</xdr:colOff>
      <xdr:row>96</xdr:row>
      <xdr:rowOff>49028</xdr:rowOff>
    </xdr:to>
    <xdr:cxnSp macro="">
      <xdr:nvCxnSpPr>
        <xdr:cNvPr id="240" name="直線コネクタ 239"/>
        <xdr:cNvCxnSpPr/>
      </xdr:nvCxnSpPr>
      <xdr:spPr>
        <a:xfrm>
          <a:off x="2019300" y="16499720"/>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38838</xdr:rowOff>
    </xdr:from>
    <xdr:to>
      <xdr:col>10</xdr:col>
      <xdr:colOff>114300</xdr:colOff>
      <xdr:row>96</xdr:row>
      <xdr:rowOff>40520</xdr:rowOff>
    </xdr:to>
    <xdr:cxnSp macro="">
      <xdr:nvCxnSpPr>
        <xdr:cNvPr id="243" name="直線コネクタ 242"/>
        <xdr:cNvCxnSpPr/>
      </xdr:nvCxnSpPr>
      <xdr:spPr>
        <a:xfrm>
          <a:off x="1130300" y="16498038"/>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19340</xdr:rowOff>
    </xdr:from>
    <xdr:to>
      <xdr:col>24</xdr:col>
      <xdr:colOff>114300</xdr:colOff>
      <xdr:row>96</xdr:row>
      <xdr:rowOff>120940</xdr:rowOff>
    </xdr:to>
    <xdr:sp macro="" textlink="">
      <xdr:nvSpPr>
        <xdr:cNvPr id="253" name="楕円 252"/>
        <xdr:cNvSpPr/>
      </xdr:nvSpPr>
      <xdr:spPr>
        <a:xfrm>
          <a:off x="45847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169217</xdr:rowOff>
    </xdr:from>
    <xdr:ext cx="534377" cy="259045"/>
    <xdr:sp macro="" textlink="">
      <xdr:nvSpPr>
        <xdr:cNvPr id="254" name="扶助費該当値テキスト"/>
        <xdr:cNvSpPr txBox="1"/>
      </xdr:nvSpPr>
      <xdr:spPr>
        <a:xfrm>
          <a:off x="4686300" y="164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134685</xdr:rowOff>
    </xdr:from>
    <xdr:to>
      <xdr:col>20</xdr:col>
      <xdr:colOff>38100</xdr:colOff>
      <xdr:row>96</xdr:row>
      <xdr:rowOff>64835</xdr:rowOff>
    </xdr:to>
    <xdr:sp macro="" textlink="">
      <xdr:nvSpPr>
        <xdr:cNvPr id="255" name="楕円 254"/>
        <xdr:cNvSpPr/>
      </xdr:nvSpPr>
      <xdr:spPr>
        <a:xfrm>
          <a:off x="3746500" y="164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81362</xdr:rowOff>
    </xdr:from>
    <xdr:ext cx="534377" cy="259045"/>
    <xdr:sp macro="" textlink="">
      <xdr:nvSpPr>
        <xdr:cNvPr id="256" name="テキスト ボックス 255"/>
        <xdr:cNvSpPr txBox="1"/>
      </xdr:nvSpPr>
      <xdr:spPr>
        <a:xfrm>
          <a:off x="3530111" y="161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169678</xdr:rowOff>
    </xdr:from>
    <xdr:to>
      <xdr:col>15</xdr:col>
      <xdr:colOff>101600</xdr:colOff>
      <xdr:row>96</xdr:row>
      <xdr:rowOff>99828</xdr:rowOff>
    </xdr:to>
    <xdr:sp macro="" textlink="">
      <xdr:nvSpPr>
        <xdr:cNvPr id="257" name="楕円 256"/>
        <xdr:cNvSpPr/>
      </xdr:nvSpPr>
      <xdr:spPr>
        <a:xfrm>
          <a:off x="2857500" y="16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116355</xdr:rowOff>
    </xdr:from>
    <xdr:ext cx="534377" cy="259045"/>
    <xdr:sp macro="" textlink="">
      <xdr:nvSpPr>
        <xdr:cNvPr id="258" name="テキスト ボックス 257"/>
        <xdr:cNvSpPr txBox="1"/>
      </xdr:nvSpPr>
      <xdr:spPr>
        <a:xfrm>
          <a:off x="2641111" y="162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161170</xdr:rowOff>
    </xdr:from>
    <xdr:to>
      <xdr:col>10</xdr:col>
      <xdr:colOff>165100</xdr:colOff>
      <xdr:row>96</xdr:row>
      <xdr:rowOff>91320</xdr:rowOff>
    </xdr:to>
    <xdr:sp macro="" textlink="">
      <xdr:nvSpPr>
        <xdr:cNvPr id="259" name="楕円 258"/>
        <xdr:cNvSpPr/>
      </xdr:nvSpPr>
      <xdr:spPr>
        <a:xfrm>
          <a:off x="1968500" y="16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107847</xdr:rowOff>
    </xdr:from>
    <xdr:ext cx="534377" cy="259045"/>
    <xdr:sp macro="" textlink="">
      <xdr:nvSpPr>
        <xdr:cNvPr id="260" name="テキスト ボックス 259"/>
        <xdr:cNvSpPr txBox="1"/>
      </xdr:nvSpPr>
      <xdr:spPr>
        <a:xfrm>
          <a:off x="1752111" y="16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159488</xdr:rowOff>
    </xdr:from>
    <xdr:to>
      <xdr:col>6</xdr:col>
      <xdr:colOff>38100</xdr:colOff>
      <xdr:row>96</xdr:row>
      <xdr:rowOff>89638</xdr:rowOff>
    </xdr:to>
    <xdr:sp macro="" textlink="">
      <xdr:nvSpPr>
        <xdr:cNvPr id="261" name="楕円 260"/>
        <xdr:cNvSpPr/>
      </xdr:nvSpPr>
      <xdr:spPr>
        <a:xfrm>
          <a:off x="1079500" y="164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106165</xdr:rowOff>
    </xdr:from>
    <xdr:ext cx="534377" cy="259045"/>
    <xdr:sp macro="" textlink="">
      <xdr:nvSpPr>
        <xdr:cNvPr id="262" name="テキスト ボックス 261"/>
        <xdr:cNvSpPr txBox="1"/>
      </xdr:nvSpPr>
      <xdr:spPr>
        <a:xfrm>
          <a:off x="863111" y="162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48685</xdr:rowOff>
    </xdr:from>
    <xdr:to>
      <xdr:col>55</xdr:col>
      <xdr:colOff>0</xdr:colOff>
      <xdr:row>37</xdr:row>
      <xdr:rowOff>25807</xdr:rowOff>
    </xdr:to>
    <xdr:cxnSp macro="">
      <xdr:nvCxnSpPr>
        <xdr:cNvPr id="289" name="直線コネクタ 288"/>
        <xdr:cNvCxnSpPr/>
      </xdr:nvCxnSpPr>
      <xdr:spPr>
        <a:xfrm flipV="1">
          <a:off x="9639300" y="5877985"/>
          <a:ext cx="838200" cy="4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22890</xdr:rowOff>
    </xdr:from>
    <xdr:to>
      <xdr:col>50</xdr:col>
      <xdr:colOff>114300</xdr:colOff>
      <xdr:row>37</xdr:row>
      <xdr:rowOff>25807</xdr:rowOff>
    </xdr:to>
    <xdr:cxnSp macro="">
      <xdr:nvCxnSpPr>
        <xdr:cNvPr id="292" name="直線コネクタ 291"/>
        <xdr:cNvCxnSpPr/>
      </xdr:nvCxnSpPr>
      <xdr:spPr>
        <a:xfrm>
          <a:off x="8750300" y="636654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11003</xdr:rowOff>
    </xdr:from>
    <xdr:to>
      <xdr:col>45</xdr:col>
      <xdr:colOff>177800</xdr:colOff>
      <xdr:row>37</xdr:row>
      <xdr:rowOff>22890</xdr:rowOff>
    </xdr:to>
    <xdr:cxnSp macro="">
      <xdr:nvCxnSpPr>
        <xdr:cNvPr id="295" name="直線コネクタ 294"/>
        <xdr:cNvCxnSpPr/>
      </xdr:nvCxnSpPr>
      <xdr:spPr>
        <a:xfrm>
          <a:off x="7861300" y="635465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6285</xdr:rowOff>
    </xdr:from>
    <xdr:to>
      <xdr:col>41</xdr:col>
      <xdr:colOff>50800</xdr:colOff>
      <xdr:row>37</xdr:row>
      <xdr:rowOff>11003</xdr:rowOff>
    </xdr:to>
    <xdr:cxnSp macro="">
      <xdr:nvCxnSpPr>
        <xdr:cNvPr id="298" name="直線コネクタ 297"/>
        <xdr:cNvCxnSpPr/>
      </xdr:nvCxnSpPr>
      <xdr:spPr>
        <a:xfrm>
          <a:off x="6972300" y="6349935"/>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169335</xdr:rowOff>
    </xdr:from>
    <xdr:to>
      <xdr:col>55</xdr:col>
      <xdr:colOff>50800</xdr:colOff>
      <xdr:row>34</xdr:row>
      <xdr:rowOff>99485</xdr:rowOff>
    </xdr:to>
    <xdr:sp macro="" textlink="">
      <xdr:nvSpPr>
        <xdr:cNvPr id="308" name="楕円 307"/>
        <xdr:cNvSpPr/>
      </xdr:nvSpPr>
      <xdr:spPr>
        <a:xfrm>
          <a:off x="10426700" y="58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20762</xdr:rowOff>
    </xdr:from>
    <xdr:ext cx="599010" cy="259045"/>
    <xdr:sp macro="" textlink="">
      <xdr:nvSpPr>
        <xdr:cNvPr id="309" name="補助費等該当値テキスト"/>
        <xdr:cNvSpPr txBox="1"/>
      </xdr:nvSpPr>
      <xdr:spPr>
        <a:xfrm>
          <a:off x="10528300" y="567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146457</xdr:rowOff>
    </xdr:from>
    <xdr:to>
      <xdr:col>50</xdr:col>
      <xdr:colOff>165100</xdr:colOff>
      <xdr:row>37</xdr:row>
      <xdr:rowOff>76607</xdr:rowOff>
    </xdr:to>
    <xdr:sp macro="" textlink="">
      <xdr:nvSpPr>
        <xdr:cNvPr id="310" name="楕円 309"/>
        <xdr:cNvSpPr/>
      </xdr:nvSpPr>
      <xdr:spPr>
        <a:xfrm>
          <a:off x="9588500" y="63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93134</xdr:rowOff>
    </xdr:from>
    <xdr:ext cx="534377" cy="259045"/>
    <xdr:sp macro="" textlink="">
      <xdr:nvSpPr>
        <xdr:cNvPr id="311" name="テキスト ボックス 310"/>
        <xdr:cNvSpPr txBox="1"/>
      </xdr:nvSpPr>
      <xdr:spPr>
        <a:xfrm>
          <a:off x="9372111" y="60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143540</xdr:rowOff>
    </xdr:from>
    <xdr:to>
      <xdr:col>46</xdr:col>
      <xdr:colOff>38100</xdr:colOff>
      <xdr:row>37</xdr:row>
      <xdr:rowOff>73690</xdr:rowOff>
    </xdr:to>
    <xdr:sp macro="" textlink="">
      <xdr:nvSpPr>
        <xdr:cNvPr id="312" name="楕円 311"/>
        <xdr:cNvSpPr/>
      </xdr:nvSpPr>
      <xdr:spPr>
        <a:xfrm>
          <a:off x="8699500" y="63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90217</xdr:rowOff>
    </xdr:from>
    <xdr:ext cx="534377" cy="259045"/>
    <xdr:sp macro="" textlink="">
      <xdr:nvSpPr>
        <xdr:cNvPr id="313" name="テキスト ボックス 312"/>
        <xdr:cNvSpPr txBox="1"/>
      </xdr:nvSpPr>
      <xdr:spPr>
        <a:xfrm>
          <a:off x="8483111" y="60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131653</xdr:rowOff>
    </xdr:from>
    <xdr:to>
      <xdr:col>41</xdr:col>
      <xdr:colOff>101600</xdr:colOff>
      <xdr:row>37</xdr:row>
      <xdr:rowOff>61803</xdr:rowOff>
    </xdr:to>
    <xdr:sp macro="" textlink="">
      <xdr:nvSpPr>
        <xdr:cNvPr id="314" name="楕円 313"/>
        <xdr:cNvSpPr/>
      </xdr:nvSpPr>
      <xdr:spPr>
        <a:xfrm>
          <a:off x="7810500" y="63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78330</xdr:rowOff>
    </xdr:from>
    <xdr:ext cx="534377" cy="259045"/>
    <xdr:sp macro="" textlink="">
      <xdr:nvSpPr>
        <xdr:cNvPr id="315" name="テキスト ボックス 314"/>
        <xdr:cNvSpPr txBox="1"/>
      </xdr:nvSpPr>
      <xdr:spPr>
        <a:xfrm>
          <a:off x="7594111" y="60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126935</xdr:rowOff>
    </xdr:from>
    <xdr:to>
      <xdr:col>36</xdr:col>
      <xdr:colOff>165100</xdr:colOff>
      <xdr:row>37</xdr:row>
      <xdr:rowOff>57085</xdr:rowOff>
    </xdr:to>
    <xdr:sp macro="" textlink="">
      <xdr:nvSpPr>
        <xdr:cNvPr id="316" name="楕円 315"/>
        <xdr:cNvSpPr/>
      </xdr:nvSpPr>
      <xdr:spPr>
        <a:xfrm>
          <a:off x="6921500" y="62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73612</xdr:rowOff>
    </xdr:from>
    <xdr:ext cx="534377" cy="259045"/>
    <xdr:sp macro="" textlink="">
      <xdr:nvSpPr>
        <xdr:cNvPr id="317" name="テキスト ボックス 316"/>
        <xdr:cNvSpPr txBox="1"/>
      </xdr:nvSpPr>
      <xdr:spPr>
        <a:xfrm>
          <a:off x="6705111" y="60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167095</xdr:rowOff>
    </xdr:from>
    <xdr:to>
      <xdr:col>55</xdr:col>
      <xdr:colOff>0</xdr:colOff>
      <xdr:row>54</xdr:row>
      <xdr:rowOff>115825</xdr:rowOff>
    </xdr:to>
    <xdr:cxnSp macro="">
      <xdr:nvCxnSpPr>
        <xdr:cNvPr id="344" name="直線コネクタ 343"/>
        <xdr:cNvCxnSpPr/>
      </xdr:nvCxnSpPr>
      <xdr:spPr>
        <a:xfrm flipV="1">
          <a:off x="9639300" y="8911045"/>
          <a:ext cx="838200" cy="46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115825</xdr:rowOff>
    </xdr:from>
    <xdr:to>
      <xdr:col>50</xdr:col>
      <xdr:colOff>114300</xdr:colOff>
      <xdr:row>55</xdr:row>
      <xdr:rowOff>7148</xdr:rowOff>
    </xdr:to>
    <xdr:cxnSp macro="">
      <xdr:nvCxnSpPr>
        <xdr:cNvPr id="347" name="直線コネクタ 346"/>
        <xdr:cNvCxnSpPr/>
      </xdr:nvCxnSpPr>
      <xdr:spPr>
        <a:xfrm flipV="1">
          <a:off x="8750300" y="9374125"/>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52421</xdr:rowOff>
    </xdr:from>
    <xdr:to>
      <xdr:col>45</xdr:col>
      <xdr:colOff>177800</xdr:colOff>
      <xdr:row>55</xdr:row>
      <xdr:rowOff>7148</xdr:rowOff>
    </xdr:to>
    <xdr:cxnSp macro="">
      <xdr:nvCxnSpPr>
        <xdr:cNvPr id="350" name="直線コネクタ 349"/>
        <xdr:cNvCxnSpPr/>
      </xdr:nvCxnSpPr>
      <xdr:spPr>
        <a:xfrm>
          <a:off x="7861300" y="9310721"/>
          <a:ext cx="889000" cy="1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36574</xdr:rowOff>
    </xdr:from>
    <xdr:to>
      <xdr:col>41</xdr:col>
      <xdr:colOff>50800</xdr:colOff>
      <xdr:row>54</xdr:row>
      <xdr:rowOff>52421</xdr:rowOff>
    </xdr:to>
    <xdr:cxnSp macro="">
      <xdr:nvCxnSpPr>
        <xdr:cNvPr id="353" name="直線コネクタ 352"/>
        <xdr:cNvCxnSpPr/>
      </xdr:nvCxnSpPr>
      <xdr:spPr>
        <a:xfrm>
          <a:off x="6972300" y="8951974"/>
          <a:ext cx="889000" cy="3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116295</xdr:rowOff>
    </xdr:from>
    <xdr:to>
      <xdr:col>55</xdr:col>
      <xdr:colOff>50800</xdr:colOff>
      <xdr:row>52</xdr:row>
      <xdr:rowOff>46445</xdr:rowOff>
    </xdr:to>
    <xdr:sp macro="" textlink="">
      <xdr:nvSpPr>
        <xdr:cNvPr id="363" name="楕円 362"/>
        <xdr:cNvSpPr/>
      </xdr:nvSpPr>
      <xdr:spPr>
        <a:xfrm>
          <a:off x="10426700" y="88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139172</xdr:rowOff>
    </xdr:from>
    <xdr:ext cx="599010" cy="259045"/>
    <xdr:sp macro="" textlink="">
      <xdr:nvSpPr>
        <xdr:cNvPr id="364" name="普通建設事業費該当値テキスト"/>
        <xdr:cNvSpPr txBox="1"/>
      </xdr:nvSpPr>
      <xdr:spPr>
        <a:xfrm>
          <a:off x="10528300" y="87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65025</xdr:rowOff>
    </xdr:from>
    <xdr:to>
      <xdr:col>50</xdr:col>
      <xdr:colOff>165100</xdr:colOff>
      <xdr:row>54</xdr:row>
      <xdr:rowOff>166625</xdr:rowOff>
    </xdr:to>
    <xdr:sp macro="" textlink="">
      <xdr:nvSpPr>
        <xdr:cNvPr id="365" name="楕円 364"/>
        <xdr:cNvSpPr/>
      </xdr:nvSpPr>
      <xdr:spPr>
        <a:xfrm>
          <a:off x="9588500" y="9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11702</xdr:rowOff>
    </xdr:from>
    <xdr:ext cx="534377" cy="259045"/>
    <xdr:sp macro="" textlink="">
      <xdr:nvSpPr>
        <xdr:cNvPr id="366" name="テキスト ボックス 365"/>
        <xdr:cNvSpPr txBox="1"/>
      </xdr:nvSpPr>
      <xdr:spPr>
        <a:xfrm>
          <a:off x="9372111" y="90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127798</xdr:rowOff>
    </xdr:from>
    <xdr:to>
      <xdr:col>46</xdr:col>
      <xdr:colOff>38100</xdr:colOff>
      <xdr:row>55</xdr:row>
      <xdr:rowOff>57948</xdr:rowOff>
    </xdr:to>
    <xdr:sp macro="" textlink="">
      <xdr:nvSpPr>
        <xdr:cNvPr id="367" name="楕円 366"/>
        <xdr:cNvSpPr/>
      </xdr:nvSpPr>
      <xdr:spPr>
        <a:xfrm>
          <a:off x="8699500" y="93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74475</xdr:rowOff>
    </xdr:from>
    <xdr:ext cx="534377" cy="259045"/>
    <xdr:sp macro="" textlink="">
      <xdr:nvSpPr>
        <xdr:cNvPr id="368" name="テキスト ボックス 367"/>
        <xdr:cNvSpPr txBox="1"/>
      </xdr:nvSpPr>
      <xdr:spPr>
        <a:xfrm>
          <a:off x="8483111" y="91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1621</xdr:rowOff>
    </xdr:from>
    <xdr:to>
      <xdr:col>41</xdr:col>
      <xdr:colOff>101600</xdr:colOff>
      <xdr:row>54</xdr:row>
      <xdr:rowOff>103221</xdr:rowOff>
    </xdr:to>
    <xdr:sp macro="" textlink="">
      <xdr:nvSpPr>
        <xdr:cNvPr id="369" name="楕円 368"/>
        <xdr:cNvSpPr/>
      </xdr:nvSpPr>
      <xdr:spPr>
        <a:xfrm>
          <a:off x="7810500" y="92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119748</xdr:rowOff>
    </xdr:from>
    <xdr:ext cx="534377" cy="259045"/>
    <xdr:sp macro="" textlink="">
      <xdr:nvSpPr>
        <xdr:cNvPr id="370" name="テキスト ボックス 369"/>
        <xdr:cNvSpPr txBox="1"/>
      </xdr:nvSpPr>
      <xdr:spPr>
        <a:xfrm>
          <a:off x="7594111" y="90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157224</xdr:rowOff>
    </xdr:from>
    <xdr:to>
      <xdr:col>36</xdr:col>
      <xdr:colOff>165100</xdr:colOff>
      <xdr:row>52</xdr:row>
      <xdr:rowOff>87374</xdr:rowOff>
    </xdr:to>
    <xdr:sp macro="" textlink="">
      <xdr:nvSpPr>
        <xdr:cNvPr id="371" name="楕円 370"/>
        <xdr:cNvSpPr/>
      </xdr:nvSpPr>
      <xdr:spPr>
        <a:xfrm>
          <a:off x="6921500" y="89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103901</xdr:rowOff>
    </xdr:from>
    <xdr:ext cx="599010" cy="259045"/>
    <xdr:sp macro="" textlink="">
      <xdr:nvSpPr>
        <xdr:cNvPr id="372" name="テキスト ボックス 371"/>
        <xdr:cNvSpPr txBox="1"/>
      </xdr:nvSpPr>
      <xdr:spPr>
        <a:xfrm>
          <a:off x="6672795" y="867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139063</xdr:rowOff>
    </xdr:from>
    <xdr:to>
      <xdr:col>55</xdr:col>
      <xdr:colOff>0</xdr:colOff>
      <xdr:row>77</xdr:row>
      <xdr:rowOff>29155</xdr:rowOff>
    </xdr:to>
    <xdr:cxnSp macro="">
      <xdr:nvCxnSpPr>
        <xdr:cNvPr id="403" name="直線コネクタ 402"/>
        <xdr:cNvCxnSpPr/>
      </xdr:nvCxnSpPr>
      <xdr:spPr>
        <a:xfrm flipV="1">
          <a:off x="9639300" y="12997813"/>
          <a:ext cx="838200" cy="2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106553</xdr:rowOff>
    </xdr:from>
    <xdr:to>
      <xdr:col>50</xdr:col>
      <xdr:colOff>114300</xdr:colOff>
      <xdr:row>77</xdr:row>
      <xdr:rowOff>29155</xdr:rowOff>
    </xdr:to>
    <xdr:cxnSp macro="">
      <xdr:nvCxnSpPr>
        <xdr:cNvPr id="406" name="直線コネクタ 405"/>
        <xdr:cNvCxnSpPr/>
      </xdr:nvCxnSpPr>
      <xdr:spPr>
        <a:xfrm>
          <a:off x="8750300" y="1313675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132646</xdr:rowOff>
    </xdr:from>
    <xdr:to>
      <xdr:col>45</xdr:col>
      <xdr:colOff>177800</xdr:colOff>
      <xdr:row>76</xdr:row>
      <xdr:rowOff>106553</xdr:rowOff>
    </xdr:to>
    <xdr:cxnSp macro="">
      <xdr:nvCxnSpPr>
        <xdr:cNvPr id="409" name="直線コネクタ 408"/>
        <xdr:cNvCxnSpPr/>
      </xdr:nvCxnSpPr>
      <xdr:spPr>
        <a:xfrm>
          <a:off x="7861300" y="12991396"/>
          <a:ext cx="889000" cy="1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90225</xdr:rowOff>
    </xdr:from>
    <xdr:to>
      <xdr:col>41</xdr:col>
      <xdr:colOff>50800</xdr:colOff>
      <xdr:row>75</xdr:row>
      <xdr:rowOff>132646</xdr:rowOff>
    </xdr:to>
    <xdr:cxnSp macro="">
      <xdr:nvCxnSpPr>
        <xdr:cNvPr id="412" name="直線コネクタ 411"/>
        <xdr:cNvCxnSpPr/>
      </xdr:nvCxnSpPr>
      <xdr:spPr>
        <a:xfrm>
          <a:off x="6972300" y="12263175"/>
          <a:ext cx="889000" cy="7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88263</xdr:rowOff>
    </xdr:from>
    <xdr:to>
      <xdr:col>55</xdr:col>
      <xdr:colOff>50800</xdr:colOff>
      <xdr:row>76</xdr:row>
      <xdr:rowOff>18413</xdr:rowOff>
    </xdr:to>
    <xdr:sp macro="" textlink="">
      <xdr:nvSpPr>
        <xdr:cNvPr id="422" name="楕円 421"/>
        <xdr:cNvSpPr/>
      </xdr:nvSpPr>
      <xdr:spPr>
        <a:xfrm>
          <a:off x="10426700" y="129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111140</xdr:rowOff>
    </xdr:from>
    <xdr:ext cx="534377" cy="259045"/>
    <xdr:sp macro="" textlink="">
      <xdr:nvSpPr>
        <xdr:cNvPr id="423" name="普通建設事業費 （ うち新規整備　）該当値テキスト"/>
        <xdr:cNvSpPr txBox="1"/>
      </xdr:nvSpPr>
      <xdr:spPr>
        <a:xfrm>
          <a:off x="10528300" y="127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149805</xdr:rowOff>
    </xdr:from>
    <xdr:to>
      <xdr:col>50</xdr:col>
      <xdr:colOff>165100</xdr:colOff>
      <xdr:row>77</xdr:row>
      <xdr:rowOff>79955</xdr:rowOff>
    </xdr:to>
    <xdr:sp macro="" textlink="">
      <xdr:nvSpPr>
        <xdr:cNvPr id="424" name="楕円 423"/>
        <xdr:cNvSpPr/>
      </xdr:nvSpPr>
      <xdr:spPr>
        <a:xfrm>
          <a:off x="9588500" y="131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96483</xdr:rowOff>
    </xdr:from>
    <xdr:ext cx="534377" cy="259045"/>
    <xdr:sp macro="" textlink="">
      <xdr:nvSpPr>
        <xdr:cNvPr id="425" name="テキスト ボックス 424"/>
        <xdr:cNvSpPr txBox="1"/>
      </xdr:nvSpPr>
      <xdr:spPr>
        <a:xfrm>
          <a:off x="9372111" y="129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55753</xdr:rowOff>
    </xdr:from>
    <xdr:to>
      <xdr:col>46</xdr:col>
      <xdr:colOff>38100</xdr:colOff>
      <xdr:row>76</xdr:row>
      <xdr:rowOff>157353</xdr:rowOff>
    </xdr:to>
    <xdr:sp macro="" textlink="">
      <xdr:nvSpPr>
        <xdr:cNvPr id="426" name="楕円 425"/>
        <xdr:cNvSpPr/>
      </xdr:nvSpPr>
      <xdr:spPr>
        <a:xfrm>
          <a:off x="8699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2430</xdr:rowOff>
    </xdr:from>
    <xdr:ext cx="534377" cy="259045"/>
    <xdr:sp macro="" textlink="">
      <xdr:nvSpPr>
        <xdr:cNvPr id="427" name="テキスト ボックス 426"/>
        <xdr:cNvSpPr txBox="1"/>
      </xdr:nvSpPr>
      <xdr:spPr>
        <a:xfrm>
          <a:off x="8483111" y="128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81846</xdr:rowOff>
    </xdr:from>
    <xdr:to>
      <xdr:col>41</xdr:col>
      <xdr:colOff>101600</xdr:colOff>
      <xdr:row>76</xdr:row>
      <xdr:rowOff>11996</xdr:rowOff>
    </xdr:to>
    <xdr:sp macro="" textlink="">
      <xdr:nvSpPr>
        <xdr:cNvPr id="428" name="楕円 427"/>
        <xdr:cNvSpPr/>
      </xdr:nvSpPr>
      <xdr:spPr>
        <a:xfrm>
          <a:off x="7810500" y="129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28523</xdr:rowOff>
    </xdr:from>
    <xdr:ext cx="534377" cy="259045"/>
    <xdr:sp macro="" textlink="">
      <xdr:nvSpPr>
        <xdr:cNvPr id="429" name="テキスト ボックス 428"/>
        <xdr:cNvSpPr txBox="1"/>
      </xdr:nvSpPr>
      <xdr:spPr>
        <a:xfrm>
          <a:off x="7594111" y="127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39425</xdr:rowOff>
    </xdr:from>
    <xdr:to>
      <xdr:col>36</xdr:col>
      <xdr:colOff>165100</xdr:colOff>
      <xdr:row>71</xdr:row>
      <xdr:rowOff>141025</xdr:rowOff>
    </xdr:to>
    <xdr:sp macro="" textlink="">
      <xdr:nvSpPr>
        <xdr:cNvPr id="430" name="楕円 429"/>
        <xdr:cNvSpPr/>
      </xdr:nvSpPr>
      <xdr:spPr>
        <a:xfrm>
          <a:off x="6921500" y="122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157552</xdr:rowOff>
    </xdr:from>
    <xdr:ext cx="534377" cy="259045"/>
    <xdr:sp macro="" textlink="">
      <xdr:nvSpPr>
        <xdr:cNvPr id="431" name="テキスト ボックス 430"/>
        <xdr:cNvSpPr txBox="1"/>
      </xdr:nvSpPr>
      <xdr:spPr>
        <a:xfrm>
          <a:off x="6705111" y="119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6680</xdr:rowOff>
    </xdr:from>
    <xdr:to>
      <xdr:col>55</xdr:col>
      <xdr:colOff>0</xdr:colOff>
      <xdr:row>97</xdr:row>
      <xdr:rowOff>49391</xdr:rowOff>
    </xdr:to>
    <xdr:cxnSp macro="">
      <xdr:nvCxnSpPr>
        <xdr:cNvPr id="460" name="直線コネクタ 459"/>
        <xdr:cNvCxnSpPr/>
      </xdr:nvCxnSpPr>
      <xdr:spPr>
        <a:xfrm flipV="1">
          <a:off x="9639300" y="16294430"/>
          <a:ext cx="838200" cy="3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49391</xdr:rowOff>
    </xdr:from>
    <xdr:to>
      <xdr:col>50</xdr:col>
      <xdr:colOff>114300</xdr:colOff>
      <xdr:row>97</xdr:row>
      <xdr:rowOff>115164</xdr:rowOff>
    </xdr:to>
    <xdr:cxnSp macro="">
      <xdr:nvCxnSpPr>
        <xdr:cNvPr id="463" name="直線コネクタ 462"/>
        <xdr:cNvCxnSpPr/>
      </xdr:nvCxnSpPr>
      <xdr:spPr>
        <a:xfrm flipV="1">
          <a:off x="8750300" y="16680041"/>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100470</xdr:rowOff>
    </xdr:from>
    <xdr:to>
      <xdr:col>45</xdr:col>
      <xdr:colOff>177800</xdr:colOff>
      <xdr:row>97</xdr:row>
      <xdr:rowOff>115164</xdr:rowOff>
    </xdr:to>
    <xdr:cxnSp macro="">
      <xdr:nvCxnSpPr>
        <xdr:cNvPr id="466" name="直線コネクタ 465"/>
        <xdr:cNvCxnSpPr/>
      </xdr:nvCxnSpPr>
      <xdr:spPr>
        <a:xfrm>
          <a:off x="7861300" y="16731120"/>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100470</xdr:rowOff>
    </xdr:from>
    <xdr:to>
      <xdr:col>41</xdr:col>
      <xdr:colOff>50800</xdr:colOff>
      <xdr:row>97</xdr:row>
      <xdr:rowOff>116536</xdr:rowOff>
    </xdr:to>
    <xdr:cxnSp macro="">
      <xdr:nvCxnSpPr>
        <xdr:cNvPr id="469" name="直線コネクタ 468"/>
        <xdr:cNvCxnSpPr/>
      </xdr:nvCxnSpPr>
      <xdr:spPr>
        <a:xfrm flipV="1">
          <a:off x="6972300" y="16731120"/>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127330</xdr:rowOff>
    </xdr:from>
    <xdr:to>
      <xdr:col>55</xdr:col>
      <xdr:colOff>50800</xdr:colOff>
      <xdr:row>95</xdr:row>
      <xdr:rowOff>57480</xdr:rowOff>
    </xdr:to>
    <xdr:sp macro="" textlink="">
      <xdr:nvSpPr>
        <xdr:cNvPr id="479" name="楕円 478"/>
        <xdr:cNvSpPr/>
      </xdr:nvSpPr>
      <xdr:spPr>
        <a:xfrm>
          <a:off x="10426700" y="16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150207</xdr:rowOff>
    </xdr:from>
    <xdr:ext cx="534377" cy="259045"/>
    <xdr:sp macro="" textlink="">
      <xdr:nvSpPr>
        <xdr:cNvPr id="480" name="普通建設事業費 （ うち更新整備　）該当値テキスト"/>
        <xdr:cNvSpPr txBox="1"/>
      </xdr:nvSpPr>
      <xdr:spPr>
        <a:xfrm>
          <a:off x="10528300" y="160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170041</xdr:rowOff>
    </xdr:from>
    <xdr:to>
      <xdr:col>50</xdr:col>
      <xdr:colOff>165100</xdr:colOff>
      <xdr:row>97</xdr:row>
      <xdr:rowOff>100191</xdr:rowOff>
    </xdr:to>
    <xdr:sp macro="" textlink="">
      <xdr:nvSpPr>
        <xdr:cNvPr id="481" name="楕円 480"/>
        <xdr:cNvSpPr/>
      </xdr:nvSpPr>
      <xdr:spPr>
        <a:xfrm>
          <a:off x="9588500" y="166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91318</xdr:rowOff>
    </xdr:from>
    <xdr:ext cx="534377" cy="259045"/>
    <xdr:sp macro="" textlink="">
      <xdr:nvSpPr>
        <xdr:cNvPr id="482" name="テキスト ボックス 481"/>
        <xdr:cNvSpPr txBox="1"/>
      </xdr:nvSpPr>
      <xdr:spPr>
        <a:xfrm>
          <a:off x="9372111" y="167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64364</xdr:rowOff>
    </xdr:from>
    <xdr:to>
      <xdr:col>46</xdr:col>
      <xdr:colOff>38100</xdr:colOff>
      <xdr:row>97</xdr:row>
      <xdr:rowOff>165964</xdr:rowOff>
    </xdr:to>
    <xdr:sp macro="" textlink="">
      <xdr:nvSpPr>
        <xdr:cNvPr id="483" name="楕円 482"/>
        <xdr:cNvSpPr/>
      </xdr:nvSpPr>
      <xdr:spPr>
        <a:xfrm>
          <a:off x="8699500" y="16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157091</xdr:rowOff>
    </xdr:from>
    <xdr:ext cx="534377" cy="259045"/>
    <xdr:sp macro="" textlink="">
      <xdr:nvSpPr>
        <xdr:cNvPr id="484" name="テキスト ボックス 483"/>
        <xdr:cNvSpPr txBox="1"/>
      </xdr:nvSpPr>
      <xdr:spPr>
        <a:xfrm>
          <a:off x="8483111" y="16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49670</xdr:rowOff>
    </xdr:from>
    <xdr:to>
      <xdr:col>41</xdr:col>
      <xdr:colOff>101600</xdr:colOff>
      <xdr:row>97</xdr:row>
      <xdr:rowOff>151270</xdr:rowOff>
    </xdr:to>
    <xdr:sp macro="" textlink="">
      <xdr:nvSpPr>
        <xdr:cNvPr id="485" name="楕円 484"/>
        <xdr:cNvSpPr/>
      </xdr:nvSpPr>
      <xdr:spPr>
        <a:xfrm>
          <a:off x="7810500" y="166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142397</xdr:rowOff>
    </xdr:from>
    <xdr:ext cx="534377" cy="259045"/>
    <xdr:sp macro="" textlink="">
      <xdr:nvSpPr>
        <xdr:cNvPr id="486" name="テキスト ボックス 485"/>
        <xdr:cNvSpPr txBox="1"/>
      </xdr:nvSpPr>
      <xdr:spPr>
        <a:xfrm>
          <a:off x="7594111" y="167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65736</xdr:rowOff>
    </xdr:from>
    <xdr:to>
      <xdr:col>36</xdr:col>
      <xdr:colOff>165100</xdr:colOff>
      <xdr:row>97</xdr:row>
      <xdr:rowOff>167336</xdr:rowOff>
    </xdr:to>
    <xdr:sp macro="" textlink="">
      <xdr:nvSpPr>
        <xdr:cNvPr id="487" name="楕円 486"/>
        <xdr:cNvSpPr/>
      </xdr:nvSpPr>
      <xdr:spPr>
        <a:xfrm>
          <a:off x="69215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158463</xdr:rowOff>
    </xdr:from>
    <xdr:ext cx="534377" cy="259045"/>
    <xdr:sp macro="" textlink="">
      <xdr:nvSpPr>
        <xdr:cNvPr id="488" name="テキスト ボックス 487"/>
        <xdr:cNvSpPr txBox="1"/>
      </xdr:nvSpPr>
      <xdr:spPr>
        <a:xfrm>
          <a:off x="6705111" y="167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36719</xdr:rowOff>
    </xdr:from>
    <xdr:to>
      <xdr:col>81</xdr:col>
      <xdr:colOff>50800</xdr:colOff>
      <xdr:row>39</xdr:row>
      <xdr:rowOff>44450</xdr:rowOff>
    </xdr:to>
    <xdr:cxnSp macro="">
      <xdr:nvCxnSpPr>
        <xdr:cNvPr id="520" name="直線コネクタ 519"/>
        <xdr:cNvCxnSpPr/>
      </xdr:nvCxnSpPr>
      <xdr:spPr>
        <a:xfrm>
          <a:off x="14592300" y="6723269"/>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1279</xdr:rowOff>
    </xdr:from>
    <xdr:to>
      <xdr:col>76</xdr:col>
      <xdr:colOff>114300</xdr:colOff>
      <xdr:row>39</xdr:row>
      <xdr:rowOff>36719</xdr:rowOff>
    </xdr:to>
    <xdr:cxnSp macro="">
      <xdr:nvCxnSpPr>
        <xdr:cNvPr id="523" name="直線コネクタ 522"/>
        <xdr:cNvCxnSpPr/>
      </xdr:nvCxnSpPr>
      <xdr:spPr>
        <a:xfrm>
          <a:off x="13703300" y="6687829"/>
          <a:ext cx="889000" cy="3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1279</xdr:rowOff>
    </xdr:from>
    <xdr:to>
      <xdr:col>71</xdr:col>
      <xdr:colOff>177800</xdr:colOff>
      <xdr:row>39</xdr:row>
      <xdr:rowOff>18276</xdr:rowOff>
    </xdr:to>
    <xdr:cxnSp macro="">
      <xdr:nvCxnSpPr>
        <xdr:cNvPr id="526" name="直線コネクタ 525"/>
        <xdr:cNvCxnSpPr/>
      </xdr:nvCxnSpPr>
      <xdr:spPr>
        <a:xfrm flipV="1">
          <a:off x="12814300" y="6687829"/>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157369</xdr:rowOff>
    </xdr:from>
    <xdr:to>
      <xdr:col>76</xdr:col>
      <xdr:colOff>165100</xdr:colOff>
      <xdr:row>39</xdr:row>
      <xdr:rowOff>87519</xdr:rowOff>
    </xdr:to>
    <xdr:sp macro="" textlink="">
      <xdr:nvSpPr>
        <xdr:cNvPr id="540" name="楕円 539"/>
        <xdr:cNvSpPr/>
      </xdr:nvSpPr>
      <xdr:spPr>
        <a:xfrm>
          <a:off x="14541500" y="66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104046</xdr:rowOff>
    </xdr:from>
    <xdr:ext cx="469744" cy="259045"/>
    <xdr:sp macro="" textlink="">
      <xdr:nvSpPr>
        <xdr:cNvPr id="541" name="テキスト ボックス 540"/>
        <xdr:cNvSpPr txBox="1"/>
      </xdr:nvSpPr>
      <xdr:spPr>
        <a:xfrm>
          <a:off x="14357428" y="6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121929</xdr:rowOff>
    </xdr:from>
    <xdr:to>
      <xdr:col>72</xdr:col>
      <xdr:colOff>38100</xdr:colOff>
      <xdr:row>39</xdr:row>
      <xdr:rowOff>52079</xdr:rowOff>
    </xdr:to>
    <xdr:sp macro="" textlink="">
      <xdr:nvSpPr>
        <xdr:cNvPr id="542" name="楕円 541"/>
        <xdr:cNvSpPr/>
      </xdr:nvSpPr>
      <xdr:spPr>
        <a:xfrm>
          <a:off x="13652500" y="66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68606</xdr:rowOff>
    </xdr:from>
    <xdr:ext cx="534377" cy="259045"/>
    <xdr:sp macro="" textlink="">
      <xdr:nvSpPr>
        <xdr:cNvPr id="543" name="テキスト ボックス 542"/>
        <xdr:cNvSpPr txBox="1"/>
      </xdr:nvSpPr>
      <xdr:spPr>
        <a:xfrm>
          <a:off x="13436111" y="64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138926</xdr:rowOff>
    </xdr:from>
    <xdr:to>
      <xdr:col>67</xdr:col>
      <xdr:colOff>101600</xdr:colOff>
      <xdr:row>39</xdr:row>
      <xdr:rowOff>69076</xdr:rowOff>
    </xdr:to>
    <xdr:sp macro="" textlink="">
      <xdr:nvSpPr>
        <xdr:cNvPr id="544" name="楕円 543"/>
        <xdr:cNvSpPr/>
      </xdr:nvSpPr>
      <xdr:spPr>
        <a:xfrm>
          <a:off x="12763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85602</xdr:rowOff>
    </xdr:from>
    <xdr:ext cx="469744" cy="259045"/>
    <xdr:sp macro="" textlink="">
      <xdr:nvSpPr>
        <xdr:cNvPr id="545" name="テキスト ボックス 544"/>
        <xdr:cNvSpPr txBox="1"/>
      </xdr:nvSpPr>
      <xdr:spPr>
        <a:xfrm>
          <a:off x="12579428" y="64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139341</xdr:rowOff>
    </xdr:from>
    <xdr:to>
      <xdr:col>85</xdr:col>
      <xdr:colOff>127000</xdr:colOff>
      <xdr:row>73</xdr:row>
      <xdr:rowOff>41108</xdr:rowOff>
    </xdr:to>
    <xdr:cxnSp macro="">
      <xdr:nvCxnSpPr>
        <xdr:cNvPr id="625" name="直線コネクタ 624"/>
        <xdr:cNvCxnSpPr/>
      </xdr:nvCxnSpPr>
      <xdr:spPr>
        <a:xfrm flipV="1">
          <a:off x="15481300" y="12483741"/>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165989</xdr:rowOff>
    </xdr:from>
    <xdr:to>
      <xdr:col>81</xdr:col>
      <xdr:colOff>50800</xdr:colOff>
      <xdr:row>73</xdr:row>
      <xdr:rowOff>41108</xdr:rowOff>
    </xdr:to>
    <xdr:cxnSp macro="">
      <xdr:nvCxnSpPr>
        <xdr:cNvPr id="628" name="直線コネクタ 627"/>
        <xdr:cNvCxnSpPr/>
      </xdr:nvCxnSpPr>
      <xdr:spPr>
        <a:xfrm>
          <a:off x="14592300" y="12510389"/>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118032</xdr:rowOff>
    </xdr:from>
    <xdr:to>
      <xdr:col>76</xdr:col>
      <xdr:colOff>114300</xdr:colOff>
      <xdr:row>72</xdr:row>
      <xdr:rowOff>165989</xdr:rowOff>
    </xdr:to>
    <xdr:cxnSp macro="">
      <xdr:nvCxnSpPr>
        <xdr:cNvPr id="631" name="直線コネクタ 630"/>
        <xdr:cNvCxnSpPr/>
      </xdr:nvCxnSpPr>
      <xdr:spPr>
        <a:xfrm>
          <a:off x="13703300" y="12462432"/>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87204</xdr:rowOff>
    </xdr:from>
    <xdr:to>
      <xdr:col>71</xdr:col>
      <xdr:colOff>177800</xdr:colOff>
      <xdr:row>72</xdr:row>
      <xdr:rowOff>118032</xdr:rowOff>
    </xdr:to>
    <xdr:cxnSp macro="">
      <xdr:nvCxnSpPr>
        <xdr:cNvPr id="634" name="直線コネクタ 633"/>
        <xdr:cNvCxnSpPr/>
      </xdr:nvCxnSpPr>
      <xdr:spPr>
        <a:xfrm>
          <a:off x="12814300" y="12431604"/>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88541</xdr:rowOff>
    </xdr:from>
    <xdr:to>
      <xdr:col>85</xdr:col>
      <xdr:colOff>177800</xdr:colOff>
      <xdr:row>73</xdr:row>
      <xdr:rowOff>18691</xdr:rowOff>
    </xdr:to>
    <xdr:sp macro="" textlink="">
      <xdr:nvSpPr>
        <xdr:cNvPr id="644" name="楕円 643"/>
        <xdr:cNvSpPr/>
      </xdr:nvSpPr>
      <xdr:spPr>
        <a:xfrm>
          <a:off x="16268700" y="12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111418</xdr:rowOff>
    </xdr:from>
    <xdr:ext cx="534377" cy="259045"/>
    <xdr:sp macro="" textlink="">
      <xdr:nvSpPr>
        <xdr:cNvPr id="645" name="公債費該当値テキスト"/>
        <xdr:cNvSpPr txBox="1"/>
      </xdr:nvSpPr>
      <xdr:spPr>
        <a:xfrm>
          <a:off x="16370300" y="12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161758</xdr:rowOff>
    </xdr:from>
    <xdr:to>
      <xdr:col>81</xdr:col>
      <xdr:colOff>101600</xdr:colOff>
      <xdr:row>73</xdr:row>
      <xdr:rowOff>91908</xdr:rowOff>
    </xdr:to>
    <xdr:sp macro="" textlink="">
      <xdr:nvSpPr>
        <xdr:cNvPr id="646" name="楕円 645"/>
        <xdr:cNvSpPr/>
      </xdr:nvSpPr>
      <xdr:spPr>
        <a:xfrm>
          <a:off x="15430500" y="125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108435</xdr:rowOff>
    </xdr:from>
    <xdr:ext cx="534377" cy="259045"/>
    <xdr:sp macro="" textlink="">
      <xdr:nvSpPr>
        <xdr:cNvPr id="647" name="テキスト ボックス 646"/>
        <xdr:cNvSpPr txBox="1"/>
      </xdr:nvSpPr>
      <xdr:spPr>
        <a:xfrm>
          <a:off x="15214111" y="122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115189</xdr:rowOff>
    </xdr:from>
    <xdr:to>
      <xdr:col>76</xdr:col>
      <xdr:colOff>165100</xdr:colOff>
      <xdr:row>73</xdr:row>
      <xdr:rowOff>45339</xdr:rowOff>
    </xdr:to>
    <xdr:sp macro="" textlink="">
      <xdr:nvSpPr>
        <xdr:cNvPr id="648" name="楕円 647"/>
        <xdr:cNvSpPr/>
      </xdr:nvSpPr>
      <xdr:spPr>
        <a:xfrm>
          <a:off x="14541500" y="124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61866</xdr:rowOff>
    </xdr:from>
    <xdr:ext cx="534377" cy="259045"/>
    <xdr:sp macro="" textlink="">
      <xdr:nvSpPr>
        <xdr:cNvPr id="649" name="テキスト ボックス 648"/>
        <xdr:cNvSpPr txBox="1"/>
      </xdr:nvSpPr>
      <xdr:spPr>
        <a:xfrm>
          <a:off x="14325111" y="122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67232</xdr:rowOff>
    </xdr:from>
    <xdr:to>
      <xdr:col>72</xdr:col>
      <xdr:colOff>38100</xdr:colOff>
      <xdr:row>72</xdr:row>
      <xdr:rowOff>168832</xdr:rowOff>
    </xdr:to>
    <xdr:sp macro="" textlink="">
      <xdr:nvSpPr>
        <xdr:cNvPr id="650" name="楕円 649"/>
        <xdr:cNvSpPr/>
      </xdr:nvSpPr>
      <xdr:spPr>
        <a:xfrm>
          <a:off x="13652500" y="124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13909</xdr:rowOff>
    </xdr:from>
    <xdr:ext cx="534377" cy="259045"/>
    <xdr:sp macro="" textlink="">
      <xdr:nvSpPr>
        <xdr:cNvPr id="651" name="テキスト ボックス 650"/>
        <xdr:cNvSpPr txBox="1"/>
      </xdr:nvSpPr>
      <xdr:spPr>
        <a:xfrm>
          <a:off x="13436111" y="121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36404</xdr:rowOff>
    </xdr:from>
    <xdr:to>
      <xdr:col>67</xdr:col>
      <xdr:colOff>101600</xdr:colOff>
      <xdr:row>72</xdr:row>
      <xdr:rowOff>138004</xdr:rowOff>
    </xdr:to>
    <xdr:sp macro="" textlink="">
      <xdr:nvSpPr>
        <xdr:cNvPr id="652" name="楕円 651"/>
        <xdr:cNvSpPr/>
      </xdr:nvSpPr>
      <xdr:spPr>
        <a:xfrm>
          <a:off x="12763500" y="12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154531</xdr:rowOff>
    </xdr:from>
    <xdr:ext cx="534377" cy="259045"/>
    <xdr:sp macro="" textlink="">
      <xdr:nvSpPr>
        <xdr:cNvPr id="653" name="テキスト ボックス 652"/>
        <xdr:cNvSpPr txBox="1"/>
      </xdr:nvSpPr>
      <xdr:spPr>
        <a:xfrm>
          <a:off x="12547111" y="121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45434</xdr:rowOff>
    </xdr:from>
    <xdr:to>
      <xdr:col>85</xdr:col>
      <xdr:colOff>127000</xdr:colOff>
      <xdr:row>98</xdr:row>
      <xdr:rowOff>67289</xdr:rowOff>
    </xdr:to>
    <xdr:cxnSp macro="">
      <xdr:nvCxnSpPr>
        <xdr:cNvPr id="680" name="直線コネクタ 679"/>
        <xdr:cNvCxnSpPr/>
      </xdr:nvCxnSpPr>
      <xdr:spPr>
        <a:xfrm flipV="1">
          <a:off x="15481300" y="16847534"/>
          <a:ext cx="8382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49530</xdr:rowOff>
    </xdr:from>
    <xdr:to>
      <xdr:col>81</xdr:col>
      <xdr:colOff>50800</xdr:colOff>
      <xdr:row>98</xdr:row>
      <xdr:rowOff>67289</xdr:rowOff>
    </xdr:to>
    <xdr:cxnSp macro="">
      <xdr:nvCxnSpPr>
        <xdr:cNvPr id="683" name="直線コネクタ 682"/>
        <xdr:cNvCxnSpPr/>
      </xdr:nvCxnSpPr>
      <xdr:spPr>
        <a:xfrm>
          <a:off x="14592300" y="16851630"/>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169455</xdr:rowOff>
    </xdr:from>
    <xdr:to>
      <xdr:col>76</xdr:col>
      <xdr:colOff>114300</xdr:colOff>
      <xdr:row>98</xdr:row>
      <xdr:rowOff>49530</xdr:rowOff>
    </xdr:to>
    <xdr:cxnSp macro="">
      <xdr:nvCxnSpPr>
        <xdr:cNvPr id="686" name="直線コネクタ 685"/>
        <xdr:cNvCxnSpPr/>
      </xdr:nvCxnSpPr>
      <xdr:spPr>
        <a:xfrm>
          <a:off x="13703300" y="16800105"/>
          <a:ext cx="889000" cy="5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169455</xdr:rowOff>
    </xdr:from>
    <xdr:to>
      <xdr:col>71</xdr:col>
      <xdr:colOff>177800</xdr:colOff>
      <xdr:row>98</xdr:row>
      <xdr:rowOff>46175</xdr:rowOff>
    </xdr:to>
    <xdr:cxnSp macro="">
      <xdr:nvCxnSpPr>
        <xdr:cNvPr id="689" name="直線コネクタ 688"/>
        <xdr:cNvCxnSpPr/>
      </xdr:nvCxnSpPr>
      <xdr:spPr>
        <a:xfrm flipV="1">
          <a:off x="12814300" y="16800105"/>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166084</xdr:rowOff>
    </xdr:from>
    <xdr:to>
      <xdr:col>85</xdr:col>
      <xdr:colOff>177800</xdr:colOff>
      <xdr:row>98</xdr:row>
      <xdr:rowOff>96234</xdr:rowOff>
    </xdr:to>
    <xdr:sp macro="" textlink="">
      <xdr:nvSpPr>
        <xdr:cNvPr id="699" name="楕円 698"/>
        <xdr:cNvSpPr/>
      </xdr:nvSpPr>
      <xdr:spPr>
        <a:xfrm>
          <a:off x="16268700" y="167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85505</xdr:rowOff>
    </xdr:from>
    <xdr:ext cx="534377" cy="259045"/>
    <xdr:sp macro="" textlink="">
      <xdr:nvSpPr>
        <xdr:cNvPr id="700" name="積立金該当値テキスト"/>
        <xdr:cNvSpPr txBox="1"/>
      </xdr:nvSpPr>
      <xdr:spPr>
        <a:xfrm>
          <a:off x="16370300" y="167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16489</xdr:rowOff>
    </xdr:from>
    <xdr:to>
      <xdr:col>81</xdr:col>
      <xdr:colOff>101600</xdr:colOff>
      <xdr:row>98</xdr:row>
      <xdr:rowOff>118089</xdr:rowOff>
    </xdr:to>
    <xdr:sp macro="" textlink="">
      <xdr:nvSpPr>
        <xdr:cNvPr id="701" name="楕円 700"/>
        <xdr:cNvSpPr/>
      </xdr:nvSpPr>
      <xdr:spPr>
        <a:xfrm>
          <a:off x="15430500" y="168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109216</xdr:rowOff>
    </xdr:from>
    <xdr:ext cx="469744" cy="259045"/>
    <xdr:sp macro="" textlink="">
      <xdr:nvSpPr>
        <xdr:cNvPr id="702" name="テキスト ボックス 701"/>
        <xdr:cNvSpPr txBox="1"/>
      </xdr:nvSpPr>
      <xdr:spPr>
        <a:xfrm>
          <a:off x="15246428" y="1691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170180</xdr:rowOff>
    </xdr:from>
    <xdr:to>
      <xdr:col>76</xdr:col>
      <xdr:colOff>165100</xdr:colOff>
      <xdr:row>98</xdr:row>
      <xdr:rowOff>100330</xdr:rowOff>
    </xdr:to>
    <xdr:sp macro="" textlink="">
      <xdr:nvSpPr>
        <xdr:cNvPr id="703" name="楕円 702"/>
        <xdr:cNvSpPr/>
      </xdr:nvSpPr>
      <xdr:spPr>
        <a:xfrm>
          <a:off x="14541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91457</xdr:rowOff>
    </xdr:from>
    <xdr:ext cx="469744" cy="259045"/>
    <xdr:sp macro="" textlink="">
      <xdr:nvSpPr>
        <xdr:cNvPr id="704" name="テキスト ボックス 703"/>
        <xdr:cNvSpPr txBox="1"/>
      </xdr:nvSpPr>
      <xdr:spPr>
        <a:xfrm>
          <a:off x="14357428"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118655</xdr:rowOff>
    </xdr:from>
    <xdr:to>
      <xdr:col>72</xdr:col>
      <xdr:colOff>38100</xdr:colOff>
      <xdr:row>98</xdr:row>
      <xdr:rowOff>48805</xdr:rowOff>
    </xdr:to>
    <xdr:sp macro="" textlink="">
      <xdr:nvSpPr>
        <xdr:cNvPr id="705" name="楕円 704"/>
        <xdr:cNvSpPr/>
      </xdr:nvSpPr>
      <xdr:spPr>
        <a:xfrm>
          <a:off x="13652500" y="167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39932</xdr:rowOff>
    </xdr:from>
    <xdr:ext cx="534377" cy="259045"/>
    <xdr:sp macro="" textlink="">
      <xdr:nvSpPr>
        <xdr:cNvPr id="706" name="テキスト ボックス 705"/>
        <xdr:cNvSpPr txBox="1"/>
      </xdr:nvSpPr>
      <xdr:spPr>
        <a:xfrm>
          <a:off x="13436111" y="168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166825</xdr:rowOff>
    </xdr:from>
    <xdr:to>
      <xdr:col>67</xdr:col>
      <xdr:colOff>101600</xdr:colOff>
      <xdr:row>98</xdr:row>
      <xdr:rowOff>96975</xdr:rowOff>
    </xdr:to>
    <xdr:sp macro="" textlink="">
      <xdr:nvSpPr>
        <xdr:cNvPr id="707" name="楕円 706"/>
        <xdr:cNvSpPr/>
      </xdr:nvSpPr>
      <xdr:spPr>
        <a:xfrm>
          <a:off x="12763500" y="167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88102</xdr:rowOff>
    </xdr:from>
    <xdr:ext cx="534377" cy="259045"/>
    <xdr:sp macro="" textlink="">
      <xdr:nvSpPr>
        <xdr:cNvPr id="708" name="テキスト ボックス 707"/>
        <xdr:cNvSpPr txBox="1"/>
      </xdr:nvSpPr>
      <xdr:spPr>
        <a:xfrm>
          <a:off x="12547111" y="168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133573</xdr:rowOff>
    </xdr:to>
    <xdr:cxnSp macro="">
      <xdr:nvCxnSpPr>
        <xdr:cNvPr id="735" name="直線コネクタ 734"/>
        <xdr:cNvCxnSpPr/>
      </xdr:nvCxnSpPr>
      <xdr:spPr>
        <a:xfrm>
          <a:off x="21323300" y="6645656"/>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120497</xdr:rowOff>
    </xdr:from>
    <xdr:to>
      <xdr:col>111</xdr:col>
      <xdr:colOff>177800</xdr:colOff>
      <xdr:row>38</xdr:row>
      <xdr:rowOff>130556</xdr:rowOff>
    </xdr:to>
    <xdr:cxnSp macro="">
      <xdr:nvCxnSpPr>
        <xdr:cNvPr id="738" name="直線コネクタ 737"/>
        <xdr:cNvCxnSpPr/>
      </xdr:nvCxnSpPr>
      <xdr:spPr>
        <a:xfrm>
          <a:off x="20434300" y="66355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111537</xdr:rowOff>
    </xdr:from>
    <xdr:to>
      <xdr:col>107</xdr:col>
      <xdr:colOff>50800</xdr:colOff>
      <xdr:row>38</xdr:row>
      <xdr:rowOff>120497</xdr:rowOff>
    </xdr:to>
    <xdr:cxnSp macro="">
      <xdr:nvCxnSpPr>
        <xdr:cNvPr id="741" name="直線コネクタ 740"/>
        <xdr:cNvCxnSpPr/>
      </xdr:nvCxnSpPr>
      <xdr:spPr>
        <a:xfrm>
          <a:off x="19545300" y="6626637"/>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26131</xdr:rowOff>
    </xdr:from>
    <xdr:to>
      <xdr:col>102</xdr:col>
      <xdr:colOff>114300</xdr:colOff>
      <xdr:row>38</xdr:row>
      <xdr:rowOff>111537</xdr:rowOff>
    </xdr:to>
    <xdr:cxnSp macro="">
      <xdr:nvCxnSpPr>
        <xdr:cNvPr id="744" name="直線コネクタ 743"/>
        <xdr:cNvCxnSpPr/>
      </xdr:nvCxnSpPr>
      <xdr:spPr>
        <a:xfrm>
          <a:off x="18656300" y="6198331"/>
          <a:ext cx="889000" cy="4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82773</xdr:rowOff>
    </xdr:from>
    <xdr:to>
      <xdr:col>116</xdr:col>
      <xdr:colOff>114300</xdr:colOff>
      <xdr:row>39</xdr:row>
      <xdr:rowOff>12923</xdr:rowOff>
    </xdr:to>
    <xdr:sp macro="" textlink="">
      <xdr:nvSpPr>
        <xdr:cNvPr id="754" name="楕円 753"/>
        <xdr:cNvSpPr/>
      </xdr:nvSpPr>
      <xdr:spPr>
        <a:xfrm>
          <a:off x="221107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169150</xdr:rowOff>
    </xdr:from>
    <xdr:ext cx="313932" cy="259045"/>
    <xdr:sp macro="" textlink="">
      <xdr:nvSpPr>
        <xdr:cNvPr id="755" name="投資及び出資金該当値テキスト"/>
        <xdr:cNvSpPr txBox="1"/>
      </xdr:nvSpPr>
      <xdr:spPr>
        <a:xfrm>
          <a:off x="22212300" y="6512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56" name="楕円 755"/>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1033</xdr:rowOff>
    </xdr:from>
    <xdr:ext cx="378565" cy="259045"/>
    <xdr:sp macro="" textlink="">
      <xdr:nvSpPr>
        <xdr:cNvPr id="757" name="テキスト ボックス 756"/>
        <xdr:cNvSpPr txBox="1"/>
      </xdr:nvSpPr>
      <xdr:spPr>
        <a:xfrm>
          <a:off x="2113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69697</xdr:rowOff>
    </xdr:from>
    <xdr:to>
      <xdr:col>107</xdr:col>
      <xdr:colOff>101600</xdr:colOff>
      <xdr:row>38</xdr:row>
      <xdr:rowOff>171297</xdr:rowOff>
    </xdr:to>
    <xdr:sp macro="" textlink="">
      <xdr:nvSpPr>
        <xdr:cNvPr id="758" name="楕円 757"/>
        <xdr:cNvSpPr/>
      </xdr:nvSpPr>
      <xdr:spPr>
        <a:xfrm>
          <a:off x="2038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162424</xdr:rowOff>
    </xdr:from>
    <xdr:ext cx="378565" cy="259045"/>
    <xdr:sp macro="" textlink="">
      <xdr:nvSpPr>
        <xdr:cNvPr id="759" name="テキスト ボックス 758"/>
        <xdr:cNvSpPr txBox="1"/>
      </xdr:nvSpPr>
      <xdr:spPr>
        <a:xfrm>
          <a:off x="20245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60737</xdr:rowOff>
    </xdr:from>
    <xdr:to>
      <xdr:col>102</xdr:col>
      <xdr:colOff>165100</xdr:colOff>
      <xdr:row>38</xdr:row>
      <xdr:rowOff>162337</xdr:rowOff>
    </xdr:to>
    <xdr:sp macro="" textlink="">
      <xdr:nvSpPr>
        <xdr:cNvPr id="760" name="楕円 759"/>
        <xdr:cNvSpPr/>
      </xdr:nvSpPr>
      <xdr:spPr>
        <a:xfrm>
          <a:off x="19494500" y="65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153464</xdr:rowOff>
    </xdr:from>
    <xdr:ext cx="378565" cy="259045"/>
    <xdr:sp macro="" textlink="">
      <xdr:nvSpPr>
        <xdr:cNvPr id="761" name="テキスト ボックス 760"/>
        <xdr:cNvSpPr txBox="1"/>
      </xdr:nvSpPr>
      <xdr:spPr>
        <a:xfrm>
          <a:off x="19356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146781</xdr:rowOff>
    </xdr:from>
    <xdr:to>
      <xdr:col>98</xdr:col>
      <xdr:colOff>38100</xdr:colOff>
      <xdr:row>36</xdr:row>
      <xdr:rowOff>76931</xdr:rowOff>
    </xdr:to>
    <xdr:sp macro="" textlink="">
      <xdr:nvSpPr>
        <xdr:cNvPr id="762" name="楕円 761"/>
        <xdr:cNvSpPr/>
      </xdr:nvSpPr>
      <xdr:spPr>
        <a:xfrm>
          <a:off x="18605500" y="6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93458</xdr:rowOff>
    </xdr:from>
    <xdr:ext cx="469744" cy="259045"/>
    <xdr:sp macro="" textlink="">
      <xdr:nvSpPr>
        <xdr:cNvPr id="763" name="テキスト ボックス 762"/>
        <xdr:cNvSpPr txBox="1"/>
      </xdr:nvSpPr>
      <xdr:spPr>
        <a:xfrm>
          <a:off x="18421428" y="59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83293</xdr:rowOff>
    </xdr:from>
    <xdr:to>
      <xdr:col>116</xdr:col>
      <xdr:colOff>62864</xdr:colOff>
      <xdr:row>58</xdr:row>
      <xdr:rowOff>25400</xdr:rowOff>
    </xdr:to>
    <xdr:cxnSp macro="">
      <xdr:nvCxnSpPr>
        <xdr:cNvPr id="783" name="直線コネクタ 782"/>
        <xdr:cNvCxnSpPr/>
      </xdr:nvCxnSpPr>
      <xdr:spPr>
        <a:xfrm flipV="1">
          <a:off x="22159595" y="8827243"/>
          <a:ext cx="1269" cy="114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29970</xdr:rowOff>
    </xdr:from>
    <xdr:ext cx="534377" cy="259045"/>
    <xdr:sp macro="" textlink="">
      <xdr:nvSpPr>
        <xdr:cNvPr id="786" name="貸付金最大値テキスト"/>
        <xdr:cNvSpPr txBox="1"/>
      </xdr:nvSpPr>
      <xdr:spPr>
        <a:xfrm>
          <a:off x="22212300" y="86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83293</xdr:rowOff>
    </xdr:from>
    <xdr:to>
      <xdr:col>116</xdr:col>
      <xdr:colOff>152400</xdr:colOff>
      <xdr:row>51</xdr:row>
      <xdr:rowOff>83293</xdr:rowOff>
    </xdr:to>
    <xdr:cxnSp macro="">
      <xdr:nvCxnSpPr>
        <xdr:cNvPr id="787" name="直線コネクタ 786"/>
        <xdr:cNvCxnSpPr/>
      </xdr:nvCxnSpPr>
      <xdr:spPr>
        <a:xfrm>
          <a:off x="22072600" y="882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101124</xdr:rowOff>
    </xdr:from>
    <xdr:to>
      <xdr:col>116</xdr:col>
      <xdr:colOff>63500</xdr:colOff>
      <xdr:row>51</xdr:row>
      <xdr:rowOff>126270</xdr:rowOff>
    </xdr:to>
    <xdr:cxnSp macro="">
      <xdr:nvCxnSpPr>
        <xdr:cNvPr id="788" name="直線コネクタ 787"/>
        <xdr:cNvCxnSpPr/>
      </xdr:nvCxnSpPr>
      <xdr:spPr>
        <a:xfrm>
          <a:off x="21323300" y="884507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41781</xdr:rowOff>
    </xdr:from>
    <xdr:ext cx="469744" cy="259045"/>
    <xdr:sp macro="" textlink="">
      <xdr:nvSpPr>
        <xdr:cNvPr id="789" name="貸付金平均値テキスト"/>
        <xdr:cNvSpPr txBox="1"/>
      </xdr:nvSpPr>
      <xdr:spPr>
        <a:xfrm>
          <a:off x="22212300" y="981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63354</xdr:rowOff>
    </xdr:from>
    <xdr:to>
      <xdr:col>116</xdr:col>
      <xdr:colOff>114300</xdr:colOff>
      <xdr:row>57</xdr:row>
      <xdr:rowOff>164954</xdr:rowOff>
    </xdr:to>
    <xdr:sp macro="" textlink="">
      <xdr:nvSpPr>
        <xdr:cNvPr id="790" name="フローチャート: 判断 789"/>
        <xdr:cNvSpPr/>
      </xdr:nvSpPr>
      <xdr:spPr>
        <a:xfrm>
          <a:off x="22110700" y="98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22371</xdr:rowOff>
    </xdr:from>
    <xdr:to>
      <xdr:col>111</xdr:col>
      <xdr:colOff>177800</xdr:colOff>
      <xdr:row>51</xdr:row>
      <xdr:rowOff>101124</xdr:rowOff>
    </xdr:to>
    <xdr:cxnSp macro="">
      <xdr:nvCxnSpPr>
        <xdr:cNvPr id="791" name="直線コネクタ 790"/>
        <xdr:cNvCxnSpPr/>
      </xdr:nvCxnSpPr>
      <xdr:spPr>
        <a:xfrm>
          <a:off x="20434300" y="8766321"/>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69183</xdr:rowOff>
    </xdr:from>
    <xdr:to>
      <xdr:col>112</xdr:col>
      <xdr:colOff>38100</xdr:colOff>
      <xdr:row>57</xdr:row>
      <xdr:rowOff>170783</xdr:rowOff>
    </xdr:to>
    <xdr:sp macro="" textlink="">
      <xdr:nvSpPr>
        <xdr:cNvPr id="792" name="フローチャート: 判断 791"/>
        <xdr:cNvSpPr/>
      </xdr:nvSpPr>
      <xdr:spPr>
        <a:xfrm>
          <a:off x="21272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161910</xdr:rowOff>
    </xdr:from>
    <xdr:ext cx="469744" cy="259045"/>
    <xdr:sp macro="" textlink="">
      <xdr:nvSpPr>
        <xdr:cNvPr id="793" name="テキスト ボックス 792"/>
        <xdr:cNvSpPr txBox="1"/>
      </xdr:nvSpPr>
      <xdr:spPr>
        <a:xfrm>
          <a:off x="21088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22371</xdr:rowOff>
    </xdr:from>
    <xdr:to>
      <xdr:col>107</xdr:col>
      <xdr:colOff>50800</xdr:colOff>
      <xdr:row>51</xdr:row>
      <xdr:rowOff>57918</xdr:rowOff>
    </xdr:to>
    <xdr:cxnSp macro="">
      <xdr:nvCxnSpPr>
        <xdr:cNvPr id="794" name="直線コネクタ 793"/>
        <xdr:cNvCxnSpPr/>
      </xdr:nvCxnSpPr>
      <xdr:spPr>
        <a:xfrm flipV="1">
          <a:off x="19545300" y="876632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67183</xdr:rowOff>
    </xdr:from>
    <xdr:to>
      <xdr:col>107</xdr:col>
      <xdr:colOff>101600</xdr:colOff>
      <xdr:row>57</xdr:row>
      <xdr:rowOff>168783</xdr:rowOff>
    </xdr:to>
    <xdr:sp macro="" textlink="">
      <xdr:nvSpPr>
        <xdr:cNvPr id="795" name="フローチャート: 判断 794"/>
        <xdr:cNvSpPr/>
      </xdr:nvSpPr>
      <xdr:spPr>
        <a:xfrm>
          <a:off x="20383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159910</xdr:rowOff>
    </xdr:from>
    <xdr:ext cx="469744" cy="259045"/>
    <xdr:sp macro="" textlink="">
      <xdr:nvSpPr>
        <xdr:cNvPr id="796" name="テキスト ボックス 795"/>
        <xdr:cNvSpPr txBox="1"/>
      </xdr:nvSpPr>
      <xdr:spPr>
        <a:xfrm>
          <a:off x="20199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57918</xdr:rowOff>
    </xdr:from>
    <xdr:to>
      <xdr:col>102</xdr:col>
      <xdr:colOff>114300</xdr:colOff>
      <xdr:row>51</xdr:row>
      <xdr:rowOff>92437</xdr:rowOff>
    </xdr:to>
    <xdr:cxnSp macro="">
      <xdr:nvCxnSpPr>
        <xdr:cNvPr id="797" name="直線コネクタ 796"/>
        <xdr:cNvCxnSpPr/>
      </xdr:nvCxnSpPr>
      <xdr:spPr>
        <a:xfrm flipV="1">
          <a:off x="18656300" y="8801868"/>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67926</xdr:rowOff>
    </xdr:from>
    <xdr:to>
      <xdr:col>102</xdr:col>
      <xdr:colOff>165100</xdr:colOff>
      <xdr:row>57</xdr:row>
      <xdr:rowOff>169526</xdr:rowOff>
    </xdr:to>
    <xdr:sp macro="" textlink="">
      <xdr:nvSpPr>
        <xdr:cNvPr id="798" name="フローチャート: 判断 797"/>
        <xdr:cNvSpPr/>
      </xdr:nvSpPr>
      <xdr:spPr>
        <a:xfrm>
          <a:off x="19494500" y="98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160653</xdr:rowOff>
    </xdr:from>
    <xdr:ext cx="469744" cy="259045"/>
    <xdr:sp macro="" textlink="">
      <xdr:nvSpPr>
        <xdr:cNvPr id="799" name="テキスト ボックス 798"/>
        <xdr:cNvSpPr txBox="1"/>
      </xdr:nvSpPr>
      <xdr:spPr>
        <a:xfrm>
          <a:off x="19310428" y="99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58668</xdr:rowOff>
    </xdr:from>
    <xdr:to>
      <xdr:col>98</xdr:col>
      <xdr:colOff>38100</xdr:colOff>
      <xdr:row>57</xdr:row>
      <xdr:rowOff>160268</xdr:rowOff>
    </xdr:to>
    <xdr:sp macro="" textlink="">
      <xdr:nvSpPr>
        <xdr:cNvPr id="800" name="フローチャート: 判断 799"/>
        <xdr:cNvSpPr/>
      </xdr:nvSpPr>
      <xdr:spPr>
        <a:xfrm>
          <a:off x="18605500" y="98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151395</xdr:rowOff>
    </xdr:from>
    <xdr:ext cx="469744" cy="259045"/>
    <xdr:sp macro="" textlink="">
      <xdr:nvSpPr>
        <xdr:cNvPr id="801" name="テキスト ボックス 800"/>
        <xdr:cNvSpPr txBox="1"/>
      </xdr:nvSpPr>
      <xdr:spPr>
        <a:xfrm>
          <a:off x="18421428" y="9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75470</xdr:rowOff>
    </xdr:from>
    <xdr:to>
      <xdr:col>116</xdr:col>
      <xdr:colOff>114300</xdr:colOff>
      <xdr:row>52</xdr:row>
      <xdr:rowOff>5620</xdr:rowOff>
    </xdr:to>
    <xdr:sp macro="" textlink="">
      <xdr:nvSpPr>
        <xdr:cNvPr id="807" name="楕円 806"/>
        <xdr:cNvSpPr/>
      </xdr:nvSpPr>
      <xdr:spPr>
        <a:xfrm>
          <a:off x="22110700" y="88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161847</xdr:rowOff>
    </xdr:from>
    <xdr:ext cx="534377" cy="259045"/>
    <xdr:sp macro="" textlink="">
      <xdr:nvSpPr>
        <xdr:cNvPr id="808" name="貸付金該当値テキスト"/>
        <xdr:cNvSpPr txBox="1"/>
      </xdr:nvSpPr>
      <xdr:spPr>
        <a:xfrm>
          <a:off x="22212300" y="87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50324</xdr:rowOff>
    </xdr:from>
    <xdr:to>
      <xdr:col>112</xdr:col>
      <xdr:colOff>38100</xdr:colOff>
      <xdr:row>51</xdr:row>
      <xdr:rowOff>151924</xdr:rowOff>
    </xdr:to>
    <xdr:sp macro="" textlink="">
      <xdr:nvSpPr>
        <xdr:cNvPr id="809" name="楕円 808"/>
        <xdr:cNvSpPr/>
      </xdr:nvSpPr>
      <xdr:spPr>
        <a:xfrm>
          <a:off x="21272500" y="8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168451</xdr:rowOff>
    </xdr:from>
    <xdr:ext cx="534377" cy="259045"/>
    <xdr:sp macro="" textlink="">
      <xdr:nvSpPr>
        <xdr:cNvPr id="810" name="テキスト ボックス 809"/>
        <xdr:cNvSpPr txBox="1"/>
      </xdr:nvSpPr>
      <xdr:spPr>
        <a:xfrm>
          <a:off x="21056111" y="85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143021</xdr:rowOff>
    </xdr:from>
    <xdr:to>
      <xdr:col>107</xdr:col>
      <xdr:colOff>101600</xdr:colOff>
      <xdr:row>51</xdr:row>
      <xdr:rowOff>73171</xdr:rowOff>
    </xdr:to>
    <xdr:sp macro="" textlink="">
      <xdr:nvSpPr>
        <xdr:cNvPr id="811" name="楕円 810"/>
        <xdr:cNvSpPr/>
      </xdr:nvSpPr>
      <xdr:spPr>
        <a:xfrm>
          <a:off x="20383500" y="87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89698</xdr:rowOff>
    </xdr:from>
    <xdr:ext cx="534377" cy="259045"/>
    <xdr:sp macro="" textlink="">
      <xdr:nvSpPr>
        <xdr:cNvPr id="812" name="テキスト ボックス 811"/>
        <xdr:cNvSpPr txBox="1"/>
      </xdr:nvSpPr>
      <xdr:spPr>
        <a:xfrm>
          <a:off x="20167111" y="84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7118</xdr:rowOff>
    </xdr:from>
    <xdr:to>
      <xdr:col>102</xdr:col>
      <xdr:colOff>165100</xdr:colOff>
      <xdr:row>51</xdr:row>
      <xdr:rowOff>108718</xdr:rowOff>
    </xdr:to>
    <xdr:sp macro="" textlink="">
      <xdr:nvSpPr>
        <xdr:cNvPr id="813" name="楕円 812"/>
        <xdr:cNvSpPr/>
      </xdr:nvSpPr>
      <xdr:spPr>
        <a:xfrm>
          <a:off x="19494500" y="8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125245</xdr:rowOff>
    </xdr:from>
    <xdr:ext cx="534377" cy="259045"/>
    <xdr:sp macro="" textlink="">
      <xdr:nvSpPr>
        <xdr:cNvPr id="814" name="テキスト ボックス 813"/>
        <xdr:cNvSpPr txBox="1"/>
      </xdr:nvSpPr>
      <xdr:spPr>
        <a:xfrm>
          <a:off x="19278111" y="85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41637</xdr:rowOff>
    </xdr:from>
    <xdr:to>
      <xdr:col>98</xdr:col>
      <xdr:colOff>38100</xdr:colOff>
      <xdr:row>51</xdr:row>
      <xdr:rowOff>143237</xdr:rowOff>
    </xdr:to>
    <xdr:sp macro="" textlink="">
      <xdr:nvSpPr>
        <xdr:cNvPr id="815" name="楕円 814"/>
        <xdr:cNvSpPr/>
      </xdr:nvSpPr>
      <xdr:spPr>
        <a:xfrm>
          <a:off x="18605500" y="87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159764</xdr:rowOff>
    </xdr:from>
    <xdr:ext cx="534377" cy="259045"/>
    <xdr:sp macro="" textlink="">
      <xdr:nvSpPr>
        <xdr:cNvPr id="816" name="テキスト ボックス 815"/>
        <xdr:cNvSpPr txBox="1"/>
      </xdr:nvSpPr>
      <xdr:spPr>
        <a:xfrm>
          <a:off x="18389111" y="85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39" name="直線コネクタ 838"/>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0"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1" name="直線コネクタ 840"/>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2"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3" name="直線コネクタ 842"/>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91991</xdr:rowOff>
    </xdr:from>
    <xdr:to>
      <xdr:col>116</xdr:col>
      <xdr:colOff>63500</xdr:colOff>
      <xdr:row>71</xdr:row>
      <xdr:rowOff>130625</xdr:rowOff>
    </xdr:to>
    <xdr:cxnSp macro="">
      <xdr:nvCxnSpPr>
        <xdr:cNvPr id="844" name="直線コネクタ 843"/>
        <xdr:cNvCxnSpPr/>
      </xdr:nvCxnSpPr>
      <xdr:spPr>
        <a:xfrm flipV="1">
          <a:off x="21323300" y="12264941"/>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5"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46" name="フローチャート: 判断 845"/>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130625</xdr:rowOff>
    </xdr:from>
    <xdr:to>
      <xdr:col>111</xdr:col>
      <xdr:colOff>177800</xdr:colOff>
      <xdr:row>71</xdr:row>
      <xdr:rowOff>157348</xdr:rowOff>
    </xdr:to>
    <xdr:cxnSp macro="">
      <xdr:nvCxnSpPr>
        <xdr:cNvPr id="847" name="直線コネクタ 846"/>
        <xdr:cNvCxnSpPr/>
      </xdr:nvCxnSpPr>
      <xdr:spPr>
        <a:xfrm flipV="1">
          <a:off x="20434300" y="12303575"/>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48" name="フローチャート: 判断 847"/>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49" name="テキスト ボックス 848"/>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157348</xdr:rowOff>
    </xdr:from>
    <xdr:to>
      <xdr:col>107</xdr:col>
      <xdr:colOff>50800</xdr:colOff>
      <xdr:row>72</xdr:row>
      <xdr:rowOff>12987</xdr:rowOff>
    </xdr:to>
    <xdr:cxnSp macro="">
      <xdr:nvCxnSpPr>
        <xdr:cNvPr id="850" name="直線コネクタ 849"/>
        <xdr:cNvCxnSpPr/>
      </xdr:nvCxnSpPr>
      <xdr:spPr>
        <a:xfrm flipV="1">
          <a:off x="19545300" y="1233029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1" name="フローチャート: 判断 850"/>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2" name="テキスト ボックス 851"/>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12987</xdr:rowOff>
    </xdr:from>
    <xdr:to>
      <xdr:col>102</xdr:col>
      <xdr:colOff>114300</xdr:colOff>
      <xdr:row>72</xdr:row>
      <xdr:rowOff>28372</xdr:rowOff>
    </xdr:to>
    <xdr:cxnSp macro="">
      <xdr:nvCxnSpPr>
        <xdr:cNvPr id="853" name="直線コネクタ 852"/>
        <xdr:cNvCxnSpPr/>
      </xdr:nvCxnSpPr>
      <xdr:spPr>
        <a:xfrm flipV="1">
          <a:off x="18656300" y="12357387"/>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4" name="フローチャート: 判断 853"/>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5" name="テキスト ボックス 854"/>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56" name="フローチャート: 判断 855"/>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57" name="テキスト ボックス 856"/>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41191</xdr:rowOff>
    </xdr:from>
    <xdr:to>
      <xdr:col>116</xdr:col>
      <xdr:colOff>114300</xdr:colOff>
      <xdr:row>71</xdr:row>
      <xdr:rowOff>142791</xdr:rowOff>
    </xdr:to>
    <xdr:sp macro="" textlink="">
      <xdr:nvSpPr>
        <xdr:cNvPr id="863" name="楕円 862"/>
        <xdr:cNvSpPr/>
      </xdr:nvSpPr>
      <xdr:spPr>
        <a:xfrm>
          <a:off x="22110700" y="122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127568</xdr:rowOff>
    </xdr:from>
    <xdr:ext cx="534377" cy="259045"/>
    <xdr:sp macro="" textlink="">
      <xdr:nvSpPr>
        <xdr:cNvPr id="864" name="繰出金該当値テキスト"/>
        <xdr:cNvSpPr txBox="1"/>
      </xdr:nvSpPr>
      <xdr:spPr>
        <a:xfrm>
          <a:off x="22212300" y="121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79825</xdr:rowOff>
    </xdr:from>
    <xdr:to>
      <xdr:col>112</xdr:col>
      <xdr:colOff>38100</xdr:colOff>
      <xdr:row>72</xdr:row>
      <xdr:rowOff>9975</xdr:rowOff>
    </xdr:to>
    <xdr:sp macro="" textlink="">
      <xdr:nvSpPr>
        <xdr:cNvPr id="865" name="楕円 864"/>
        <xdr:cNvSpPr/>
      </xdr:nvSpPr>
      <xdr:spPr>
        <a:xfrm>
          <a:off x="21272500" y="122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26502</xdr:rowOff>
    </xdr:from>
    <xdr:ext cx="534377" cy="259045"/>
    <xdr:sp macro="" textlink="">
      <xdr:nvSpPr>
        <xdr:cNvPr id="866" name="テキスト ボックス 865"/>
        <xdr:cNvSpPr txBox="1"/>
      </xdr:nvSpPr>
      <xdr:spPr>
        <a:xfrm>
          <a:off x="21056111" y="120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106548</xdr:rowOff>
    </xdr:from>
    <xdr:to>
      <xdr:col>107</xdr:col>
      <xdr:colOff>101600</xdr:colOff>
      <xdr:row>72</xdr:row>
      <xdr:rowOff>36698</xdr:rowOff>
    </xdr:to>
    <xdr:sp macro="" textlink="">
      <xdr:nvSpPr>
        <xdr:cNvPr id="867" name="楕円 866"/>
        <xdr:cNvSpPr/>
      </xdr:nvSpPr>
      <xdr:spPr>
        <a:xfrm>
          <a:off x="20383500" y="122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53225</xdr:rowOff>
    </xdr:from>
    <xdr:ext cx="534377" cy="259045"/>
    <xdr:sp macro="" textlink="">
      <xdr:nvSpPr>
        <xdr:cNvPr id="868" name="テキスト ボックス 867"/>
        <xdr:cNvSpPr txBox="1"/>
      </xdr:nvSpPr>
      <xdr:spPr>
        <a:xfrm>
          <a:off x="20167111" y="120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133637</xdr:rowOff>
    </xdr:from>
    <xdr:to>
      <xdr:col>102</xdr:col>
      <xdr:colOff>165100</xdr:colOff>
      <xdr:row>72</xdr:row>
      <xdr:rowOff>63787</xdr:rowOff>
    </xdr:to>
    <xdr:sp macro="" textlink="">
      <xdr:nvSpPr>
        <xdr:cNvPr id="869" name="楕円 868"/>
        <xdr:cNvSpPr/>
      </xdr:nvSpPr>
      <xdr:spPr>
        <a:xfrm>
          <a:off x="19494500" y="123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80314</xdr:rowOff>
    </xdr:from>
    <xdr:ext cx="534377" cy="259045"/>
    <xdr:sp macro="" textlink="">
      <xdr:nvSpPr>
        <xdr:cNvPr id="870" name="テキスト ボックス 869"/>
        <xdr:cNvSpPr txBox="1"/>
      </xdr:nvSpPr>
      <xdr:spPr>
        <a:xfrm>
          <a:off x="19278111" y="120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149022</xdr:rowOff>
    </xdr:from>
    <xdr:to>
      <xdr:col>98</xdr:col>
      <xdr:colOff>38100</xdr:colOff>
      <xdr:row>72</xdr:row>
      <xdr:rowOff>79172</xdr:rowOff>
    </xdr:to>
    <xdr:sp macro="" textlink="">
      <xdr:nvSpPr>
        <xdr:cNvPr id="871" name="楕円 870"/>
        <xdr:cNvSpPr/>
      </xdr:nvSpPr>
      <xdr:spPr>
        <a:xfrm>
          <a:off x="18605500" y="123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95699</xdr:rowOff>
    </xdr:from>
    <xdr:ext cx="534377" cy="259045"/>
    <xdr:sp macro="" textlink="">
      <xdr:nvSpPr>
        <xdr:cNvPr id="872" name="テキスト ボックス 871"/>
        <xdr:cNvSpPr txBox="1"/>
      </xdr:nvSpPr>
      <xdr:spPr>
        <a:xfrm>
          <a:off x="18389111" y="120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維持補修費は、類似団体平均と比較すると大きく上回っている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の見直しを図り、繰出金の削減に努めていく。</a:t>
          </a:r>
        </a:p>
        <a:p>
          <a:r>
            <a:rPr kumimoji="1" lang="ja-JP" altLang="en-US" sz="1300">
              <a:latin typeface="ＭＳ Ｐゴシック" panose="020B0600070205080204" pitchFamily="50" charset="-128"/>
              <a:ea typeface="ＭＳ Ｐゴシック" panose="020B0600070205080204" pitchFamily="50" charset="-128"/>
            </a:rPr>
            <a:t>　公債費についても、類似団体平均と比較すると、大きく上回った状況にあるため、今後も新規発行債を抑制するとともに、必要に応じて地方債の繰上償還を行うなど公債費の削減に努める。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北海道幕別町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26,443
26,310
477.64
20,240,103
19,712,890
450,453
9,814,395
17,583,230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89408</xdr:rowOff>
    </xdr:from>
    <xdr:to>
      <xdr:col>24</xdr:col>
      <xdr:colOff>63500</xdr:colOff>
      <xdr:row>32</xdr:row>
      <xdr:rowOff>131699</xdr:rowOff>
    </xdr:to>
    <xdr:cxnSp macro="">
      <xdr:nvCxnSpPr>
        <xdr:cNvPr id="61" name="直線コネクタ 60"/>
        <xdr:cNvCxnSpPr/>
      </xdr:nvCxnSpPr>
      <xdr:spPr>
        <a:xfrm>
          <a:off x="3797300" y="5575808"/>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31877</xdr:rowOff>
    </xdr:from>
    <xdr:to>
      <xdr:col>19</xdr:col>
      <xdr:colOff>177800</xdr:colOff>
      <xdr:row>32</xdr:row>
      <xdr:rowOff>89408</xdr:rowOff>
    </xdr:to>
    <xdr:cxnSp macro="">
      <xdr:nvCxnSpPr>
        <xdr:cNvPr id="64" name="直線コネクタ 63"/>
        <xdr:cNvCxnSpPr/>
      </xdr:nvCxnSpPr>
      <xdr:spPr>
        <a:xfrm>
          <a:off x="2908300" y="551827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31877</xdr:rowOff>
    </xdr:from>
    <xdr:to>
      <xdr:col>15</xdr:col>
      <xdr:colOff>50800</xdr:colOff>
      <xdr:row>32</xdr:row>
      <xdr:rowOff>38354</xdr:rowOff>
    </xdr:to>
    <xdr:cxnSp macro="">
      <xdr:nvCxnSpPr>
        <xdr:cNvPr id="67" name="直線コネクタ 66"/>
        <xdr:cNvCxnSpPr/>
      </xdr:nvCxnSpPr>
      <xdr:spPr>
        <a:xfrm flipV="1">
          <a:off x="2019300" y="55182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28448</xdr:rowOff>
    </xdr:from>
    <xdr:to>
      <xdr:col>10</xdr:col>
      <xdr:colOff>114300</xdr:colOff>
      <xdr:row>32</xdr:row>
      <xdr:rowOff>38354</xdr:rowOff>
    </xdr:to>
    <xdr:cxnSp macro="">
      <xdr:nvCxnSpPr>
        <xdr:cNvPr id="70" name="直線コネクタ 69"/>
        <xdr:cNvCxnSpPr/>
      </xdr:nvCxnSpPr>
      <xdr:spPr>
        <a:xfrm>
          <a:off x="1130300" y="551484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80899</xdr:rowOff>
    </xdr:from>
    <xdr:to>
      <xdr:col>24</xdr:col>
      <xdr:colOff>114300</xdr:colOff>
      <xdr:row>33</xdr:row>
      <xdr:rowOff>11049</xdr:rowOff>
    </xdr:to>
    <xdr:sp macro="" textlink="">
      <xdr:nvSpPr>
        <xdr:cNvPr id="80" name="楕円 79"/>
        <xdr:cNvSpPr/>
      </xdr:nvSpPr>
      <xdr:spPr>
        <a:xfrm>
          <a:off x="45847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103776</xdr:rowOff>
    </xdr:from>
    <xdr:ext cx="469744" cy="259045"/>
    <xdr:sp macro="" textlink="">
      <xdr:nvSpPr>
        <xdr:cNvPr id="81" name="議会費該当値テキスト"/>
        <xdr:cNvSpPr txBox="1"/>
      </xdr:nvSpPr>
      <xdr:spPr>
        <a:xfrm>
          <a:off x="4686300"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38608</xdr:rowOff>
    </xdr:from>
    <xdr:to>
      <xdr:col>20</xdr:col>
      <xdr:colOff>38100</xdr:colOff>
      <xdr:row>32</xdr:row>
      <xdr:rowOff>140208</xdr:rowOff>
    </xdr:to>
    <xdr:sp macro="" textlink="">
      <xdr:nvSpPr>
        <xdr:cNvPr id="82" name="楕円 81"/>
        <xdr:cNvSpPr/>
      </xdr:nvSpPr>
      <xdr:spPr>
        <a:xfrm>
          <a:off x="3746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156735</xdr:rowOff>
    </xdr:from>
    <xdr:ext cx="469744" cy="259045"/>
    <xdr:sp macro="" textlink="">
      <xdr:nvSpPr>
        <xdr:cNvPr id="83" name="テキスト ボックス 82"/>
        <xdr:cNvSpPr txBox="1"/>
      </xdr:nvSpPr>
      <xdr:spPr>
        <a:xfrm>
          <a:off x="3562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152527</xdr:rowOff>
    </xdr:from>
    <xdr:to>
      <xdr:col>15</xdr:col>
      <xdr:colOff>101600</xdr:colOff>
      <xdr:row>32</xdr:row>
      <xdr:rowOff>82677</xdr:rowOff>
    </xdr:to>
    <xdr:sp macro="" textlink="">
      <xdr:nvSpPr>
        <xdr:cNvPr id="84" name="楕円 83"/>
        <xdr:cNvSpPr/>
      </xdr:nvSpPr>
      <xdr:spPr>
        <a:xfrm>
          <a:off x="28575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99204</xdr:rowOff>
    </xdr:from>
    <xdr:ext cx="469744" cy="259045"/>
    <xdr:sp macro="" textlink="">
      <xdr:nvSpPr>
        <xdr:cNvPr id="85" name="テキスト ボックス 84"/>
        <xdr:cNvSpPr txBox="1"/>
      </xdr:nvSpPr>
      <xdr:spPr>
        <a:xfrm>
          <a:off x="2673428" y="5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159004</xdr:rowOff>
    </xdr:from>
    <xdr:to>
      <xdr:col>10</xdr:col>
      <xdr:colOff>165100</xdr:colOff>
      <xdr:row>32</xdr:row>
      <xdr:rowOff>89154</xdr:rowOff>
    </xdr:to>
    <xdr:sp macro="" textlink="">
      <xdr:nvSpPr>
        <xdr:cNvPr id="86" name="楕円 85"/>
        <xdr:cNvSpPr/>
      </xdr:nvSpPr>
      <xdr:spPr>
        <a:xfrm>
          <a:off x="1968500" y="54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105681</xdr:rowOff>
    </xdr:from>
    <xdr:ext cx="469744" cy="259045"/>
    <xdr:sp macro="" textlink="">
      <xdr:nvSpPr>
        <xdr:cNvPr id="87" name="テキスト ボックス 86"/>
        <xdr:cNvSpPr txBox="1"/>
      </xdr:nvSpPr>
      <xdr:spPr>
        <a:xfrm>
          <a:off x="1784428" y="52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149098</xdr:rowOff>
    </xdr:from>
    <xdr:to>
      <xdr:col>6</xdr:col>
      <xdr:colOff>38100</xdr:colOff>
      <xdr:row>32</xdr:row>
      <xdr:rowOff>79248</xdr:rowOff>
    </xdr:to>
    <xdr:sp macro="" textlink="">
      <xdr:nvSpPr>
        <xdr:cNvPr id="88" name="楕円 87"/>
        <xdr:cNvSpPr/>
      </xdr:nvSpPr>
      <xdr:spPr>
        <a:xfrm>
          <a:off x="10795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95775</xdr:rowOff>
    </xdr:from>
    <xdr:ext cx="469744" cy="259045"/>
    <xdr:sp macro="" textlink="">
      <xdr:nvSpPr>
        <xdr:cNvPr id="89" name="テキスト ボックス 88"/>
        <xdr:cNvSpPr txBox="1"/>
      </xdr:nvSpPr>
      <xdr:spPr>
        <a:xfrm>
          <a:off x="895428" y="52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168328</xdr:rowOff>
    </xdr:from>
    <xdr:to>
      <xdr:col>24</xdr:col>
      <xdr:colOff>63500</xdr:colOff>
      <xdr:row>57</xdr:row>
      <xdr:rowOff>134320</xdr:rowOff>
    </xdr:to>
    <xdr:cxnSp macro="">
      <xdr:nvCxnSpPr>
        <xdr:cNvPr id="118" name="直線コネクタ 117"/>
        <xdr:cNvCxnSpPr/>
      </xdr:nvCxnSpPr>
      <xdr:spPr>
        <a:xfrm flipV="1">
          <a:off x="3797300" y="9426628"/>
          <a:ext cx="838200" cy="4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109448</xdr:rowOff>
    </xdr:from>
    <xdr:to>
      <xdr:col>19</xdr:col>
      <xdr:colOff>177800</xdr:colOff>
      <xdr:row>57</xdr:row>
      <xdr:rowOff>134320</xdr:rowOff>
    </xdr:to>
    <xdr:cxnSp macro="">
      <xdr:nvCxnSpPr>
        <xdr:cNvPr id="121" name="直線コネクタ 120"/>
        <xdr:cNvCxnSpPr/>
      </xdr:nvCxnSpPr>
      <xdr:spPr>
        <a:xfrm>
          <a:off x="2908300" y="988209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27941</xdr:rowOff>
    </xdr:from>
    <xdr:to>
      <xdr:col>15</xdr:col>
      <xdr:colOff>50800</xdr:colOff>
      <xdr:row>57</xdr:row>
      <xdr:rowOff>109448</xdr:rowOff>
    </xdr:to>
    <xdr:cxnSp macro="">
      <xdr:nvCxnSpPr>
        <xdr:cNvPr id="124" name="直線コネクタ 123"/>
        <xdr:cNvCxnSpPr/>
      </xdr:nvCxnSpPr>
      <xdr:spPr>
        <a:xfrm>
          <a:off x="2019300" y="9800591"/>
          <a:ext cx="889000" cy="8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100766</xdr:rowOff>
    </xdr:from>
    <xdr:to>
      <xdr:col>10</xdr:col>
      <xdr:colOff>114300</xdr:colOff>
      <xdr:row>57</xdr:row>
      <xdr:rowOff>27941</xdr:rowOff>
    </xdr:to>
    <xdr:cxnSp macro="">
      <xdr:nvCxnSpPr>
        <xdr:cNvPr id="127" name="直線コネクタ 126"/>
        <xdr:cNvCxnSpPr/>
      </xdr:nvCxnSpPr>
      <xdr:spPr>
        <a:xfrm>
          <a:off x="1130300" y="9701966"/>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117528</xdr:rowOff>
    </xdr:from>
    <xdr:to>
      <xdr:col>24</xdr:col>
      <xdr:colOff>114300</xdr:colOff>
      <xdr:row>55</xdr:row>
      <xdr:rowOff>47678</xdr:rowOff>
    </xdr:to>
    <xdr:sp macro="" textlink="">
      <xdr:nvSpPr>
        <xdr:cNvPr id="137" name="楕円 136"/>
        <xdr:cNvSpPr/>
      </xdr:nvSpPr>
      <xdr:spPr>
        <a:xfrm>
          <a:off x="4584700" y="93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140405</xdr:rowOff>
    </xdr:from>
    <xdr:ext cx="599010" cy="259045"/>
    <xdr:sp macro="" textlink="">
      <xdr:nvSpPr>
        <xdr:cNvPr id="138" name="総務費該当値テキスト"/>
        <xdr:cNvSpPr txBox="1"/>
      </xdr:nvSpPr>
      <xdr:spPr>
        <a:xfrm>
          <a:off x="4686300" y="92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83520</xdr:rowOff>
    </xdr:from>
    <xdr:to>
      <xdr:col>20</xdr:col>
      <xdr:colOff>38100</xdr:colOff>
      <xdr:row>58</xdr:row>
      <xdr:rowOff>13670</xdr:rowOff>
    </xdr:to>
    <xdr:sp macro="" textlink="">
      <xdr:nvSpPr>
        <xdr:cNvPr id="139" name="楕円 138"/>
        <xdr:cNvSpPr/>
      </xdr:nvSpPr>
      <xdr:spPr>
        <a:xfrm>
          <a:off x="3746500" y="98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30197</xdr:rowOff>
    </xdr:from>
    <xdr:ext cx="534377" cy="259045"/>
    <xdr:sp macro="" textlink="">
      <xdr:nvSpPr>
        <xdr:cNvPr id="140" name="テキスト ボックス 139"/>
        <xdr:cNvSpPr txBox="1"/>
      </xdr:nvSpPr>
      <xdr:spPr>
        <a:xfrm>
          <a:off x="3530111" y="963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58648</xdr:rowOff>
    </xdr:from>
    <xdr:to>
      <xdr:col>15</xdr:col>
      <xdr:colOff>101600</xdr:colOff>
      <xdr:row>57</xdr:row>
      <xdr:rowOff>160248</xdr:rowOff>
    </xdr:to>
    <xdr:sp macro="" textlink="">
      <xdr:nvSpPr>
        <xdr:cNvPr id="141" name="楕円 140"/>
        <xdr:cNvSpPr/>
      </xdr:nvSpPr>
      <xdr:spPr>
        <a:xfrm>
          <a:off x="2857500" y="98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5325</xdr:rowOff>
    </xdr:from>
    <xdr:ext cx="534377" cy="259045"/>
    <xdr:sp macro="" textlink="">
      <xdr:nvSpPr>
        <xdr:cNvPr id="142" name="テキスト ボックス 141"/>
        <xdr:cNvSpPr txBox="1"/>
      </xdr:nvSpPr>
      <xdr:spPr>
        <a:xfrm>
          <a:off x="2641111" y="96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148591</xdr:rowOff>
    </xdr:from>
    <xdr:to>
      <xdr:col>10</xdr:col>
      <xdr:colOff>165100</xdr:colOff>
      <xdr:row>57</xdr:row>
      <xdr:rowOff>78741</xdr:rowOff>
    </xdr:to>
    <xdr:sp macro="" textlink="">
      <xdr:nvSpPr>
        <xdr:cNvPr id="143" name="楕円 142"/>
        <xdr:cNvSpPr/>
      </xdr:nvSpPr>
      <xdr:spPr>
        <a:xfrm>
          <a:off x="1968500" y="97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95268</xdr:rowOff>
    </xdr:from>
    <xdr:ext cx="534377" cy="259045"/>
    <xdr:sp macro="" textlink="">
      <xdr:nvSpPr>
        <xdr:cNvPr id="144" name="テキスト ボックス 143"/>
        <xdr:cNvSpPr txBox="1"/>
      </xdr:nvSpPr>
      <xdr:spPr>
        <a:xfrm>
          <a:off x="1752111" y="95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49966</xdr:rowOff>
    </xdr:from>
    <xdr:to>
      <xdr:col>6</xdr:col>
      <xdr:colOff>38100</xdr:colOff>
      <xdr:row>56</xdr:row>
      <xdr:rowOff>151566</xdr:rowOff>
    </xdr:to>
    <xdr:sp macro="" textlink="">
      <xdr:nvSpPr>
        <xdr:cNvPr id="145" name="楕円 144"/>
        <xdr:cNvSpPr/>
      </xdr:nvSpPr>
      <xdr:spPr>
        <a:xfrm>
          <a:off x="1079500" y="96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168093</xdr:rowOff>
    </xdr:from>
    <xdr:ext cx="599010" cy="259045"/>
    <xdr:sp macro="" textlink="">
      <xdr:nvSpPr>
        <xdr:cNvPr id="146" name="テキスト ボックス 145"/>
        <xdr:cNvSpPr txBox="1"/>
      </xdr:nvSpPr>
      <xdr:spPr>
        <a:xfrm>
          <a:off x="830795" y="942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161243</xdr:rowOff>
    </xdr:from>
    <xdr:to>
      <xdr:col>24</xdr:col>
      <xdr:colOff>63500</xdr:colOff>
      <xdr:row>76</xdr:row>
      <xdr:rowOff>74419</xdr:rowOff>
    </xdr:to>
    <xdr:cxnSp macro="">
      <xdr:nvCxnSpPr>
        <xdr:cNvPr id="178" name="直線コネクタ 177"/>
        <xdr:cNvCxnSpPr/>
      </xdr:nvCxnSpPr>
      <xdr:spPr>
        <a:xfrm flipV="1">
          <a:off x="3797300" y="13019993"/>
          <a:ext cx="838200" cy="8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74419</xdr:rowOff>
    </xdr:from>
    <xdr:to>
      <xdr:col>19</xdr:col>
      <xdr:colOff>177800</xdr:colOff>
      <xdr:row>76</xdr:row>
      <xdr:rowOff>98520</xdr:rowOff>
    </xdr:to>
    <xdr:cxnSp macro="">
      <xdr:nvCxnSpPr>
        <xdr:cNvPr id="181" name="直線コネクタ 180"/>
        <xdr:cNvCxnSpPr/>
      </xdr:nvCxnSpPr>
      <xdr:spPr>
        <a:xfrm flipV="1">
          <a:off x="2908300" y="13104619"/>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98520</xdr:rowOff>
    </xdr:from>
    <xdr:to>
      <xdr:col>15</xdr:col>
      <xdr:colOff>50800</xdr:colOff>
      <xdr:row>76</xdr:row>
      <xdr:rowOff>122707</xdr:rowOff>
    </xdr:to>
    <xdr:cxnSp macro="">
      <xdr:nvCxnSpPr>
        <xdr:cNvPr id="184" name="直線コネクタ 183"/>
        <xdr:cNvCxnSpPr/>
      </xdr:nvCxnSpPr>
      <xdr:spPr>
        <a:xfrm flipV="1">
          <a:off x="2019300" y="13128720"/>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89419</xdr:rowOff>
    </xdr:from>
    <xdr:to>
      <xdr:col>10</xdr:col>
      <xdr:colOff>114300</xdr:colOff>
      <xdr:row>76</xdr:row>
      <xdr:rowOff>122707</xdr:rowOff>
    </xdr:to>
    <xdr:cxnSp macro="">
      <xdr:nvCxnSpPr>
        <xdr:cNvPr id="187" name="直線コネクタ 186"/>
        <xdr:cNvCxnSpPr/>
      </xdr:nvCxnSpPr>
      <xdr:spPr>
        <a:xfrm>
          <a:off x="1130300" y="13119619"/>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110443</xdr:rowOff>
    </xdr:from>
    <xdr:to>
      <xdr:col>24</xdr:col>
      <xdr:colOff>114300</xdr:colOff>
      <xdr:row>76</xdr:row>
      <xdr:rowOff>40593</xdr:rowOff>
    </xdr:to>
    <xdr:sp macro="" textlink="">
      <xdr:nvSpPr>
        <xdr:cNvPr id="197" name="楕円 196"/>
        <xdr:cNvSpPr/>
      </xdr:nvSpPr>
      <xdr:spPr>
        <a:xfrm>
          <a:off x="4584700" y="129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133320</xdr:rowOff>
    </xdr:from>
    <xdr:ext cx="599010" cy="259045"/>
    <xdr:sp macro="" textlink="">
      <xdr:nvSpPr>
        <xdr:cNvPr id="198" name="民生費該当値テキスト"/>
        <xdr:cNvSpPr txBox="1"/>
      </xdr:nvSpPr>
      <xdr:spPr>
        <a:xfrm>
          <a:off x="4686300" y="128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23619</xdr:rowOff>
    </xdr:from>
    <xdr:to>
      <xdr:col>20</xdr:col>
      <xdr:colOff>38100</xdr:colOff>
      <xdr:row>76</xdr:row>
      <xdr:rowOff>125219</xdr:rowOff>
    </xdr:to>
    <xdr:sp macro="" textlink="">
      <xdr:nvSpPr>
        <xdr:cNvPr id="199" name="楕円 198"/>
        <xdr:cNvSpPr/>
      </xdr:nvSpPr>
      <xdr:spPr>
        <a:xfrm>
          <a:off x="3746500" y="130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141746</xdr:rowOff>
    </xdr:from>
    <xdr:ext cx="599010" cy="259045"/>
    <xdr:sp macro="" textlink="">
      <xdr:nvSpPr>
        <xdr:cNvPr id="200" name="テキスト ボックス 199"/>
        <xdr:cNvSpPr txBox="1"/>
      </xdr:nvSpPr>
      <xdr:spPr>
        <a:xfrm>
          <a:off x="3497795" y="128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47720</xdr:rowOff>
    </xdr:from>
    <xdr:to>
      <xdr:col>15</xdr:col>
      <xdr:colOff>101600</xdr:colOff>
      <xdr:row>76</xdr:row>
      <xdr:rowOff>149320</xdr:rowOff>
    </xdr:to>
    <xdr:sp macro="" textlink="">
      <xdr:nvSpPr>
        <xdr:cNvPr id="201" name="楕円 200"/>
        <xdr:cNvSpPr/>
      </xdr:nvSpPr>
      <xdr:spPr>
        <a:xfrm>
          <a:off x="2857500" y="130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165847</xdr:rowOff>
    </xdr:from>
    <xdr:ext cx="599010" cy="259045"/>
    <xdr:sp macro="" textlink="">
      <xdr:nvSpPr>
        <xdr:cNvPr id="202" name="テキスト ボックス 201"/>
        <xdr:cNvSpPr txBox="1"/>
      </xdr:nvSpPr>
      <xdr:spPr>
        <a:xfrm>
          <a:off x="2608795" y="1285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71907</xdr:rowOff>
    </xdr:from>
    <xdr:to>
      <xdr:col>10</xdr:col>
      <xdr:colOff>165100</xdr:colOff>
      <xdr:row>77</xdr:row>
      <xdr:rowOff>2057</xdr:rowOff>
    </xdr:to>
    <xdr:sp macro="" textlink="">
      <xdr:nvSpPr>
        <xdr:cNvPr id="203" name="楕円 202"/>
        <xdr:cNvSpPr/>
      </xdr:nvSpPr>
      <xdr:spPr>
        <a:xfrm>
          <a:off x="1968500" y="131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18584</xdr:rowOff>
    </xdr:from>
    <xdr:ext cx="599010" cy="259045"/>
    <xdr:sp macro="" textlink="">
      <xdr:nvSpPr>
        <xdr:cNvPr id="204" name="テキスト ボックス 203"/>
        <xdr:cNvSpPr txBox="1"/>
      </xdr:nvSpPr>
      <xdr:spPr>
        <a:xfrm>
          <a:off x="1719795" y="1287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38619</xdr:rowOff>
    </xdr:from>
    <xdr:to>
      <xdr:col>6</xdr:col>
      <xdr:colOff>38100</xdr:colOff>
      <xdr:row>76</xdr:row>
      <xdr:rowOff>140219</xdr:rowOff>
    </xdr:to>
    <xdr:sp macro="" textlink="">
      <xdr:nvSpPr>
        <xdr:cNvPr id="205" name="楕円 204"/>
        <xdr:cNvSpPr/>
      </xdr:nvSpPr>
      <xdr:spPr>
        <a:xfrm>
          <a:off x="1079500" y="130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156746</xdr:rowOff>
    </xdr:from>
    <xdr:ext cx="599010" cy="259045"/>
    <xdr:sp macro="" textlink="">
      <xdr:nvSpPr>
        <xdr:cNvPr id="206" name="テキスト ボックス 205"/>
        <xdr:cNvSpPr txBox="1"/>
      </xdr:nvSpPr>
      <xdr:spPr>
        <a:xfrm>
          <a:off x="830795" y="1284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24346</xdr:rowOff>
    </xdr:from>
    <xdr:to>
      <xdr:col>24</xdr:col>
      <xdr:colOff>63500</xdr:colOff>
      <xdr:row>96</xdr:row>
      <xdr:rowOff>38443</xdr:rowOff>
    </xdr:to>
    <xdr:cxnSp macro="">
      <xdr:nvCxnSpPr>
        <xdr:cNvPr id="235" name="直線コネクタ 234"/>
        <xdr:cNvCxnSpPr/>
      </xdr:nvCxnSpPr>
      <xdr:spPr>
        <a:xfrm flipV="1">
          <a:off x="3797300" y="16483546"/>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27394</xdr:rowOff>
    </xdr:from>
    <xdr:to>
      <xdr:col>19</xdr:col>
      <xdr:colOff>177800</xdr:colOff>
      <xdr:row>96</xdr:row>
      <xdr:rowOff>38443</xdr:rowOff>
    </xdr:to>
    <xdr:cxnSp macro="">
      <xdr:nvCxnSpPr>
        <xdr:cNvPr id="238" name="直線コネクタ 237"/>
        <xdr:cNvCxnSpPr/>
      </xdr:nvCxnSpPr>
      <xdr:spPr>
        <a:xfrm>
          <a:off x="2908300" y="164865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27394</xdr:rowOff>
    </xdr:from>
    <xdr:to>
      <xdr:col>15</xdr:col>
      <xdr:colOff>50800</xdr:colOff>
      <xdr:row>96</xdr:row>
      <xdr:rowOff>28206</xdr:rowOff>
    </xdr:to>
    <xdr:cxnSp macro="">
      <xdr:nvCxnSpPr>
        <xdr:cNvPr id="241" name="直線コネクタ 240"/>
        <xdr:cNvCxnSpPr/>
      </xdr:nvCxnSpPr>
      <xdr:spPr>
        <a:xfrm flipV="1">
          <a:off x="2019300" y="1648659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28206</xdr:rowOff>
    </xdr:from>
    <xdr:to>
      <xdr:col>10</xdr:col>
      <xdr:colOff>114300</xdr:colOff>
      <xdr:row>96</xdr:row>
      <xdr:rowOff>40957</xdr:rowOff>
    </xdr:to>
    <xdr:cxnSp macro="">
      <xdr:nvCxnSpPr>
        <xdr:cNvPr id="244" name="直線コネクタ 243"/>
        <xdr:cNvCxnSpPr/>
      </xdr:nvCxnSpPr>
      <xdr:spPr>
        <a:xfrm flipV="1">
          <a:off x="1130300" y="16487406"/>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144996</xdr:rowOff>
    </xdr:from>
    <xdr:to>
      <xdr:col>24</xdr:col>
      <xdr:colOff>114300</xdr:colOff>
      <xdr:row>96</xdr:row>
      <xdr:rowOff>75146</xdr:rowOff>
    </xdr:to>
    <xdr:sp macro="" textlink="">
      <xdr:nvSpPr>
        <xdr:cNvPr id="254" name="楕円 253"/>
        <xdr:cNvSpPr/>
      </xdr:nvSpPr>
      <xdr:spPr>
        <a:xfrm>
          <a:off x="4584700" y="164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167873</xdr:rowOff>
    </xdr:from>
    <xdr:ext cx="534377" cy="259045"/>
    <xdr:sp macro="" textlink="">
      <xdr:nvSpPr>
        <xdr:cNvPr id="255" name="衛生費該当値テキスト"/>
        <xdr:cNvSpPr txBox="1"/>
      </xdr:nvSpPr>
      <xdr:spPr>
        <a:xfrm>
          <a:off x="4686300" y="162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159093</xdr:rowOff>
    </xdr:from>
    <xdr:to>
      <xdr:col>20</xdr:col>
      <xdr:colOff>38100</xdr:colOff>
      <xdr:row>96</xdr:row>
      <xdr:rowOff>89243</xdr:rowOff>
    </xdr:to>
    <xdr:sp macro="" textlink="">
      <xdr:nvSpPr>
        <xdr:cNvPr id="256" name="楕円 255"/>
        <xdr:cNvSpPr/>
      </xdr:nvSpPr>
      <xdr:spPr>
        <a:xfrm>
          <a:off x="3746500" y="164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105770</xdr:rowOff>
    </xdr:from>
    <xdr:ext cx="534377" cy="259045"/>
    <xdr:sp macro="" textlink="">
      <xdr:nvSpPr>
        <xdr:cNvPr id="257" name="テキスト ボックス 256"/>
        <xdr:cNvSpPr txBox="1"/>
      </xdr:nvSpPr>
      <xdr:spPr>
        <a:xfrm>
          <a:off x="3530111" y="162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148044</xdr:rowOff>
    </xdr:from>
    <xdr:to>
      <xdr:col>15</xdr:col>
      <xdr:colOff>101600</xdr:colOff>
      <xdr:row>96</xdr:row>
      <xdr:rowOff>78194</xdr:rowOff>
    </xdr:to>
    <xdr:sp macro="" textlink="">
      <xdr:nvSpPr>
        <xdr:cNvPr id="258" name="楕円 257"/>
        <xdr:cNvSpPr/>
      </xdr:nvSpPr>
      <xdr:spPr>
        <a:xfrm>
          <a:off x="2857500" y="164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94721</xdr:rowOff>
    </xdr:from>
    <xdr:ext cx="534377" cy="259045"/>
    <xdr:sp macro="" textlink="">
      <xdr:nvSpPr>
        <xdr:cNvPr id="259" name="テキスト ボックス 258"/>
        <xdr:cNvSpPr txBox="1"/>
      </xdr:nvSpPr>
      <xdr:spPr>
        <a:xfrm>
          <a:off x="2641111" y="162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148856</xdr:rowOff>
    </xdr:from>
    <xdr:to>
      <xdr:col>10</xdr:col>
      <xdr:colOff>165100</xdr:colOff>
      <xdr:row>96</xdr:row>
      <xdr:rowOff>79006</xdr:rowOff>
    </xdr:to>
    <xdr:sp macro="" textlink="">
      <xdr:nvSpPr>
        <xdr:cNvPr id="260" name="楕円 259"/>
        <xdr:cNvSpPr/>
      </xdr:nvSpPr>
      <xdr:spPr>
        <a:xfrm>
          <a:off x="1968500" y="16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95533</xdr:rowOff>
    </xdr:from>
    <xdr:ext cx="534377" cy="259045"/>
    <xdr:sp macro="" textlink="">
      <xdr:nvSpPr>
        <xdr:cNvPr id="261" name="テキスト ボックス 260"/>
        <xdr:cNvSpPr txBox="1"/>
      </xdr:nvSpPr>
      <xdr:spPr>
        <a:xfrm>
          <a:off x="1752111" y="162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161607</xdr:rowOff>
    </xdr:from>
    <xdr:to>
      <xdr:col>6</xdr:col>
      <xdr:colOff>38100</xdr:colOff>
      <xdr:row>96</xdr:row>
      <xdr:rowOff>91757</xdr:rowOff>
    </xdr:to>
    <xdr:sp macro="" textlink="">
      <xdr:nvSpPr>
        <xdr:cNvPr id="262" name="楕円 261"/>
        <xdr:cNvSpPr/>
      </xdr:nvSpPr>
      <xdr:spPr>
        <a:xfrm>
          <a:off x="1079500" y="16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108284</xdr:rowOff>
    </xdr:from>
    <xdr:ext cx="534377" cy="259045"/>
    <xdr:sp macro="" textlink="">
      <xdr:nvSpPr>
        <xdr:cNvPr id="263" name="テキスト ボックス 262"/>
        <xdr:cNvSpPr txBox="1"/>
      </xdr:nvSpPr>
      <xdr:spPr>
        <a:xfrm>
          <a:off x="863111" y="162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119888</xdr:rowOff>
    </xdr:from>
    <xdr:to>
      <xdr:col>55</xdr:col>
      <xdr:colOff>0</xdr:colOff>
      <xdr:row>38</xdr:row>
      <xdr:rowOff>23114</xdr:rowOff>
    </xdr:to>
    <xdr:cxnSp macro="">
      <xdr:nvCxnSpPr>
        <xdr:cNvPr id="292" name="直線コネクタ 291"/>
        <xdr:cNvCxnSpPr/>
      </xdr:nvCxnSpPr>
      <xdr:spPr>
        <a:xfrm flipV="1">
          <a:off x="9639300" y="6463538"/>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19304</xdr:rowOff>
    </xdr:from>
    <xdr:to>
      <xdr:col>50</xdr:col>
      <xdr:colOff>114300</xdr:colOff>
      <xdr:row>38</xdr:row>
      <xdr:rowOff>23114</xdr:rowOff>
    </xdr:to>
    <xdr:cxnSp macro="">
      <xdr:nvCxnSpPr>
        <xdr:cNvPr id="295" name="直線コネクタ 294"/>
        <xdr:cNvCxnSpPr/>
      </xdr:nvCxnSpPr>
      <xdr:spPr>
        <a:xfrm>
          <a:off x="8750300" y="653440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14351</xdr:rowOff>
    </xdr:from>
    <xdr:to>
      <xdr:col>45</xdr:col>
      <xdr:colOff>177800</xdr:colOff>
      <xdr:row>38</xdr:row>
      <xdr:rowOff>19304</xdr:rowOff>
    </xdr:to>
    <xdr:cxnSp macro="">
      <xdr:nvCxnSpPr>
        <xdr:cNvPr id="298" name="直線コネクタ 297"/>
        <xdr:cNvCxnSpPr/>
      </xdr:nvCxnSpPr>
      <xdr:spPr>
        <a:xfrm>
          <a:off x="7861300" y="65294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142367</xdr:rowOff>
    </xdr:from>
    <xdr:to>
      <xdr:col>41</xdr:col>
      <xdr:colOff>50800</xdr:colOff>
      <xdr:row>38</xdr:row>
      <xdr:rowOff>14351</xdr:rowOff>
    </xdr:to>
    <xdr:cxnSp macro="">
      <xdr:nvCxnSpPr>
        <xdr:cNvPr id="301" name="直線コネクタ 300"/>
        <xdr:cNvCxnSpPr/>
      </xdr:nvCxnSpPr>
      <xdr:spPr>
        <a:xfrm>
          <a:off x="6972300" y="64860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69088</xdr:rowOff>
    </xdr:from>
    <xdr:to>
      <xdr:col>55</xdr:col>
      <xdr:colOff>50800</xdr:colOff>
      <xdr:row>37</xdr:row>
      <xdr:rowOff>170688</xdr:rowOff>
    </xdr:to>
    <xdr:sp macro="" textlink="">
      <xdr:nvSpPr>
        <xdr:cNvPr id="311" name="楕円 310"/>
        <xdr:cNvSpPr/>
      </xdr:nvSpPr>
      <xdr:spPr>
        <a:xfrm>
          <a:off x="10426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91965</xdr:rowOff>
    </xdr:from>
    <xdr:ext cx="378565" cy="259045"/>
    <xdr:sp macro="" textlink="">
      <xdr:nvSpPr>
        <xdr:cNvPr id="312" name="労働費該当値テキスト"/>
        <xdr:cNvSpPr txBox="1"/>
      </xdr:nvSpPr>
      <xdr:spPr>
        <a:xfrm>
          <a:off x="10528300"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13" name="楕円 312"/>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90441</xdr:rowOff>
    </xdr:from>
    <xdr:ext cx="378565" cy="259045"/>
    <xdr:sp macro="" textlink="">
      <xdr:nvSpPr>
        <xdr:cNvPr id="314" name="テキスト ボックス 313"/>
        <xdr:cNvSpPr txBox="1"/>
      </xdr:nvSpPr>
      <xdr:spPr>
        <a:xfrm>
          <a:off x="9450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139954</xdr:rowOff>
    </xdr:from>
    <xdr:to>
      <xdr:col>46</xdr:col>
      <xdr:colOff>38100</xdr:colOff>
      <xdr:row>38</xdr:row>
      <xdr:rowOff>70104</xdr:rowOff>
    </xdr:to>
    <xdr:sp macro="" textlink="">
      <xdr:nvSpPr>
        <xdr:cNvPr id="315" name="楕円 314"/>
        <xdr:cNvSpPr/>
      </xdr:nvSpPr>
      <xdr:spPr>
        <a:xfrm>
          <a:off x="869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86631</xdr:rowOff>
    </xdr:from>
    <xdr:ext cx="378565" cy="259045"/>
    <xdr:sp macro="" textlink="">
      <xdr:nvSpPr>
        <xdr:cNvPr id="316" name="テキスト ボックス 315"/>
        <xdr:cNvSpPr txBox="1"/>
      </xdr:nvSpPr>
      <xdr:spPr>
        <a:xfrm>
          <a:off x="8561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135001</xdr:rowOff>
    </xdr:from>
    <xdr:to>
      <xdr:col>41</xdr:col>
      <xdr:colOff>101600</xdr:colOff>
      <xdr:row>38</xdr:row>
      <xdr:rowOff>65151</xdr:rowOff>
    </xdr:to>
    <xdr:sp macro="" textlink="">
      <xdr:nvSpPr>
        <xdr:cNvPr id="317" name="楕円 316"/>
        <xdr:cNvSpPr/>
      </xdr:nvSpPr>
      <xdr:spPr>
        <a:xfrm>
          <a:off x="7810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81678</xdr:rowOff>
    </xdr:from>
    <xdr:ext cx="378565" cy="259045"/>
    <xdr:sp macro="" textlink="">
      <xdr:nvSpPr>
        <xdr:cNvPr id="318" name="テキスト ボックス 317"/>
        <xdr:cNvSpPr txBox="1"/>
      </xdr:nvSpPr>
      <xdr:spPr>
        <a:xfrm>
          <a:off x="7672017" y="625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91567</xdr:rowOff>
    </xdr:from>
    <xdr:to>
      <xdr:col>36</xdr:col>
      <xdr:colOff>165100</xdr:colOff>
      <xdr:row>38</xdr:row>
      <xdr:rowOff>21717</xdr:rowOff>
    </xdr:to>
    <xdr:sp macro="" textlink="">
      <xdr:nvSpPr>
        <xdr:cNvPr id="319" name="楕円 318"/>
        <xdr:cNvSpPr/>
      </xdr:nvSpPr>
      <xdr:spPr>
        <a:xfrm>
          <a:off x="6921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38244</xdr:rowOff>
    </xdr:from>
    <xdr:ext cx="378565" cy="259045"/>
    <xdr:sp macro="" textlink="">
      <xdr:nvSpPr>
        <xdr:cNvPr id="320" name="テキスト ボックス 319"/>
        <xdr:cNvSpPr txBox="1"/>
      </xdr:nvSpPr>
      <xdr:spPr>
        <a:xfrm>
          <a:off x="6783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54528</xdr:rowOff>
    </xdr:from>
    <xdr:to>
      <xdr:col>55</xdr:col>
      <xdr:colOff>0</xdr:colOff>
      <xdr:row>52</xdr:row>
      <xdr:rowOff>171438</xdr:rowOff>
    </xdr:to>
    <xdr:cxnSp macro="">
      <xdr:nvCxnSpPr>
        <xdr:cNvPr id="349" name="直線コネクタ 348"/>
        <xdr:cNvCxnSpPr/>
      </xdr:nvCxnSpPr>
      <xdr:spPr>
        <a:xfrm flipV="1">
          <a:off x="9639300" y="8969928"/>
          <a:ext cx="838200" cy="1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171438</xdr:rowOff>
    </xdr:from>
    <xdr:to>
      <xdr:col>50</xdr:col>
      <xdr:colOff>114300</xdr:colOff>
      <xdr:row>53</xdr:row>
      <xdr:rowOff>135319</xdr:rowOff>
    </xdr:to>
    <xdr:cxnSp macro="">
      <xdr:nvCxnSpPr>
        <xdr:cNvPr id="352" name="直線コネクタ 351"/>
        <xdr:cNvCxnSpPr/>
      </xdr:nvCxnSpPr>
      <xdr:spPr>
        <a:xfrm flipV="1">
          <a:off x="8750300" y="9086838"/>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37116</xdr:rowOff>
    </xdr:from>
    <xdr:to>
      <xdr:col>45</xdr:col>
      <xdr:colOff>177800</xdr:colOff>
      <xdr:row>53</xdr:row>
      <xdr:rowOff>135319</xdr:rowOff>
    </xdr:to>
    <xdr:cxnSp macro="">
      <xdr:nvCxnSpPr>
        <xdr:cNvPr id="355" name="直線コネクタ 354"/>
        <xdr:cNvCxnSpPr/>
      </xdr:nvCxnSpPr>
      <xdr:spPr>
        <a:xfrm>
          <a:off x="7861300" y="9123966"/>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11360</xdr:rowOff>
    </xdr:from>
    <xdr:to>
      <xdr:col>41</xdr:col>
      <xdr:colOff>50800</xdr:colOff>
      <xdr:row>53</xdr:row>
      <xdr:rowOff>37116</xdr:rowOff>
    </xdr:to>
    <xdr:cxnSp macro="">
      <xdr:nvCxnSpPr>
        <xdr:cNvPr id="358" name="直線コネクタ 357"/>
        <xdr:cNvCxnSpPr/>
      </xdr:nvCxnSpPr>
      <xdr:spPr>
        <a:xfrm>
          <a:off x="6972300" y="9098210"/>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3728</xdr:rowOff>
    </xdr:from>
    <xdr:to>
      <xdr:col>55</xdr:col>
      <xdr:colOff>50800</xdr:colOff>
      <xdr:row>52</xdr:row>
      <xdr:rowOff>105328</xdr:rowOff>
    </xdr:to>
    <xdr:sp macro="" textlink="">
      <xdr:nvSpPr>
        <xdr:cNvPr id="368" name="楕円 367"/>
        <xdr:cNvSpPr/>
      </xdr:nvSpPr>
      <xdr:spPr>
        <a:xfrm>
          <a:off x="10426700" y="89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26605</xdr:rowOff>
    </xdr:from>
    <xdr:ext cx="534377" cy="259045"/>
    <xdr:sp macro="" textlink="">
      <xdr:nvSpPr>
        <xdr:cNvPr id="369" name="農林水産業費該当値テキスト"/>
        <xdr:cNvSpPr txBox="1"/>
      </xdr:nvSpPr>
      <xdr:spPr>
        <a:xfrm>
          <a:off x="10528300" y="87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120638</xdr:rowOff>
    </xdr:from>
    <xdr:to>
      <xdr:col>50</xdr:col>
      <xdr:colOff>165100</xdr:colOff>
      <xdr:row>53</xdr:row>
      <xdr:rowOff>50788</xdr:rowOff>
    </xdr:to>
    <xdr:sp macro="" textlink="">
      <xdr:nvSpPr>
        <xdr:cNvPr id="370" name="楕円 369"/>
        <xdr:cNvSpPr/>
      </xdr:nvSpPr>
      <xdr:spPr>
        <a:xfrm>
          <a:off x="9588500" y="90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67315</xdr:rowOff>
    </xdr:from>
    <xdr:ext cx="534377" cy="259045"/>
    <xdr:sp macro="" textlink="">
      <xdr:nvSpPr>
        <xdr:cNvPr id="371" name="テキスト ボックス 370"/>
        <xdr:cNvSpPr txBox="1"/>
      </xdr:nvSpPr>
      <xdr:spPr>
        <a:xfrm>
          <a:off x="9372111" y="88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84519</xdr:rowOff>
    </xdr:from>
    <xdr:to>
      <xdr:col>46</xdr:col>
      <xdr:colOff>38100</xdr:colOff>
      <xdr:row>54</xdr:row>
      <xdr:rowOff>14669</xdr:rowOff>
    </xdr:to>
    <xdr:sp macro="" textlink="">
      <xdr:nvSpPr>
        <xdr:cNvPr id="372" name="楕円 371"/>
        <xdr:cNvSpPr/>
      </xdr:nvSpPr>
      <xdr:spPr>
        <a:xfrm>
          <a:off x="8699500" y="91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31196</xdr:rowOff>
    </xdr:from>
    <xdr:ext cx="534377" cy="259045"/>
    <xdr:sp macro="" textlink="">
      <xdr:nvSpPr>
        <xdr:cNvPr id="373" name="テキスト ボックス 372"/>
        <xdr:cNvSpPr txBox="1"/>
      </xdr:nvSpPr>
      <xdr:spPr>
        <a:xfrm>
          <a:off x="8483111" y="89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157766</xdr:rowOff>
    </xdr:from>
    <xdr:to>
      <xdr:col>41</xdr:col>
      <xdr:colOff>101600</xdr:colOff>
      <xdr:row>53</xdr:row>
      <xdr:rowOff>87916</xdr:rowOff>
    </xdr:to>
    <xdr:sp macro="" textlink="">
      <xdr:nvSpPr>
        <xdr:cNvPr id="374" name="楕円 373"/>
        <xdr:cNvSpPr/>
      </xdr:nvSpPr>
      <xdr:spPr>
        <a:xfrm>
          <a:off x="7810500" y="90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104443</xdr:rowOff>
    </xdr:from>
    <xdr:ext cx="534377" cy="259045"/>
    <xdr:sp macro="" textlink="">
      <xdr:nvSpPr>
        <xdr:cNvPr id="375" name="テキスト ボックス 374"/>
        <xdr:cNvSpPr txBox="1"/>
      </xdr:nvSpPr>
      <xdr:spPr>
        <a:xfrm>
          <a:off x="7594111" y="88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132010</xdr:rowOff>
    </xdr:from>
    <xdr:to>
      <xdr:col>36</xdr:col>
      <xdr:colOff>165100</xdr:colOff>
      <xdr:row>53</xdr:row>
      <xdr:rowOff>62160</xdr:rowOff>
    </xdr:to>
    <xdr:sp macro="" textlink="">
      <xdr:nvSpPr>
        <xdr:cNvPr id="376" name="楕円 375"/>
        <xdr:cNvSpPr/>
      </xdr:nvSpPr>
      <xdr:spPr>
        <a:xfrm>
          <a:off x="6921500" y="90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78687</xdr:rowOff>
    </xdr:from>
    <xdr:ext cx="534377" cy="259045"/>
    <xdr:sp macro="" textlink="">
      <xdr:nvSpPr>
        <xdr:cNvPr id="377" name="テキスト ボックス 376"/>
        <xdr:cNvSpPr txBox="1"/>
      </xdr:nvSpPr>
      <xdr:spPr>
        <a:xfrm>
          <a:off x="6705111" y="88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15913</xdr:rowOff>
    </xdr:from>
    <xdr:to>
      <xdr:col>55</xdr:col>
      <xdr:colOff>0</xdr:colOff>
      <xdr:row>75</xdr:row>
      <xdr:rowOff>115259</xdr:rowOff>
    </xdr:to>
    <xdr:cxnSp macro="">
      <xdr:nvCxnSpPr>
        <xdr:cNvPr id="406" name="直線コネクタ 405"/>
        <xdr:cNvCxnSpPr/>
      </xdr:nvCxnSpPr>
      <xdr:spPr>
        <a:xfrm flipV="1">
          <a:off x="9639300" y="12874663"/>
          <a:ext cx="838200" cy="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99867</xdr:rowOff>
    </xdr:from>
    <xdr:to>
      <xdr:col>50</xdr:col>
      <xdr:colOff>114300</xdr:colOff>
      <xdr:row>75</xdr:row>
      <xdr:rowOff>115259</xdr:rowOff>
    </xdr:to>
    <xdr:cxnSp macro="">
      <xdr:nvCxnSpPr>
        <xdr:cNvPr id="409" name="直線コネクタ 408"/>
        <xdr:cNvCxnSpPr/>
      </xdr:nvCxnSpPr>
      <xdr:spPr>
        <a:xfrm>
          <a:off x="8750300" y="12958617"/>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99867</xdr:rowOff>
    </xdr:from>
    <xdr:to>
      <xdr:col>45</xdr:col>
      <xdr:colOff>177800</xdr:colOff>
      <xdr:row>76</xdr:row>
      <xdr:rowOff>788</xdr:rowOff>
    </xdr:to>
    <xdr:cxnSp macro="">
      <xdr:nvCxnSpPr>
        <xdr:cNvPr id="412" name="直線コネクタ 411"/>
        <xdr:cNvCxnSpPr/>
      </xdr:nvCxnSpPr>
      <xdr:spPr>
        <a:xfrm flipV="1">
          <a:off x="7861300" y="12958617"/>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88323</xdr:rowOff>
    </xdr:from>
    <xdr:to>
      <xdr:col>41</xdr:col>
      <xdr:colOff>50800</xdr:colOff>
      <xdr:row>76</xdr:row>
      <xdr:rowOff>788</xdr:rowOff>
    </xdr:to>
    <xdr:cxnSp macro="">
      <xdr:nvCxnSpPr>
        <xdr:cNvPr id="415" name="直線コネクタ 414"/>
        <xdr:cNvCxnSpPr/>
      </xdr:nvCxnSpPr>
      <xdr:spPr>
        <a:xfrm>
          <a:off x="6972300" y="12947073"/>
          <a:ext cx="8890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136563</xdr:rowOff>
    </xdr:from>
    <xdr:to>
      <xdr:col>55</xdr:col>
      <xdr:colOff>50800</xdr:colOff>
      <xdr:row>75</xdr:row>
      <xdr:rowOff>66713</xdr:rowOff>
    </xdr:to>
    <xdr:sp macro="" textlink="">
      <xdr:nvSpPr>
        <xdr:cNvPr id="425" name="楕円 424"/>
        <xdr:cNvSpPr/>
      </xdr:nvSpPr>
      <xdr:spPr>
        <a:xfrm>
          <a:off x="10426700" y="128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159440</xdr:rowOff>
    </xdr:from>
    <xdr:ext cx="534377" cy="259045"/>
    <xdr:sp macro="" textlink="">
      <xdr:nvSpPr>
        <xdr:cNvPr id="426" name="商工費該当値テキスト"/>
        <xdr:cNvSpPr txBox="1"/>
      </xdr:nvSpPr>
      <xdr:spPr>
        <a:xfrm>
          <a:off x="10528300" y="126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64459</xdr:rowOff>
    </xdr:from>
    <xdr:to>
      <xdr:col>50</xdr:col>
      <xdr:colOff>165100</xdr:colOff>
      <xdr:row>75</xdr:row>
      <xdr:rowOff>166058</xdr:rowOff>
    </xdr:to>
    <xdr:sp macro="" textlink="">
      <xdr:nvSpPr>
        <xdr:cNvPr id="427" name="楕円 426"/>
        <xdr:cNvSpPr/>
      </xdr:nvSpPr>
      <xdr:spPr>
        <a:xfrm>
          <a:off x="9588500" y="12923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11136</xdr:rowOff>
    </xdr:from>
    <xdr:ext cx="534377" cy="259045"/>
    <xdr:sp macro="" textlink="">
      <xdr:nvSpPr>
        <xdr:cNvPr id="428" name="テキスト ボックス 427"/>
        <xdr:cNvSpPr txBox="1"/>
      </xdr:nvSpPr>
      <xdr:spPr>
        <a:xfrm>
          <a:off x="9372111" y="126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49067</xdr:rowOff>
    </xdr:from>
    <xdr:to>
      <xdr:col>46</xdr:col>
      <xdr:colOff>38100</xdr:colOff>
      <xdr:row>75</xdr:row>
      <xdr:rowOff>150667</xdr:rowOff>
    </xdr:to>
    <xdr:sp macro="" textlink="">
      <xdr:nvSpPr>
        <xdr:cNvPr id="429" name="楕円 428"/>
        <xdr:cNvSpPr/>
      </xdr:nvSpPr>
      <xdr:spPr>
        <a:xfrm>
          <a:off x="8699500" y="129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167194</xdr:rowOff>
    </xdr:from>
    <xdr:ext cx="534377" cy="259045"/>
    <xdr:sp macro="" textlink="">
      <xdr:nvSpPr>
        <xdr:cNvPr id="430" name="テキスト ボックス 429"/>
        <xdr:cNvSpPr txBox="1"/>
      </xdr:nvSpPr>
      <xdr:spPr>
        <a:xfrm>
          <a:off x="8483111" y="126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121438</xdr:rowOff>
    </xdr:from>
    <xdr:to>
      <xdr:col>41</xdr:col>
      <xdr:colOff>101600</xdr:colOff>
      <xdr:row>76</xdr:row>
      <xdr:rowOff>51588</xdr:rowOff>
    </xdr:to>
    <xdr:sp macro="" textlink="">
      <xdr:nvSpPr>
        <xdr:cNvPr id="431" name="楕円 430"/>
        <xdr:cNvSpPr/>
      </xdr:nvSpPr>
      <xdr:spPr>
        <a:xfrm>
          <a:off x="7810500" y="129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68115</xdr:rowOff>
    </xdr:from>
    <xdr:ext cx="534377" cy="259045"/>
    <xdr:sp macro="" textlink="">
      <xdr:nvSpPr>
        <xdr:cNvPr id="432" name="テキスト ボックス 431"/>
        <xdr:cNvSpPr txBox="1"/>
      </xdr:nvSpPr>
      <xdr:spPr>
        <a:xfrm>
          <a:off x="7594111" y="127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37523</xdr:rowOff>
    </xdr:from>
    <xdr:to>
      <xdr:col>36</xdr:col>
      <xdr:colOff>165100</xdr:colOff>
      <xdr:row>75</xdr:row>
      <xdr:rowOff>139123</xdr:rowOff>
    </xdr:to>
    <xdr:sp macro="" textlink="">
      <xdr:nvSpPr>
        <xdr:cNvPr id="433" name="楕円 432"/>
        <xdr:cNvSpPr/>
      </xdr:nvSpPr>
      <xdr:spPr>
        <a:xfrm>
          <a:off x="6921500" y="128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155650</xdr:rowOff>
    </xdr:from>
    <xdr:ext cx="534377" cy="259045"/>
    <xdr:sp macro="" textlink="">
      <xdr:nvSpPr>
        <xdr:cNvPr id="434" name="テキスト ボックス 433"/>
        <xdr:cNvSpPr txBox="1"/>
      </xdr:nvSpPr>
      <xdr:spPr>
        <a:xfrm>
          <a:off x="6705111" y="126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86458</xdr:rowOff>
    </xdr:from>
    <xdr:to>
      <xdr:col>55</xdr:col>
      <xdr:colOff>0</xdr:colOff>
      <xdr:row>95</xdr:row>
      <xdr:rowOff>11357</xdr:rowOff>
    </xdr:to>
    <xdr:cxnSp macro="">
      <xdr:nvCxnSpPr>
        <xdr:cNvPr id="465" name="直線コネクタ 464"/>
        <xdr:cNvCxnSpPr/>
      </xdr:nvCxnSpPr>
      <xdr:spPr>
        <a:xfrm flipV="1">
          <a:off x="9639300" y="16202758"/>
          <a:ext cx="838200" cy="9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11357</xdr:rowOff>
    </xdr:from>
    <xdr:to>
      <xdr:col>50</xdr:col>
      <xdr:colOff>114300</xdr:colOff>
      <xdr:row>95</xdr:row>
      <xdr:rowOff>62237</xdr:rowOff>
    </xdr:to>
    <xdr:cxnSp macro="">
      <xdr:nvCxnSpPr>
        <xdr:cNvPr id="468" name="直線コネクタ 467"/>
        <xdr:cNvCxnSpPr/>
      </xdr:nvCxnSpPr>
      <xdr:spPr>
        <a:xfrm flipV="1">
          <a:off x="8750300" y="16299107"/>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18945</xdr:rowOff>
    </xdr:from>
    <xdr:to>
      <xdr:col>45</xdr:col>
      <xdr:colOff>177800</xdr:colOff>
      <xdr:row>95</xdr:row>
      <xdr:rowOff>62237</xdr:rowOff>
    </xdr:to>
    <xdr:cxnSp macro="">
      <xdr:nvCxnSpPr>
        <xdr:cNvPr id="471" name="直線コネクタ 470"/>
        <xdr:cNvCxnSpPr/>
      </xdr:nvCxnSpPr>
      <xdr:spPr>
        <a:xfrm>
          <a:off x="7861300" y="16306695"/>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8102</xdr:rowOff>
    </xdr:from>
    <xdr:to>
      <xdr:col>41</xdr:col>
      <xdr:colOff>50800</xdr:colOff>
      <xdr:row>95</xdr:row>
      <xdr:rowOff>18945</xdr:rowOff>
    </xdr:to>
    <xdr:cxnSp macro="">
      <xdr:nvCxnSpPr>
        <xdr:cNvPr id="474" name="直線コネクタ 473"/>
        <xdr:cNvCxnSpPr/>
      </xdr:nvCxnSpPr>
      <xdr:spPr>
        <a:xfrm>
          <a:off x="6972300" y="16295852"/>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35658</xdr:rowOff>
    </xdr:from>
    <xdr:to>
      <xdr:col>55</xdr:col>
      <xdr:colOff>50800</xdr:colOff>
      <xdr:row>94</xdr:row>
      <xdr:rowOff>137258</xdr:rowOff>
    </xdr:to>
    <xdr:sp macro="" textlink="">
      <xdr:nvSpPr>
        <xdr:cNvPr id="484" name="楕円 483"/>
        <xdr:cNvSpPr/>
      </xdr:nvSpPr>
      <xdr:spPr>
        <a:xfrm>
          <a:off x="10426700" y="161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58535</xdr:rowOff>
    </xdr:from>
    <xdr:ext cx="534377" cy="259045"/>
    <xdr:sp macro="" textlink="">
      <xdr:nvSpPr>
        <xdr:cNvPr id="485" name="土木費該当値テキスト"/>
        <xdr:cNvSpPr txBox="1"/>
      </xdr:nvSpPr>
      <xdr:spPr>
        <a:xfrm>
          <a:off x="10528300"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132007</xdr:rowOff>
    </xdr:from>
    <xdr:to>
      <xdr:col>50</xdr:col>
      <xdr:colOff>165100</xdr:colOff>
      <xdr:row>95</xdr:row>
      <xdr:rowOff>62157</xdr:rowOff>
    </xdr:to>
    <xdr:sp macro="" textlink="">
      <xdr:nvSpPr>
        <xdr:cNvPr id="486" name="楕円 485"/>
        <xdr:cNvSpPr/>
      </xdr:nvSpPr>
      <xdr:spPr>
        <a:xfrm>
          <a:off x="9588500" y="162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78684</xdr:rowOff>
    </xdr:from>
    <xdr:ext cx="534377" cy="259045"/>
    <xdr:sp macro="" textlink="">
      <xdr:nvSpPr>
        <xdr:cNvPr id="487" name="テキスト ボックス 486"/>
        <xdr:cNvSpPr txBox="1"/>
      </xdr:nvSpPr>
      <xdr:spPr>
        <a:xfrm>
          <a:off x="9372111" y="1602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11437</xdr:rowOff>
    </xdr:from>
    <xdr:to>
      <xdr:col>46</xdr:col>
      <xdr:colOff>38100</xdr:colOff>
      <xdr:row>95</xdr:row>
      <xdr:rowOff>113037</xdr:rowOff>
    </xdr:to>
    <xdr:sp macro="" textlink="">
      <xdr:nvSpPr>
        <xdr:cNvPr id="488" name="楕円 487"/>
        <xdr:cNvSpPr/>
      </xdr:nvSpPr>
      <xdr:spPr>
        <a:xfrm>
          <a:off x="8699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129564</xdr:rowOff>
    </xdr:from>
    <xdr:ext cx="534377" cy="259045"/>
    <xdr:sp macro="" textlink="">
      <xdr:nvSpPr>
        <xdr:cNvPr id="489" name="テキスト ボックス 488"/>
        <xdr:cNvSpPr txBox="1"/>
      </xdr:nvSpPr>
      <xdr:spPr>
        <a:xfrm>
          <a:off x="8483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139595</xdr:rowOff>
    </xdr:from>
    <xdr:to>
      <xdr:col>41</xdr:col>
      <xdr:colOff>101600</xdr:colOff>
      <xdr:row>95</xdr:row>
      <xdr:rowOff>69745</xdr:rowOff>
    </xdr:to>
    <xdr:sp macro="" textlink="">
      <xdr:nvSpPr>
        <xdr:cNvPr id="490" name="楕円 489"/>
        <xdr:cNvSpPr/>
      </xdr:nvSpPr>
      <xdr:spPr>
        <a:xfrm>
          <a:off x="7810500" y="16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86272</xdr:rowOff>
    </xdr:from>
    <xdr:ext cx="534377" cy="259045"/>
    <xdr:sp macro="" textlink="">
      <xdr:nvSpPr>
        <xdr:cNvPr id="491" name="テキスト ボックス 490"/>
        <xdr:cNvSpPr txBox="1"/>
      </xdr:nvSpPr>
      <xdr:spPr>
        <a:xfrm>
          <a:off x="7594111" y="160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128752</xdr:rowOff>
    </xdr:from>
    <xdr:to>
      <xdr:col>36</xdr:col>
      <xdr:colOff>165100</xdr:colOff>
      <xdr:row>95</xdr:row>
      <xdr:rowOff>58902</xdr:rowOff>
    </xdr:to>
    <xdr:sp macro="" textlink="">
      <xdr:nvSpPr>
        <xdr:cNvPr id="492" name="楕円 491"/>
        <xdr:cNvSpPr/>
      </xdr:nvSpPr>
      <xdr:spPr>
        <a:xfrm>
          <a:off x="6921500" y="1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75429</xdr:rowOff>
    </xdr:from>
    <xdr:ext cx="534377" cy="259045"/>
    <xdr:sp macro="" textlink="">
      <xdr:nvSpPr>
        <xdr:cNvPr id="493" name="テキスト ボックス 492"/>
        <xdr:cNvSpPr txBox="1"/>
      </xdr:nvSpPr>
      <xdr:spPr>
        <a:xfrm>
          <a:off x="6705111" y="160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83636</xdr:rowOff>
    </xdr:from>
    <xdr:to>
      <xdr:col>85</xdr:col>
      <xdr:colOff>127000</xdr:colOff>
      <xdr:row>36</xdr:row>
      <xdr:rowOff>109601</xdr:rowOff>
    </xdr:to>
    <xdr:cxnSp macro="">
      <xdr:nvCxnSpPr>
        <xdr:cNvPr id="522" name="直線コネクタ 521"/>
        <xdr:cNvCxnSpPr/>
      </xdr:nvCxnSpPr>
      <xdr:spPr>
        <a:xfrm flipV="1">
          <a:off x="15481300" y="6255836"/>
          <a:ext cx="8382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109601</xdr:rowOff>
    </xdr:from>
    <xdr:to>
      <xdr:col>81</xdr:col>
      <xdr:colOff>50800</xdr:colOff>
      <xdr:row>36</xdr:row>
      <xdr:rowOff>144843</xdr:rowOff>
    </xdr:to>
    <xdr:cxnSp macro="">
      <xdr:nvCxnSpPr>
        <xdr:cNvPr id="525" name="直線コネクタ 524"/>
        <xdr:cNvCxnSpPr/>
      </xdr:nvCxnSpPr>
      <xdr:spPr>
        <a:xfrm flipV="1">
          <a:off x="14592300" y="628180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139833</xdr:rowOff>
    </xdr:from>
    <xdr:to>
      <xdr:col>76</xdr:col>
      <xdr:colOff>114300</xdr:colOff>
      <xdr:row>36</xdr:row>
      <xdr:rowOff>144843</xdr:rowOff>
    </xdr:to>
    <xdr:cxnSp macro="">
      <xdr:nvCxnSpPr>
        <xdr:cNvPr id="528" name="直線コネクタ 527"/>
        <xdr:cNvCxnSpPr/>
      </xdr:nvCxnSpPr>
      <xdr:spPr>
        <a:xfrm>
          <a:off x="13703300" y="631203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75311</xdr:rowOff>
    </xdr:from>
    <xdr:to>
      <xdr:col>71</xdr:col>
      <xdr:colOff>177800</xdr:colOff>
      <xdr:row>36</xdr:row>
      <xdr:rowOff>139833</xdr:rowOff>
    </xdr:to>
    <xdr:cxnSp macro="">
      <xdr:nvCxnSpPr>
        <xdr:cNvPr id="531" name="直線コネクタ 530"/>
        <xdr:cNvCxnSpPr/>
      </xdr:nvCxnSpPr>
      <xdr:spPr>
        <a:xfrm>
          <a:off x="12814300" y="6247511"/>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32836</xdr:rowOff>
    </xdr:from>
    <xdr:to>
      <xdr:col>85</xdr:col>
      <xdr:colOff>177800</xdr:colOff>
      <xdr:row>36</xdr:row>
      <xdr:rowOff>134436</xdr:rowOff>
    </xdr:to>
    <xdr:sp macro="" textlink="">
      <xdr:nvSpPr>
        <xdr:cNvPr id="541" name="楕円 540"/>
        <xdr:cNvSpPr/>
      </xdr:nvSpPr>
      <xdr:spPr>
        <a:xfrm>
          <a:off x="16268700" y="62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55713</xdr:rowOff>
    </xdr:from>
    <xdr:ext cx="534377" cy="259045"/>
    <xdr:sp macro="" textlink="">
      <xdr:nvSpPr>
        <xdr:cNvPr id="542" name="消防費該当値テキスト"/>
        <xdr:cNvSpPr txBox="1"/>
      </xdr:nvSpPr>
      <xdr:spPr>
        <a:xfrm>
          <a:off x="16370300" y="60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58801</xdr:rowOff>
    </xdr:from>
    <xdr:to>
      <xdr:col>81</xdr:col>
      <xdr:colOff>101600</xdr:colOff>
      <xdr:row>36</xdr:row>
      <xdr:rowOff>160401</xdr:rowOff>
    </xdr:to>
    <xdr:sp macro="" textlink="">
      <xdr:nvSpPr>
        <xdr:cNvPr id="543" name="楕円 542"/>
        <xdr:cNvSpPr/>
      </xdr:nvSpPr>
      <xdr:spPr>
        <a:xfrm>
          <a:off x="15430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5478</xdr:rowOff>
    </xdr:from>
    <xdr:ext cx="534377" cy="259045"/>
    <xdr:sp macro="" textlink="">
      <xdr:nvSpPr>
        <xdr:cNvPr id="544" name="テキスト ボックス 543"/>
        <xdr:cNvSpPr txBox="1"/>
      </xdr:nvSpPr>
      <xdr:spPr>
        <a:xfrm>
          <a:off x="15214111" y="6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94043</xdr:rowOff>
    </xdr:from>
    <xdr:to>
      <xdr:col>76</xdr:col>
      <xdr:colOff>165100</xdr:colOff>
      <xdr:row>37</xdr:row>
      <xdr:rowOff>24193</xdr:rowOff>
    </xdr:to>
    <xdr:sp macro="" textlink="">
      <xdr:nvSpPr>
        <xdr:cNvPr id="545" name="楕円 544"/>
        <xdr:cNvSpPr/>
      </xdr:nvSpPr>
      <xdr:spPr>
        <a:xfrm>
          <a:off x="14541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40720</xdr:rowOff>
    </xdr:from>
    <xdr:ext cx="534377" cy="259045"/>
    <xdr:sp macro="" textlink="">
      <xdr:nvSpPr>
        <xdr:cNvPr id="546" name="テキスト ボックス 545"/>
        <xdr:cNvSpPr txBox="1"/>
      </xdr:nvSpPr>
      <xdr:spPr>
        <a:xfrm>
          <a:off x="14325111" y="604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89033</xdr:rowOff>
    </xdr:from>
    <xdr:to>
      <xdr:col>72</xdr:col>
      <xdr:colOff>38100</xdr:colOff>
      <xdr:row>37</xdr:row>
      <xdr:rowOff>19183</xdr:rowOff>
    </xdr:to>
    <xdr:sp macro="" textlink="">
      <xdr:nvSpPr>
        <xdr:cNvPr id="547" name="楕円 546"/>
        <xdr:cNvSpPr/>
      </xdr:nvSpPr>
      <xdr:spPr>
        <a:xfrm>
          <a:off x="13652500" y="62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35710</xdr:rowOff>
    </xdr:from>
    <xdr:ext cx="534377" cy="259045"/>
    <xdr:sp macro="" textlink="">
      <xdr:nvSpPr>
        <xdr:cNvPr id="548" name="テキスト ボックス 547"/>
        <xdr:cNvSpPr txBox="1"/>
      </xdr:nvSpPr>
      <xdr:spPr>
        <a:xfrm>
          <a:off x="13436111" y="60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24511</xdr:rowOff>
    </xdr:from>
    <xdr:to>
      <xdr:col>67</xdr:col>
      <xdr:colOff>101600</xdr:colOff>
      <xdr:row>36</xdr:row>
      <xdr:rowOff>126111</xdr:rowOff>
    </xdr:to>
    <xdr:sp macro="" textlink="">
      <xdr:nvSpPr>
        <xdr:cNvPr id="549" name="楕円 548"/>
        <xdr:cNvSpPr/>
      </xdr:nvSpPr>
      <xdr:spPr>
        <a:xfrm>
          <a:off x="12763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142638</xdr:rowOff>
    </xdr:from>
    <xdr:ext cx="534377" cy="259045"/>
    <xdr:sp macro="" textlink="">
      <xdr:nvSpPr>
        <xdr:cNvPr id="550" name="テキスト ボックス 549"/>
        <xdr:cNvSpPr txBox="1"/>
      </xdr:nvSpPr>
      <xdr:spPr>
        <a:xfrm>
          <a:off x="12547111" y="59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108282</xdr:rowOff>
    </xdr:from>
    <xdr:to>
      <xdr:col>85</xdr:col>
      <xdr:colOff>127000</xdr:colOff>
      <xdr:row>56</xdr:row>
      <xdr:rowOff>34901</xdr:rowOff>
    </xdr:to>
    <xdr:cxnSp macro="">
      <xdr:nvCxnSpPr>
        <xdr:cNvPr id="584" name="直線コネクタ 583"/>
        <xdr:cNvCxnSpPr/>
      </xdr:nvCxnSpPr>
      <xdr:spPr>
        <a:xfrm flipV="1">
          <a:off x="15481300" y="9366582"/>
          <a:ext cx="838200" cy="2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34901</xdr:rowOff>
    </xdr:from>
    <xdr:to>
      <xdr:col>81</xdr:col>
      <xdr:colOff>50800</xdr:colOff>
      <xdr:row>56</xdr:row>
      <xdr:rowOff>114068</xdr:rowOff>
    </xdr:to>
    <xdr:cxnSp macro="">
      <xdr:nvCxnSpPr>
        <xdr:cNvPr id="587" name="直線コネクタ 586"/>
        <xdr:cNvCxnSpPr/>
      </xdr:nvCxnSpPr>
      <xdr:spPr>
        <a:xfrm flipV="1">
          <a:off x="14592300" y="9636101"/>
          <a:ext cx="889000" cy="7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114068</xdr:rowOff>
    </xdr:from>
    <xdr:to>
      <xdr:col>76</xdr:col>
      <xdr:colOff>114300</xdr:colOff>
      <xdr:row>56</xdr:row>
      <xdr:rowOff>156516</xdr:rowOff>
    </xdr:to>
    <xdr:cxnSp macro="">
      <xdr:nvCxnSpPr>
        <xdr:cNvPr id="590" name="直線コネクタ 589"/>
        <xdr:cNvCxnSpPr/>
      </xdr:nvCxnSpPr>
      <xdr:spPr>
        <a:xfrm flipV="1">
          <a:off x="13703300" y="9715268"/>
          <a:ext cx="889000" cy="4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156516</xdr:rowOff>
    </xdr:from>
    <xdr:to>
      <xdr:col>71</xdr:col>
      <xdr:colOff>177800</xdr:colOff>
      <xdr:row>57</xdr:row>
      <xdr:rowOff>28029</xdr:rowOff>
    </xdr:to>
    <xdr:cxnSp macro="">
      <xdr:nvCxnSpPr>
        <xdr:cNvPr id="593" name="直線コネクタ 592"/>
        <xdr:cNvCxnSpPr/>
      </xdr:nvCxnSpPr>
      <xdr:spPr>
        <a:xfrm flipV="1">
          <a:off x="12814300" y="9757716"/>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57482</xdr:rowOff>
    </xdr:from>
    <xdr:to>
      <xdr:col>85</xdr:col>
      <xdr:colOff>177800</xdr:colOff>
      <xdr:row>54</xdr:row>
      <xdr:rowOff>159082</xdr:rowOff>
    </xdr:to>
    <xdr:sp macro="" textlink="">
      <xdr:nvSpPr>
        <xdr:cNvPr id="603" name="楕円 602"/>
        <xdr:cNvSpPr/>
      </xdr:nvSpPr>
      <xdr:spPr>
        <a:xfrm>
          <a:off x="16268700" y="93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80359</xdr:rowOff>
    </xdr:from>
    <xdr:ext cx="534377" cy="259045"/>
    <xdr:sp macro="" textlink="">
      <xdr:nvSpPr>
        <xdr:cNvPr id="604" name="教育費該当値テキスト"/>
        <xdr:cNvSpPr txBox="1"/>
      </xdr:nvSpPr>
      <xdr:spPr>
        <a:xfrm>
          <a:off x="16370300" y="916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155551</xdr:rowOff>
    </xdr:from>
    <xdr:to>
      <xdr:col>81</xdr:col>
      <xdr:colOff>101600</xdr:colOff>
      <xdr:row>56</xdr:row>
      <xdr:rowOff>85701</xdr:rowOff>
    </xdr:to>
    <xdr:sp macro="" textlink="">
      <xdr:nvSpPr>
        <xdr:cNvPr id="605" name="楕円 604"/>
        <xdr:cNvSpPr/>
      </xdr:nvSpPr>
      <xdr:spPr>
        <a:xfrm>
          <a:off x="15430500" y="95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102228</xdr:rowOff>
    </xdr:from>
    <xdr:ext cx="534377" cy="259045"/>
    <xdr:sp macro="" textlink="">
      <xdr:nvSpPr>
        <xdr:cNvPr id="606" name="テキスト ボックス 605"/>
        <xdr:cNvSpPr txBox="1"/>
      </xdr:nvSpPr>
      <xdr:spPr>
        <a:xfrm>
          <a:off x="15214111" y="936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63268</xdr:rowOff>
    </xdr:from>
    <xdr:to>
      <xdr:col>76</xdr:col>
      <xdr:colOff>165100</xdr:colOff>
      <xdr:row>56</xdr:row>
      <xdr:rowOff>164868</xdr:rowOff>
    </xdr:to>
    <xdr:sp macro="" textlink="">
      <xdr:nvSpPr>
        <xdr:cNvPr id="607" name="楕円 606"/>
        <xdr:cNvSpPr/>
      </xdr:nvSpPr>
      <xdr:spPr>
        <a:xfrm>
          <a:off x="14541500" y="96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9945</xdr:rowOff>
    </xdr:from>
    <xdr:ext cx="534377" cy="259045"/>
    <xdr:sp macro="" textlink="">
      <xdr:nvSpPr>
        <xdr:cNvPr id="608" name="テキスト ボックス 607"/>
        <xdr:cNvSpPr txBox="1"/>
      </xdr:nvSpPr>
      <xdr:spPr>
        <a:xfrm>
          <a:off x="14325111" y="94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105716</xdr:rowOff>
    </xdr:from>
    <xdr:to>
      <xdr:col>72</xdr:col>
      <xdr:colOff>38100</xdr:colOff>
      <xdr:row>57</xdr:row>
      <xdr:rowOff>35866</xdr:rowOff>
    </xdr:to>
    <xdr:sp macro="" textlink="">
      <xdr:nvSpPr>
        <xdr:cNvPr id="609" name="楕円 608"/>
        <xdr:cNvSpPr/>
      </xdr:nvSpPr>
      <xdr:spPr>
        <a:xfrm>
          <a:off x="13652500" y="97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52393</xdr:rowOff>
    </xdr:from>
    <xdr:ext cx="534377" cy="259045"/>
    <xdr:sp macro="" textlink="">
      <xdr:nvSpPr>
        <xdr:cNvPr id="610" name="テキスト ボックス 609"/>
        <xdr:cNvSpPr txBox="1"/>
      </xdr:nvSpPr>
      <xdr:spPr>
        <a:xfrm>
          <a:off x="13436111" y="94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148679</xdr:rowOff>
    </xdr:from>
    <xdr:to>
      <xdr:col>67</xdr:col>
      <xdr:colOff>101600</xdr:colOff>
      <xdr:row>57</xdr:row>
      <xdr:rowOff>78829</xdr:rowOff>
    </xdr:to>
    <xdr:sp macro="" textlink="">
      <xdr:nvSpPr>
        <xdr:cNvPr id="611" name="楕円 610"/>
        <xdr:cNvSpPr/>
      </xdr:nvSpPr>
      <xdr:spPr>
        <a:xfrm>
          <a:off x="12763500" y="97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95356</xdr:rowOff>
    </xdr:from>
    <xdr:ext cx="534377" cy="259045"/>
    <xdr:sp macro="" textlink="">
      <xdr:nvSpPr>
        <xdr:cNvPr id="612" name="テキスト ボックス 611"/>
        <xdr:cNvSpPr txBox="1"/>
      </xdr:nvSpPr>
      <xdr:spPr>
        <a:xfrm>
          <a:off x="12547111" y="95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36720</xdr:rowOff>
    </xdr:from>
    <xdr:to>
      <xdr:col>81</xdr:col>
      <xdr:colOff>50800</xdr:colOff>
      <xdr:row>79</xdr:row>
      <xdr:rowOff>44450</xdr:rowOff>
    </xdr:to>
    <xdr:cxnSp macro="">
      <xdr:nvCxnSpPr>
        <xdr:cNvPr id="644" name="直線コネクタ 643"/>
        <xdr:cNvCxnSpPr/>
      </xdr:nvCxnSpPr>
      <xdr:spPr>
        <a:xfrm>
          <a:off x="14592300" y="13581270"/>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1279</xdr:rowOff>
    </xdr:from>
    <xdr:to>
      <xdr:col>76</xdr:col>
      <xdr:colOff>114300</xdr:colOff>
      <xdr:row>79</xdr:row>
      <xdr:rowOff>36720</xdr:rowOff>
    </xdr:to>
    <xdr:cxnSp macro="">
      <xdr:nvCxnSpPr>
        <xdr:cNvPr id="647" name="直線コネクタ 646"/>
        <xdr:cNvCxnSpPr/>
      </xdr:nvCxnSpPr>
      <xdr:spPr>
        <a:xfrm>
          <a:off x="13703300" y="13545829"/>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1279</xdr:rowOff>
    </xdr:from>
    <xdr:to>
      <xdr:col>71</xdr:col>
      <xdr:colOff>177800</xdr:colOff>
      <xdr:row>79</xdr:row>
      <xdr:rowOff>18275</xdr:rowOff>
    </xdr:to>
    <xdr:cxnSp macro="">
      <xdr:nvCxnSpPr>
        <xdr:cNvPr id="650" name="直線コネクタ 649"/>
        <xdr:cNvCxnSpPr/>
      </xdr:nvCxnSpPr>
      <xdr:spPr>
        <a:xfrm flipV="1">
          <a:off x="12814300" y="13545829"/>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157370</xdr:rowOff>
    </xdr:from>
    <xdr:to>
      <xdr:col>76</xdr:col>
      <xdr:colOff>165100</xdr:colOff>
      <xdr:row>79</xdr:row>
      <xdr:rowOff>87520</xdr:rowOff>
    </xdr:to>
    <xdr:sp macro="" textlink="">
      <xdr:nvSpPr>
        <xdr:cNvPr id="664" name="楕円 663"/>
        <xdr:cNvSpPr/>
      </xdr:nvSpPr>
      <xdr:spPr>
        <a:xfrm>
          <a:off x="14541500" y="135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104047</xdr:rowOff>
    </xdr:from>
    <xdr:ext cx="469744" cy="259045"/>
    <xdr:sp macro="" textlink="">
      <xdr:nvSpPr>
        <xdr:cNvPr id="665" name="テキスト ボックス 664"/>
        <xdr:cNvSpPr txBox="1"/>
      </xdr:nvSpPr>
      <xdr:spPr>
        <a:xfrm>
          <a:off x="14357428" y="133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121929</xdr:rowOff>
    </xdr:from>
    <xdr:to>
      <xdr:col>72</xdr:col>
      <xdr:colOff>38100</xdr:colOff>
      <xdr:row>79</xdr:row>
      <xdr:rowOff>52079</xdr:rowOff>
    </xdr:to>
    <xdr:sp macro="" textlink="">
      <xdr:nvSpPr>
        <xdr:cNvPr id="666" name="楕円 665"/>
        <xdr:cNvSpPr/>
      </xdr:nvSpPr>
      <xdr:spPr>
        <a:xfrm>
          <a:off x="13652500" y="134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68606</xdr:rowOff>
    </xdr:from>
    <xdr:ext cx="534377" cy="259045"/>
    <xdr:sp macro="" textlink="">
      <xdr:nvSpPr>
        <xdr:cNvPr id="667" name="テキスト ボックス 666"/>
        <xdr:cNvSpPr txBox="1"/>
      </xdr:nvSpPr>
      <xdr:spPr>
        <a:xfrm>
          <a:off x="13436111" y="132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138925</xdr:rowOff>
    </xdr:from>
    <xdr:to>
      <xdr:col>67</xdr:col>
      <xdr:colOff>101600</xdr:colOff>
      <xdr:row>79</xdr:row>
      <xdr:rowOff>69075</xdr:rowOff>
    </xdr:to>
    <xdr:sp macro="" textlink="">
      <xdr:nvSpPr>
        <xdr:cNvPr id="668" name="楕円 667"/>
        <xdr:cNvSpPr/>
      </xdr:nvSpPr>
      <xdr:spPr>
        <a:xfrm>
          <a:off x="12763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85602</xdr:rowOff>
    </xdr:from>
    <xdr:ext cx="469744" cy="259045"/>
    <xdr:sp macro="" textlink="">
      <xdr:nvSpPr>
        <xdr:cNvPr id="669" name="テキスト ボックス 668"/>
        <xdr:cNvSpPr txBox="1"/>
      </xdr:nvSpPr>
      <xdr:spPr>
        <a:xfrm>
          <a:off x="12579428" y="132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139340</xdr:rowOff>
    </xdr:from>
    <xdr:to>
      <xdr:col>85</xdr:col>
      <xdr:colOff>127000</xdr:colOff>
      <xdr:row>93</xdr:row>
      <xdr:rowOff>41108</xdr:rowOff>
    </xdr:to>
    <xdr:cxnSp macro="">
      <xdr:nvCxnSpPr>
        <xdr:cNvPr id="700" name="直線コネクタ 699"/>
        <xdr:cNvCxnSpPr/>
      </xdr:nvCxnSpPr>
      <xdr:spPr>
        <a:xfrm flipV="1">
          <a:off x="15481300" y="15912740"/>
          <a:ext cx="8382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165956</xdr:rowOff>
    </xdr:from>
    <xdr:to>
      <xdr:col>81</xdr:col>
      <xdr:colOff>50800</xdr:colOff>
      <xdr:row>93</xdr:row>
      <xdr:rowOff>41108</xdr:rowOff>
    </xdr:to>
    <xdr:cxnSp macro="">
      <xdr:nvCxnSpPr>
        <xdr:cNvPr id="703" name="直線コネクタ 702"/>
        <xdr:cNvCxnSpPr/>
      </xdr:nvCxnSpPr>
      <xdr:spPr>
        <a:xfrm>
          <a:off x="14592300" y="15939356"/>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118016</xdr:rowOff>
    </xdr:from>
    <xdr:to>
      <xdr:col>76</xdr:col>
      <xdr:colOff>114300</xdr:colOff>
      <xdr:row>92</xdr:row>
      <xdr:rowOff>165956</xdr:rowOff>
    </xdr:to>
    <xdr:cxnSp macro="">
      <xdr:nvCxnSpPr>
        <xdr:cNvPr id="706" name="直線コネクタ 705"/>
        <xdr:cNvCxnSpPr/>
      </xdr:nvCxnSpPr>
      <xdr:spPr>
        <a:xfrm>
          <a:off x="13703300" y="15891416"/>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87154</xdr:rowOff>
    </xdr:from>
    <xdr:to>
      <xdr:col>71</xdr:col>
      <xdr:colOff>177800</xdr:colOff>
      <xdr:row>92</xdr:row>
      <xdr:rowOff>118016</xdr:rowOff>
    </xdr:to>
    <xdr:cxnSp macro="">
      <xdr:nvCxnSpPr>
        <xdr:cNvPr id="709" name="直線コネクタ 708"/>
        <xdr:cNvCxnSpPr/>
      </xdr:nvCxnSpPr>
      <xdr:spPr>
        <a:xfrm>
          <a:off x="12814300" y="1586055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88540</xdr:rowOff>
    </xdr:from>
    <xdr:to>
      <xdr:col>85</xdr:col>
      <xdr:colOff>177800</xdr:colOff>
      <xdr:row>93</xdr:row>
      <xdr:rowOff>18690</xdr:rowOff>
    </xdr:to>
    <xdr:sp macro="" textlink="">
      <xdr:nvSpPr>
        <xdr:cNvPr id="719" name="楕円 718"/>
        <xdr:cNvSpPr/>
      </xdr:nvSpPr>
      <xdr:spPr>
        <a:xfrm>
          <a:off x="16268700" y="158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111417</xdr:rowOff>
    </xdr:from>
    <xdr:ext cx="534377" cy="259045"/>
    <xdr:sp macro="" textlink="">
      <xdr:nvSpPr>
        <xdr:cNvPr id="720" name="公債費該当値テキスト"/>
        <xdr:cNvSpPr txBox="1"/>
      </xdr:nvSpPr>
      <xdr:spPr>
        <a:xfrm>
          <a:off x="16370300" y="157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161758</xdr:rowOff>
    </xdr:from>
    <xdr:to>
      <xdr:col>81</xdr:col>
      <xdr:colOff>101600</xdr:colOff>
      <xdr:row>93</xdr:row>
      <xdr:rowOff>91908</xdr:rowOff>
    </xdr:to>
    <xdr:sp macro="" textlink="">
      <xdr:nvSpPr>
        <xdr:cNvPr id="721" name="楕円 720"/>
        <xdr:cNvSpPr/>
      </xdr:nvSpPr>
      <xdr:spPr>
        <a:xfrm>
          <a:off x="15430500" y="159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108435</xdr:rowOff>
    </xdr:from>
    <xdr:ext cx="534377" cy="259045"/>
    <xdr:sp macro="" textlink="">
      <xdr:nvSpPr>
        <xdr:cNvPr id="722" name="テキスト ボックス 721"/>
        <xdr:cNvSpPr txBox="1"/>
      </xdr:nvSpPr>
      <xdr:spPr>
        <a:xfrm>
          <a:off x="15214111" y="157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115156</xdr:rowOff>
    </xdr:from>
    <xdr:to>
      <xdr:col>76</xdr:col>
      <xdr:colOff>165100</xdr:colOff>
      <xdr:row>93</xdr:row>
      <xdr:rowOff>45306</xdr:rowOff>
    </xdr:to>
    <xdr:sp macro="" textlink="">
      <xdr:nvSpPr>
        <xdr:cNvPr id="723" name="楕円 722"/>
        <xdr:cNvSpPr/>
      </xdr:nvSpPr>
      <xdr:spPr>
        <a:xfrm>
          <a:off x="14541500" y="15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61833</xdr:rowOff>
    </xdr:from>
    <xdr:ext cx="534377" cy="259045"/>
    <xdr:sp macro="" textlink="">
      <xdr:nvSpPr>
        <xdr:cNvPr id="724" name="テキスト ボックス 723"/>
        <xdr:cNvSpPr txBox="1"/>
      </xdr:nvSpPr>
      <xdr:spPr>
        <a:xfrm>
          <a:off x="14325111" y="156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67216</xdr:rowOff>
    </xdr:from>
    <xdr:to>
      <xdr:col>72</xdr:col>
      <xdr:colOff>38100</xdr:colOff>
      <xdr:row>92</xdr:row>
      <xdr:rowOff>168816</xdr:rowOff>
    </xdr:to>
    <xdr:sp macro="" textlink="">
      <xdr:nvSpPr>
        <xdr:cNvPr id="725" name="楕円 724"/>
        <xdr:cNvSpPr/>
      </xdr:nvSpPr>
      <xdr:spPr>
        <a:xfrm>
          <a:off x="13652500" y="158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13893</xdr:rowOff>
    </xdr:from>
    <xdr:ext cx="534377" cy="259045"/>
    <xdr:sp macro="" textlink="">
      <xdr:nvSpPr>
        <xdr:cNvPr id="726" name="テキスト ボックス 725"/>
        <xdr:cNvSpPr txBox="1"/>
      </xdr:nvSpPr>
      <xdr:spPr>
        <a:xfrm>
          <a:off x="13436111" y="156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36354</xdr:rowOff>
    </xdr:from>
    <xdr:to>
      <xdr:col>67</xdr:col>
      <xdr:colOff>101600</xdr:colOff>
      <xdr:row>92</xdr:row>
      <xdr:rowOff>137954</xdr:rowOff>
    </xdr:to>
    <xdr:sp macro="" textlink="">
      <xdr:nvSpPr>
        <xdr:cNvPr id="727" name="楕円 726"/>
        <xdr:cNvSpPr/>
      </xdr:nvSpPr>
      <xdr:spPr>
        <a:xfrm>
          <a:off x="12763500" y="1580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154481</xdr:rowOff>
    </xdr:from>
    <xdr:ext cx="534377" cy="259045"/>
    <xdr:sp macro="" textlink="">
      <xdr:nvSpPr>
        <xdr:cNvPr id="728" name="テキスト ボックス 727"/>
        <xdr:cNvSpPr txBox="1"/>
      </xdr:nvSpPr>
      <xdr:spPr>
        <a:xfrm>
          <a:off x="12547111" y="155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農林業費については、農業者に対する補助事業等の増加により、　類似団体平均を大きく上回った状況となっている。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土木費についても、道路新設改良や道路維持管理に係る経費の増加により、類似団体平均を大きく上回った状況となっている。</a:t>
          </a:r>
        </a:p>
        <a:p>
          <a:r>
            <a:rPr kumimoji="1" lang="ja-JP" altLang="en-US" sz="1300">
              <a:latin typeface="ＭＳ Ｐゴシック" panose="020B0600070205080204" pitchFamily="50" charset="-128"/>
              <a:ea typeface="ＭＳ Ｐゴシック" panose="020B0600070205080204" pitchFamily="50" charset="-128"/>
            </a:rPr>
            <a:t>　また、公債費については、新規発行債の抑制や繰上償還実施等により減少傾向にあるものの、類似団体平均と比較すると大きく上回った状況にある。今後も新庁舎建設等の大型事業に係る増加が見込まれることから、新規発行債を抑制するとともに、必要に応じて地方債の繰上償還を行うなど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財政調整基金残高の標準財政規模に占める割合はほぼ同程度で推移している。</a:t>
          </a:r>
        </a:p>
        <a:p>
          <a:r>
            <a:rPr kumimoji="1" lang="ja-JP" altLang="en-US" sz="1400">
              <a:latin typeface="ＭＳ ゴシック" pitchFamily="49" charset="-128"/>
              <a:ea typeface="ＭＳ ゴシック" pitchFamily="49" charset="-128"/>
            </a:rPr>
            <a:t>　今後も町の大型事業が多く見込まれていることから、地方債残高の圧縮を図るため、新規発行債を抑制するとともに、必要に応じて地方債の繰上償還を行うなど公債費の削減に努める。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各会計ともに黒字額の標準財政規模に占める割合は近年減少傾向で推移しているが、令和２年度一般会計においては、財源の活用などにより、前年度と比較して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％の増となった。今後についても、財源の確保や事務事業の見直し等により健全な財政運営に努める。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41;&#22580;/115&#25919;&#31574;&#25512;&#36914;&#35506;/03&#36001;&#25919;&#25285;&#24403;/&#36001;&#25919;&#20418;/C-0&#24246;&#21209;/C-0-0&#35576;&#21209;/&#9675;&#26032;&#22320;&#26041;&#20844;&#20250;&#35336;&#21046;&#24230;/&#9679;&#36890;&#30693;&#12539;&#35519;&#26619;/&#65330;04/20220927&#12294;_&#36001;&#25919;&#36039;&#26009;&#38598;/&#12304;&#36001;&#25919;&#29366;&#27841;&#36039;&#26009;&#38598;&#12305;_016438_&#24149;&#21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115</v>
          </cell>
          <cell r="BX51">
            <v>106.5</v>
          </cell>
          <cell r="CF51">
            <v>99</v>
          </cell>
          <cell r="CN51">
            <v>92.2</v>
          </cell>
          <cell r="CV51">
            <v>85.9</v>
          </cell>
        </row>
        <row r="53">
          <cell r="BP53">
            <v>56.5</v>
          </cell>
          <cell r="BX53">
            <v>58.2</v>
          </cell>
          <cell r="CF53">
            <v>60</v>
          </cell>
          <cell r="CN53">
            <v>61.8</v>
          </cell>
          <cell r="CV53">
            <v>63.2</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115</v>
          </cell>
          <cell r="BX73">
            <v>106.5</v>
          </cell>
          <cell r="CF73">
            <v>99</v>
          </cell>
          <cell r="CN73">
            <v>92.2</v>
          </cell>
          <cell r="CV73">
            <v>85.9</v>
          </cell>
        </row>
        <row r="75">
          <cell r="BP75">
            <v>12.7</v>
          </cell>
          <cell r="BX75">
            <v>11.8</v>
          </cell>
          <cell r="CF75">
            <v>10.4</v>
          </cell>
          <cell r="CN75">
            <v>9.1999999999999993</v>
          </cell>
          <cell r="CV75">
            <v>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Y34" sqref="BY34:CM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20240103</v>
      </c>
      <c r="BO4" s="426"/>
      <c r="BP4" s="426"/>
      <c r="BQ4" s="426"/>
      <c r="BR4" s="426"/>
      <c r="BS4" s="426"/>
      <c r="BT4" s="426"/>
      <c r="BU4" s="427"/>
      <c r="BV4" s="425">
        <v>15377294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4.5999999999999996</v>
      </c>
      <c r="CU4" s="610"/>
      <c r="CV4" s="610"/>
      <c r="CW4" s="610"/>
      <c r="CX4" s="610"/>
      <c r="CY4" s="610"/>
      <c r="CZ4" s="610"/>
      <c r="DA4" s="611"/>
      <c r="DB4" s="609">
        <v>2.8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19712890</v>
      </c>
      <c r="BO5" s="431"/>
      <c r="BP5" s="431"/>
      <c r="BQ5" s="431"/>
      <c r="BR5" s="431"/>
      <c r="BS5" s="431"/>
      <c r="BT5" s="431"/>
      <c r="BU5" s="432"/>
      <c r="BV5" s="430">
        <v>15063472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85.9</v>
      </c>
      <c r="CU5" s="401"/>
      <c r="CV5" s="401"/>
      <c r="CW5" s="401"/>
      <c r="CX5" s="401"/>
      <c r="CY5" s="401"/>
      <c r="CZ5" s="401"/>
      <c r="DA5" s="402"/>
      <c r="DB5" s="400">
        <v>86.8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527213</v>
      </c>
      <c r="BO6" s="431"/>
      <c r="BP6" s="431"/>
      <c r="BQ6" s="431"/>
      <c r="BR6" s="431"/>
      <c r="BS6" s="431"/>
      <c r="BT6" s="431"/>
      <c r="BU6" s="432"/>
      <c r="BV6" s="430">
        <v>313822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v>
      </c>
      <c r="CU6" s="584"/>
      <c r="CV6" s="584"/>
      <c r="CW6" s="584"/>
      <c r="CX6" s="584"/>
      <c r="CY6" s="584"/>
      <c r="CZ6" s="584"/>
      <c r="DA6" s="585"/>
      <c r="DB6" s="583">
        <v>89.9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76760</v>
      </c>
      <c r="BO7" s="431"/>
      <c r="BP7" s="431"/>
      <c r="BQ7" s="431"/>
      <c r="BR7" s="431"/>
      <c r="BS7" s="431"/>
      <c r="BT7" s="431"/>
      <c r="BU7" s="432"/>
      <c r="BV7" s="430">
        <v>49261</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9814395</v>
      </c>
      <c r="CU7" s="431"/>
      <c r="CV7" s="431"/>
      <c r="CW7" s="431"/>
      <c r="CX7" s="431"/>
      <c r="CY7" s="431"/>
      <c r="CZ7" s="431"/>
      <c r="DA7" s="432"/>
      <c r="DB7" s="430">
        <v>9489108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450453</v>
      </c>
      <c r="BO8" s="431"/>
      <c r="BP8" s="431"/>
      <c r="BQ8" s="431"/>
      <c r="BR8" s="431"/>
      <c r="BS8" s="431"/>
      <c r="BT8" s="431"/>
      <c r="BU8" s="432"/>
      <c r="BV8" s="430">
        <v>264561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25766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185892</v>
      </c>
      <c r="BO9" s="431"/>
      <c r="BP9" s="431"/>
      <c r="BQ9" s="431"/>
      <c r="BR9" s="431"/>
      <c r="BS9" s="431"/>
      <c r="BT9" s="431"/>
      <c r="BU9" s="432"/>
      <c r="BV9" s="430">
        <v>-90568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15.1</v>
      </c>
      <c r="CU9" s="401"/>
      <c r="CV9" s="401"/>
      <c r="CW9" s="401"/>
      <c r="CX9" s="401"/>
      <c r="CY9" s="401"/>
      <c r="CZ9" s="401"/>
      <c r="DA9" s="402"/>
      <c r="DB9" s="400">
        <v>15.5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26760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1000</v>
      </c>
      <c r="BO10" s="431"/>
      <c r="BP10" s="431"/>
      <c r="BQ10" s="431"/>
      <c r="BR10" s="431"/>
      <c r="BS10" s="431"/>
      <c r="BT10" s="431"/>
      <c r="BU10" s="432"/>
      <c r="BV10" s="430">
        <v>1000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26443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95000</v>
      </c>
      <c r="BO12" s="431"/>
      <c r="BP12" s="431"/>
      <c r="BQ12" s="431"/>
      <c r="BR12" s="431"/>
      <c r="BS12" s="431"/>
      <c r="BT12" s="431"/>
      <c r="BU12" s="432"/>
      <c r="BV12" s="430">
        <v>103000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26310</v>
      </c>
      <c r="S13" s="534"/>
      <c r="T13" s="534"/>
      <c r="U13" s="534"/>
      <c r="V13" s="535"/>
      <c r="W13" s="521" t="s">
        <v>140</v>
      </c>
      <c r="X13" s="443"/>
      <c r="Y13" s="443"/>
      <c r="Z13" s="443"/>
      <c r="AA13" s="443"/>
      <c r="AB13" s="444"/>
      <c r="AC13" s="406">
        <v>2104</v>
      </c>
      <c r="AD13" s="407"/>
      <c r="AE13" s="407"/>
      <c r="AF13" s="407"/>
      <c r="AG13" s="408"/>
      <c r="AH13" s="406">
        <v>2288</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91892</v>
      </c>
      <c r="BO13" s="431"/>
      <c r="BP13" s="431"/>
      <c r="BQ13" s="431"/>
      <c r="BR13" s="431"/>
      <c r="BS13" s="431"/>
      <c r="BT13" s="431"/>
      <c r="BU13" s="432"/>
      <c r="BV13" s="430">
        <v>-192568</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9</v>
      </c>
      <c r="CU13" s="401"/>
      <c r="CV13" s="401"/>
      <c r="CW13" s="401"/>
      <c r="CX13" s="401"/>
      <c r="CY13" s="401"/>
      <c r="CZ13" s="401"/>
      <c r="DA13" s="402"/>
      <c r="DB13" s="400">
        <v>9.1999999999999993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26636</v>
      </c>
      <c r="S14" s="534"/>
      <c r="T14" s="534"/>
      <c r="U14" s="534"/>
      <c r="V14" s="535"/>
      <c r="W14" s="536"/>
      <c r="X14" s="446"/>
      <c r="Y14" s="446"/>
      <c r="Z14" s="446"/>
      <c r="AA14" s="446"/>
      <c r="AB14" s="447"/>
      <c r="AC14" s="526">
        <v>16.2</v>
      </c>
      <c r="AD14" s="527"/>
      <c r="AE14" s="527"/>
      <c r="AF14" s="527"/>
      <c r="AG14" s="528"/>
      <c r="AH14" s="526">
        <v>18.100000000000001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85.9</v>
      </c>
      <c r="CU14" s="538"/>
      <c r="CV14" s="538"/>
      <c r="CW14" s="538"/>
      <c r="CX14" s="538"/>
      <c r="CY14" s="538"/>
      <c r="CZ14" s="538"/>
      <c r="DA14" s="539"/>
      <c r="DB14" s="537">
        <v>92.2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26524</v>
      </c>
      <c r="S15" s="534"/>
      <c r="T15" s="534"/>
      <c r="U15" s="534"/>
      <c r="V15" s="535"/>
      <c r="W15" s="521" t="s">
        <v>148</v>
      </c>
      <c r="X15" s="443"/>
      <c r="Y15" s="443"/>
      <c r="Z15" s="443"/>
      <c r="AA15" s="443"/>
      <c r="AB15" s="444"/>
      <c r="AC15" s="406">
        <v>2219</v>
      </c>
      <c r="AD15" s="407"/>
      <c r="AE15" s="407"/>
      <c r="AF15" s="407"/>
      <c r="AG15" s="408"/>
      <c r="AH15" s="406">
        <v>2342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3148984</v>
      </c>
      <c r="BO15" s="426"/>
      <c r="BP15" s="426"/>
      <c r="BQ15" s="426"/>
      <c r="BR15" s="426"/>
      <c r="BS15" s="426"/>
      <c r="BT15" s="426"/>
      <c r="BU15" s="427"/>
      <c r="BV15" s="425">
        <v>2980378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17.100000000000001</v>
      </c>
      <c r="AD16" s="527"/>
      <c r="AE16" s="527"/>
      <c r="AF16" s="527"/>
      <c r="AG16" s="528"/>
      <c r="AH16" s="526">
        <v>18.5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8726125</v>
      </c>
      <c r="BO16" s="431"/>
      <c r="BP16" s="431"/>
      <c r="BQ16" s="431"/>
      <c r="BR16" s="431"/>
      <c r="BS16" s="431"/>
      <c r="BT16" s="431"/>
      <c r="BU16" s="432"/>
      <c r="BV16" s="430">
        <v>8408533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8683</v>
      </c>
      <c r="AD17" s="407"/>
      <c r="AE17" s="407"/>
      <c r="AF17" s="407"/>
      <c r="AG17" s="408"/>
      <c r="AH17" s="406">
        <v>8012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3905394</v>
      </c>
      <c r="BO17" s="431"/>
      <c r="BP17" s="431"/>
      <c r="BQ17" s="431"/>
      <c r="BR17" s="431"/>
      <c r="BS17" s="431"/>
      <c r="BT17" s="431"/>
      <c r="BU17" s="432"/>
      <c r="BV17" s="430">
        <v>3733174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477.64</v>
      </c>
      <c r="M18" s="495"/>
      <c r="N18" s="495"/>
      <c r="O18" s="495"/>
      <c r="P18" s="495"/>
      <c r="Q18" s="495"/>
      <c r="R18" s="496"/>
      <c r="S18" s="496"/>
      <c r="T18" s="496"/>
      <c r="U18" s="496"/>
      <c r="V18" s="497"/>
      <c r="W18" s="511"/>
      <c r="X18" s="512"/>
      <c r="Y18" s="512"/>
      <c r="Z18" s="512"/>
      <c r="AA18" s="512"/>
      <c r="AB18" s="522"/>
      <c r="AC18" s="394">
        <v>66.8</v>
      </c>
      <c r="AD18" s="395"/>
      <c r="AE18" s="395"/>
      <c r="AF18" s="395"/>
      <c r="AG18" s="498"/>
      <c r="AH18" s="394">
        <v>63.4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8514483</v>
      </c>
      <c r="BO18" s="431"/>
      <c r="BP18" s="431"/>
      <c r="BQ18" s="431"/>
      <c r="BR18" s="431"/>
      <c r="BS18" s="431"/>
      <c r="BT18" s="431"/>
      <c r="BU18" s="432"/>
      <c r="BV18" s="430">
        <v>8391799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54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11564487</v>
      </c>
      <c r="BO19" s="431"/>
      <c r="BP19" s="431"/>
      <c r="BQ19" s="431"/>
      <c r="BR19" s="431"/>
      <c r="BS19" s="431"/>
      <c r="BT19" s="431"/>
      <c r="BU19" s="432"/>
      <c r="BV19" s="430">
        <v>10506297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11029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17583230</v>
      </c>
      <c r="BO23" s="431"/>
      <c r="BP23" s="431"/>
      <c r="BQ23" s="431"/>
      <c r="BR23" s="431"/>
      <c r="BS23" s="431"/>
      <c r="BT23" s="431"/>
      <c r="BU23" s="432"/>
      <c r="BV23" s="430">
        <v>17606346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8300</v>
      </c>
      <c r="R24" s="407"/>
      <c r="S24" s="407"/>
      <c r="T24" s="407"/>
      <c r="U24" s="407"/>
      <c r="V24" s="408"/>
      <c r="W24" s="472"/>
      <c r="X24" s="463"/>
      <c r="Y24" s="464"/>
      <c r="Z24" s="403" t="s">
        <v>172</v>
      </c>
      <c r="AA24" s="404"/>
      <c r="AB24" s="404"/>
      <c r="AC24" s="404"/>
      <c r="AD24" s="404"/>
      <c r="AE24" s="404"/>
      <c r="AF24" s="404"/>
      <c r="AG24" s="405"/>
      <c r="AH24" s="406">
        <v>222</v>
      </c>
      <c r="AI24" s="407"/>
      <c r="AJ24" s="407"/>
      <c r="AK24" s="407"/>
      <c r="AL24" s="408"/>
      <c r="AM24" s="406">
        <v>668442</v>
      </c>
      <c r="AN24" s="407"/>
      <c r="AO24" s="407"/>
      <c r="AP24" s="407"/>
      <c r="AQ24" s="407"/>
      <c r="AR24" s="408"/>
      <c r="AS24" s="406">
        <v>3011</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11843386</v>
      </c>
      <c r="BO24" s="431"/>
      <c r="BP24" s="431"/>
      <c r="BQ24" s="431"/>
      <c r="BR24" s="431"/>
      <c r="BS24" s="431"/>
      <c r="BT24" s="431"/>
      <c r="BU24" s="432"/>
      <c r="BV24" s="430">
        <v>11576486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6840</v>
      </c>
      <c r="R25" s="407"/>
      <c r="S25" s="407"/>
      <c r="T25" s="407"/>
      <c r="U25" s="407"/>
      <c r="V25" s="408"/>
      <c r="W25" s="472"/>
      <c r="X25" s="463"/>
      <c r="Y25" s="464"/>
      <c r="Z25" s="403" t="s">
        <v>175</v>
      </c>
      <c r="AA25" s="404"/>
      <c r="AB25" s="404"/>
      <c r="AC25" s="404"/>
      <c r="AD25" s="404"/>
      <c r="AE25" s="404"/>
      <c r="AF25" s="404"/>
      <c r="AG25" s="405"/>
      <c r="AH25" s="406" t="s">
        <v>176</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638467</v>
      </c>
      <c r="BO25" s="426"/>
      <c r="BP25" s="426"/>
      <c r="BQ25" s="426"/>
      <c r="BR25" s="426"/>
      <c r="BS25" s="426"/>
      <c r="BT25" s="426"/>
      <c r="BU25" s="427"/>
      <c r="BV25" s="425">
        <v>578121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6080</v>
      </c>
      <c r="R26" s="407"/>
      <c r="S26" s="407"/>
      <c r="T26" s="407"/>
      <c r="U26" s="407"/>
      <c r="V26" s="408"/>
      <c r="W26" s="472"/>
      <c r="X26" s="463"/>
      <c r="Y26" s="464"/>
      <c r="Z26" s="403" t="s">
        <v>179</v>
      </c>
      <c r="AA26" s="485"/>
      <c r="AB26" s="485"/>
      <c r="AC26" s="485"/>
      <c r="AD26" s="485"/>
      <c r="AE26" s="485"/>
      <c r="AF26" s="485"/>
      <c r="AG26" s="486"/>
      <c r="AH26" s="406" t="s">
        <v>129</v>
      </c>
      <c r="AI26" s="407"/>
      <c r="AJ26" s="407"/>
      <c r="AK26" s="407"/>
      <c r="AL26" s="408"/>
      <c r="AM26" s="406" t="s">
        <v>128</v>
      </c>
      <c r="AN26" s="407"/>
      <c r="AO26" s="407"/>
      <c r="AP26" s="407"/>
      <c r="AQ26" s="407"/>
      <c r="AR26" s="408"/>
      <c r="AS26" s="406" t="s">
        <v>129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3230</v>
      </c>
      <c r="R27" s="407"/>
      <c r="S27" s="407"/>
      <c r="T27" s="407"/>
      <c r="U27" s="407"/>
      <c r="V27" s="408"/>
      <c r="W27" s="472"/>
      <c r="X27" s="463"/>
      <c r="Y27" s="464"/>
      <c r="Z27" s="403" t="s">
        <v>182</v>
      </c>
      <c r="AA27" s="404"/>
      <c r="AB27" s="404"/>
      <c r="AC27" s="404"/>
      <c r="AD27" s="404"/>
      <c r="AE27" s="404"/>
      <c r="AF27" s="404"/>
      <c r="AG27" s="405"/>
      <c r="AH27" s="406">
        <v>2</v>
      </c>
      <c r="AI27" s="407"/>
      <c r="AJ27" s="407"/>
      <c r="AK27" s="407"/>
      <c r="AL27" s="408"/>
      <c r="AM27" s="406" t="s">
        <v>183</v>
      </c>
      <c r="AN27" s="407"/>
      <c r="AO27" s="407"/>
      <c r="AP27" s="407"/>
      <c r="AQ27" s="407"/>
      <c r="AR27" s="408"/>
      <c r="AS27" s="406" t="s">
        <v>184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536727</v>
      </c>
      <c r="BO27" s="434"/>
      <c r="BP27" s="434"/>
      <c r="BQ27" s="434"/>
      <c r="BR27" s="434"/>
      <c r="BS27" s="434"/>
      <c r="BT27" s="434"/>
      <c r="BU27" s="435"/>
      <c r="BV27" s="433">
        <v>536361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2580</v>
      </c>
      <c r="R28" s="407"/>
      <c r="S28" s="407"/>
      <c r="T28" s="407"/>
      <c r="U28" s="407"/>
      <c r="V28" s="408"/>
      <c r="W28" s="472"/>
      <c r="X28" s="463"/>
      <c r="Y28" s="464"/>
      <c r="Z28" s="403" t="s">
        <v>187</v>
      </c>
      <c r="AA28" s="404"/>
      <c r="AB28" s="404"/>
      <c r="AC28" s="404"/>
      <c r="AD28" s="404"/>
      <c r="AE28" s="404"/>
      <c r="AF28" s="404"/>
      <c r="AG28" s="405"/>
      <c r="AH28" s="406" t="s">
        <v>176</v>
      </c>
      <c r="AI28" s="407"/>
      <c r="AJ28" s="407"/>
      <c r="AK28" s="407"/>
      <c r="AL28" s="408"/>
      <c r="AM28" s="406" t="s">
        <v>128</v>
      </c>
      <c r="AN28" s="407"/>
      <c r="AO28" s="407"/>
      <c r="AP28" s="407"/>
      <c r="AQ28" s="407"/>
      <c r="AR28" s="408"/>
      <c r="AS28" s="406" t="s">
        <v>176</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1413000</v>
      </c>
      <c r="BO28" s="426"/>
      <c r="BP28" s="426"/>
      <c r="BQ28" s="426"/>
      <c r="BR28" s="426"/>
      <c r="BS28" s="426"/>
      <c r="BT28" s="426"/>
      <c r="BU28" s="427"/>
      <c r="BV28" s="425">
        <v>1404000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17</v>
      </c>
      <c r="M29" s="407"/>
      <c r="N29" s="407"/>
      <c r="O29" s="407"/>
      <c r="P29" s="408"/>
      <c r="Q29" s="406">
        <v>2120</v>
      </c>
      <c r="R29" s="407"/>
      <c r="S29" s="407"/>
      <c r="T29" s="407"/>
      <c r="U29" s="407"/>
      <c r="V29" s="408"/>
      <c r="W29" s="473"/>
      <c r="X29" s="474"/>
      <c r="Y29" s="475"/>
      <c r="Z29" s="403" t="s">
        <v>190</v>
      </c>
      <c r="AA29" s="404"/>
      <c r="AB29" s="404"/>
      <c r="AC29" s="404"/>
      <c r="AD29" s="404"/>
      <c r="AE29" s="404"/>
      <c r="AF29" s="404"/>
      <c r="AG29" s="405"/>
      <c r="AH29" s="406">
        <v>224</v>
      </c>
      <c r="AI29" s="407"/>
      <c r="AJ29" s="407"/>
      <c r="AK29" s="407"/>
      <c r="AL29" s="408"/>
      <c r="AM29" s="406">
        <v>675436</v>
      </c>
      <c r="AN29" s="407"/>
      <c r="AO29" s="407"/>
      <c r="AP29" s="407"/>
      <c r="AQ29" s="407"/>
      <c r="AR29" s="408"/>
      <c r="AS29" s="406">
        <v>3015</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92000</v>
      </c>
      <c r="BO29" s="431"/>
      <c r="BP29" s="431"/>
      <c r="BQ29" s="431"/>
      <c r="BR29" s="431"/>
      <c r="BS29" s="431"/>
      <c r="BT29" s="431"/>
      <c r="BU29" s="432"/>
      <c r="BV29" s="430">
        <v>111000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96.6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1296554</v>
      </c>
      <c r="BO30" s="434"/>
      <c r="BP30" s="434"/>
      <c r="BQ30" s="434"/>
      <c r="BR30" s="434"/>
      <c r="BS30" s="434"/>
      <c r="BT30" s="434"/>
      <c r="BU30" s="435"/>
      <c r="BV30" s="433">
        <v>1369912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203</v>
      </c>
      <c r="AN33" s="393"/>
      <c r="AO33" s="392" t="s">
        <v>202</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199</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公共下水道特別会計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とかち広域消防事務組合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幕別町地域振興公社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個別排水処理特別会計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南十勝複合事務組合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幕別町土地開発公社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農業集落排水特別会計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十勝圏複合事務組合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忠類振興公社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9</v>
      </c>
      <c r="BF37" s="389"/>
      <c r="BG37" s="388" t="str">
        <f>IF('各会計、関係団体の財政状況及び健全化判断比率'!B35="","",'各会計、関係団体の財政状況及び健全化判断比率'!B35)</f>
        <v>簡易水道特別会計</v>
      </c>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十勝中部広域水道企業団</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幕別町農業振興公社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lO67qBWTT0VhOaTo3PyeeY9dRLuqCUTeoB0hxxer44aEInSp6cr/XCtbfu0R9Vw2b1LtJJwzOBUzRsk6TTJVKw==" saltValue="wZgZT3qPadpJbdqJRHLr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12" t="s">
        <v>587</v>
      </c>
      <c r="D34" s="1212"/>
      <c r="E34" s="1213"/>
      <c r="F34" s="32">
        <v>7.34</v>
      </c>
      <c r="G34" s="33">
        <v>6.95</v>
      </c>
      <c r="H34" s="33">
        <v>6.64</v>
      </c>
      <c r="I34" s="33">
        <v>6.56</v>
      </c>
      <c r="J34" s="34">
        <v>6.45</v>
      </c>
      <c r="K34" s="22"/>
      <c r="L34" s="22"/>
      <c r="M34" s="22"/>
      <c r="N34" s="22"/>
      <c r="O34" s="22"/>
      <c r="P34" s="22"/>
    </row>
    <row r="35" spans="1:16" ht="39" customHeight="1" x14ac:dyDescent="0.15">
      <c r="A35" s="22"/>
      <c r="B35" s="35"/>
      <c r="C35" s="1206" t="s">
        <v>588</v>
      </c>
      <c r="D35" s="1207"/>
      <c r="E35" s="1208"/>
      <c r="F35" s="36">
        <v>3.34</v>
      </c>
      <c r="G35" s="37">
        <v>5.66</v>
      </c>
      <c r="H35" s="37">
        <v>3.79</v>
      </c>
      <c r="I35" s="37">
        <v>2.78</v>
      </c>
      <c r="J35" s="38">
        <v>4.58</v>
      </c>
      <c r="K35" s="22"/>
      <c r="L35" s="22"/>
      <c r="M35" s="22"/>
      <c r="N35" s="22"/>
      <c r="O35" s="22"/>
      <c r="P35" s="22"/>
    </row>
    <row r="36" spans="1:16" ht="39" customHeight="1" x14ac:dyDescent="0.15">
      <c r="A36" s="22"/>
      <c r="B36" s="35"/>
      <c r="C36" s="1206" t="s">
        <v>589</v>
      </c>
      <c r="D36" s="1207"/>
      <c r="E36" s="1208"/>
      <c r="F36" s="36">
        <v>1.77</v>
      </c>
      <c r="G36" s="37">
        <v>0.26</v>
      </c>
      <c r="H36" s="37">
        <v>1.2</v>
      </c>
      <c r="I36" s="37">
        <v>0.95</v>
      </c>
      <c r="J36" s="38">
        <v>0.88</v>
      </c>
      <c r="K36" s="22"/>
      <c r="L36" s="22"/>
      <c r="M36" s="22"/>
      <c r="N36" s="22"/>
      <c r="O36" s="22"/>
      <c r="P36" s="22"/>
    </row>
    <row r="37" spans="1:16" ht="39" customHeight="1" x14ac:dyDescent="0.15">
      <c r="A37" s="22"/>
      <c r="B37" s="35"/>
      <c r="C37" s="1206" t="s">
        <v>590</v>
      </c>
      <c r="D37" s="1207"/>
      <c r="E37" s="1208"/>
      <c r="F37" s="36">
        <v>1.37</v>
      </c>
      <c r="G37" s="37">
        <v>0.88</v>
      </c>
      <c r="H37" s="37">
        <v>0.73</v>
      </c>
      <c r="I37" s="37">
        <v>0.71</v>
      </c>
      <c r="J37" s="38">
        <v>0.35</v>
      </c>
      <c r="K37" s="22"/>
      <c r="L37" s="22"/>
      <c r="M37" s="22"/>
      <c r="N37" s="22"/>
      <c r="O37" s="22"/>
      <c r="P37" s="22"/>
    </row>
    <row r="38" spans="1:16" ht="39" customHeight="1" x14ac:dyDescent="0.15">
      <c r="A38" s="22"/>
      <c r="B38" s="35"/>
      <c r="C38" s="1206" t="s">
        <v>591</v>
      </c>
      <c r="D38" s="1207"/>
      <c r="E38" s="1208"/>
      <c r="F38" s="36">
        <v>7.0000000000000007E-2</v>
      </c>
      <c r="G38" s="37">
        <v>7.0000000000000007E-2</v>
      </c>
      <c r="H38" s="37">
        <v>0.09</v>
      </c>
      <c r="I38" s="37">
        <v>0.11</v>
      </c>
      <c r="J38" s="38">
        <v>0.09</v>
      </c>
      <c r="K38" s="22"/>
      <c r="L38" s="22"/>
      <c r="M38" s="22"/>
      <c r="N38" s="22"/>
      <c r="O38" s="22"/>
      <c r="P38" s="22"/>
    </row>
    <row r="39" spans="1:16" ht="39" customHeight="1" x14ac:dyDescent="0.15">
      <c r="A39" s="22"/>
      <c r="B39" s="35"/>
      <c r="C39" s="1206" t="s">
        <v>592</v>
      </c>
      <c r="D39" s="1207"/>
      <c r="E39" s="1208"/>
      <c r="F39" s="36">
        <v>0.23</v>
      </c>
      <c r="G39" s="37">
        <v>0.11</v>
      </c>
      <c r="H39" s="37">
        <v>0.09</v>
      </c>
      <c r="I39" s="37">
        <v>0.11</v>
      </c>
      <c r="J39" s="38">
        <v>7.0000000000000007E-2</v>
      </c>
      <c r="K39" s="22"/>
      <c r="L39" s="22"/>
      <c r="M39" s="22"/>
      <c r="N39" s="22"/>
      <c r="O39" s="22"/>
      <c r="P39" s="22"/>
    </row>
    <row r="40" spans="1:16" ht="39" customHeight="1" x14ac:dyDescent="0.15">
      <c r="A40" s="22"/>
      <c r="B40" s="35"/>
      <c r="C40" s="1206" t="s">
        <v>593</v>
      </c>
      <c r="D40" s="1207"/>
      <c r="E40" s="1208"/>
      <c r="F40" s="36">
        <v>0.03</v>
      </c>
      <c r="G40" s="37">
        <v>0</v>
      </c>
      <c r="H40" s="37">
        <v>0.02</v>
      </c>
      <c r="I40" s="37">
        <v>0.04</v>
      </c>
      <c r="J40" s="38">
        <v>0.04</v>
      </c>
      <c r="K40" s="22"/>
      <c r="L40" s="22"/>
      <c r="M40" s="22"/>
      <c r="N40" s="22"/>
      <c r="O40" s="22"/>
      <c r="P40" s="22"/>
    </row>
    <row r="41" spans="1:16" ht="39" customHeight="1" x14ac:dyDescent="0.15">
      <c r="A41" s="22"/>
      <c r="B41" s="35"/>
      <c r="C41" s="1206" t="s">
        <v>594</v>
      </c>
      <c r="D41" s="1207"/>
      <c r="E41" s="1208"/>
      <c r="F41" s="36">
        <v>0.01</v>
      </c>
      <c r="G41" s="37">
        <v>0.01</v>
      </c>
      <c r="H41" s="37">
        <v>0</v>
      </c>
      <c r="I41" s="37">
        <v>0.02</v>
      </c>
      <c r="J41" s="38">
        <v>0.01</v>
      </c>
      <c r="K41" s="22"/>
      <c r="L41" s="22"/>
      <c r="M41" s="22"/>
      <c r="N41" s="22"/>
      <c r="O41" s="22"/>
      <c r="P41" s="22"/>
    </row>
    <row r="42" spans="1:16" ht="39" customHeight="1" x14ac:dyDescent="0.15">
      <c r="A42" s="22"/>
      <c r="B42" s="39"/>
      <c r="C42" s="1206" t="s">
        <v>595</v>
      </c>
      <c r="D42" s="1207"/>
      <c r="E42" s="1208"/>
      <c r="F42" s="36" t="s">
        <v>537</v>
      </c>
      <c r="G42" s="37" t="s">
        <v>537</v>
      </c>
      <c r="H42" s="37" t="s">
        <v>537</v>
      </c>
      <c r="I42" s="37" t="s">
        <v>537</v>
      </c>
      <c r="J42" s="38" t="s">
        <v>537</v>
      </c>
      <c r="K42" s="22"/>
      <c r="L42" s="22"/>
      <c r="M42" s="22"/>
      <c r="N42" s="22"/>
      <c r="O42" s="22"/>
      <c r="P42" s="22"/>
    </row>
    <row r="43" spans="1:16" ht="39" customHeight="1" thickBot="1" x14ac:dyDescent="0.2">
      <c r="A43" s="22"/>
      <c r="B43" s="40"/>
      <c r="C43" s="1209" t="s">
        <v>596</v>
      </c>
      <c r="D43" s="1210"/>
      <c r="E43" s="1211"/>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XLxhB21Od/iUlWGblwj/O1BAs/2naVcBU+EUtLvnyGEnzOC4x+0fLevCteuX9L4mOxkFr1L9nf0erB55UqUw==" saltValue="nm0RBpnyAVqjlEbWPuC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1922</v>
      </c>
      <c r="L45" s="60">
        <v>1837</v>
      </c>
      <c r="M45" s="60">
        <v>1734</v>
      </c>
      <c r="N45" s="60">
        <v>1772</v>
      </c>
      <c r="O45" s="61">
        <v>1878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537</v>
      </c>
      <c r="L46" s="64" t="s">
        <v>537</v>
      </c>
      <c r="M46" s="64" t="s">
        <v>537</v>
      </c>
      <c r="N46" s="64" t="s">
        <v>537</v>
      </c>
      <c r="O46" s="65" t="s">
        <v>537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537</v>
      </c>
      <c r="L47" s="64" t="s">
        <v>537</v>
      </c>
      <c r="M47" s="64" t="s">
        <v>537</v>
      </c>
      <c r="N47" s="64" t="s">
        <v>537</v>
      </c>
      <c r="O47" s="65" t="s">
        <v>537</v>
      </c>
      <c r="P47" s="48"/>
      <c r="Q47" s="48"/>
      <c r="R47" s="48"/>
      <c r="S47" s="48"/>
      <c r="T47" s="48"/>
      <c r="U47" s="48"/>
    </row>
    <row r="48" spans="1:21" ht="30.75" customHeight="1" x14ac:dyDescent="0.15">
      <c r="A48" s="48"/>
      <c r="B48" s="1234"/>
      <c r="C48" s="1235"/>
      <c r="D48" s="62"/>
      <c r="E48" s="1216" t="s">
        <v>15</v>
      </c>
      <c r="F48" s="1216"/>
      <c r="G48" s="1216"/>
      <c r="H48" s="1216"/>
      <c r="I48" s="1216"/>
      <c r="J48" s="1217"/>
      <c r="K48" s="63">
        <v>615</v>
      </c>
      <c r="L48" s="64">
        <v>601</v>
      </c>
      <c r="M48" s="64">
        <v>579</v>
      </c>
      <c r="N48" s="64">
        <v>589</v>
      </c>
      <c r="O48" s="65">
        <v>645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11</v>
      </c>
      <c r="L49" s="64">
        <v>10</v>
      </c>
      <c r="M49" s="64">
        <v>10</v>
      </c>
      <c r="N49" s="64">
        <v>9</v>
      </c>
      <c r="O49" s="65">
        <v>14</v>
      </c>
      <c r="P49" s="48"/>
      <c r="Q49" s="48"/>
      <c r="R49" s="48"/>
      <c r="S49" s="48"/>
      <c r="T49" s="48"/>
      <c r="U49" s="48"/>
    </row>
    <row r="50" spans="1:21" ht="30.75" customHeight="1" x14ac:dyDescent="0.15">
      <c r="A50" s="48"/>
      <c r="B50" s="1234"/>
      <c r="C50" s="1235"/>
      <c r="D50" s="62"/>
      <c r="E50" s="1216" t="s">
        <v>17</v>
      </c>
      <c r="F50" s="1216"/>
      <c r="G50" s="1216"/>
      <c r="H50" s="1216"/>
      <c r="I50" s="1216"/>
      <c r="J50" s="1217"/>
      <c r="K50" s="63">
        <v>152</v>
      </c>
      <c r="L50" s="64">
        <v>36</v>
      </c>
      <c r="M50" s="64">
        <v>35</v>
      </c>
      <c r="N50" s="64">
        <v>34</v>
      </c>
      <c r="O50" s="65">
        <v>34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1732</v>
      </c>
      <c r="L52" s="64">
        <v>1680</v>
      </c>
      <c r="M52" s="64">
        <v>1663</v>
      </c>
      <c r="N52" s="64">
        <v>1727</v>
      </c>
      <c r="O52" s="65">
        <v>1771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968</v>
      </c>
      <c r="L53" s="69">
        <v>804</v>
      </c>
      <c r="M53" s="69">
        <v>695</v>
      </c>
      <c r="N53" s="69">
        <v>677</v>
      </c>
      <c r="O53" s="70">
        <v>800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PIbjnBcQHVDpTjDVC5F0A7lDsPZnmPjfRiGWgdjPR2MLjMypruwCQOyxRTjqfOlAws7jYpvYpKuyrLwxzQPQ==" saltValue="ye4Uq39i9tBA/DSnnzjI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Y34" sqref="BY34:CM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52" t="s">
        <v>30</v>
      </c>
      <c r="C41" s="1253"/>
      <c r="D41" s="102"/>
      <c r="E41" s="1254" t="s">
        <v>31</v>
      </c>
      <c r="F41" s="1254"/>
      <c r="G41" s="1254"/>
      <c r="H41" s="1255"/>
      <c r="I41" s="103">
        <v>19140</v>
      </c>
      <c r="J41" s="104">
        <v>18854</v>
      </c>
      <c r="K41" s="104">
        <v>18271</v>
      </c>
      <c r="L41" s="104">
        <v>17748</v>
      </c>
      <c r="M41" s="105">
        <v>17723</v>
      </c>
    </row>
    <row r="42" spans="2:13" ht="27.75" customHeight="1" x14ac:dyDescent="0.15">
      <c r="B42" s="1242"/>
      <c r="C42" s="1243"/>
      <c r="D42" s="106"/>
      <c r="E42" s="1246" t="s">
        <v>32</v>
      </c>
      <c r="F42" s="1246"/>
      <c r="G42" s="1246"/>
      <c r="H42" s="1247"/>
      <c r="I42" s="107">
        <v>160</v>
      </c>
      <c r="J42" s="108">
        <v>136</v>
      </c>
      <c r="K42" s="108">
        <v>112</v>
      </c>
      <c r="L42" s="108">
        <v>86</v>
      </c>
      <c r="M42" s="109">
        <v>59</v>
      </c>
    </row>
    <row r="43" spans="2:13" ht="27.75" customHeight="1" x14ac:dyDescent="0.15">
      <c r="B43" s="1242"/>
      <c r="C43" s="1243"/>
      <c r="D43" s="106"/>
      <c r="E43" s="1246" t="s">
        <v>33</v>
      </c>
      <c r="F43" s="1246"/>
      <c r="G43" s="1246"/>
      <c r="H43" s="1247"/>
      <c r="I43" s="107">
        <v>8959</v>
      </c>
      <c r="J43" s="108">
        <v>8378</v>
      </c>
      <c r="K43" s="108">
        <v>7695</v>
      </c>
      <c r="L43" s="108">
        <v>7117</v>
      </c>
      <c r="M43" s="109">
        <v>6822</v>
      </c>
    </row>
    <row r="44" spans="2:13" ht="27.75" customHeight="1" x14ac:dyDescent="0.15">
      <c r="B44" s="1242"/>
      <c r="C44" s="1243"/>
      <c r="D44" s="106"/>
      <c r="E44" s="1246" t="s">
        <v>34</v>
      </c>
      <c r="F44" s="1246"/>
      <c r="G44" s="1246"/>
      <c r="H44" s="1247"/>
      <c r="I44" s="107">
        <v>88</v>
      </c>
      <c r="J44" s="108">
        <v>72</v>
      </c>
      <c r="K44" s="108">
        <v>57</v>
      </c>
      <c r="L44" s="108">
        <v>89</v>
      </c>
      <c r="M44" s="109">
        <v>73</v>
      </c>
    </row>
    <row r="45" spans="2:13" ht="27.75" customHeight="1" x14ac:dyDescent="0.15">
      <c r="B45" s="1242"/>
      <c r="C45" s="1243"/>
      <c r="D45" s="106"/>
      <c r="E45" s="1246" t="s">
        <v>35</v>
      </c>
      <c r="F45" s="1246"/>
      <c r="G45" s="1246"/>
      <c r="H45" s="1247"/>
      <c r="I45" s="107">
        <v>1826</v>
      </c>
      <c r="J45" s="108">
        <v>1736</v>
      </c>
      <c r="K45" s="108">
        <v>1702</v>
      </c>
      <c r="L45" s="108">
        <v>1814</v>
      </c>
      <c r="M45" s="109">
        <v>1723</v>
      </c>
    </row>
    <row r="46" spans="2:13" ht="27.75" customHeight="1" x14ac:dyDescent="0.15">
      <c r="B46" s="1242"/>
      <c r="C46" s="1243"/>
      <c r="D46" s="110"/>
      <c r="E46" s="1246" t="s">
        <v>36</v>
      </c>
      <c r="F46" s="1246"/>
      <c r="G46" s="1246"/>
      <c r="H46" s="1247"/>
      <c r="I46" s="107">
        <v>347</v>
      </c>
      <c r="J46" s="108">
        <v>287</v>
      </c>
      <c r="K46" s="108">
        <v>283</v>
      </c>
      <c r="L46" s="108">
        <v>267</v>
      </c>
      <c r="M46" s="109">
        <v>197</v>
      </c>
    </row>
    <row r="47" spans="2:13" ht="27.75" customHeight="1" x14ac:dyDescent="0.15">
      <c r="B47" s="1242"/>
      <c r="C47" s="1243"/>
      <c r="D47" s="111"/>
      <c r="E47" s="1256" t="s">
        <v>37</v>
      </c>
      <c r="F47" s="1257"/>
      <c r="G47" s="1257"/>
      <c r="H47" s="1258"/>
      <c r="I47" s="107" t="s">
        <v>537</v>
      </c>
      <c r="J47" s="108" t="s">
        <v>537</v>
      </c>
      <c r="K47" s="108" t="s">
        <v>537</v>
      </c>
      <c r="L47" s="108" t="s">
        <v>537</v>
      </c>
      <c r="M47" s="109" t="s">
        <v>537</v>
      </c>
    </row>
    <row r="48" spans="2:13" ht="27.75" customHeight="1" x14ac:dyDescent="0.15">
      <c r="B48" s="1242"/>
      <c r="C48" s="1243"/>
      <c r="D48" s="106"/>
      <c r="E48" s="1246" t="s">
        <v>38</v>
      </c>
      <c r="F48" s="1246"/>
      <c r="G48" s="1246"/>
      <c r="H48" s="1247"/>
      <c r="I48" s="107" t="s">
        <v>537</v>
      </c>
      <c r="J48" s="108" t="s">
        <v>537</v>
      </c>
      <c r="K48" s="108" t="s">
        <v>537</v>
      </c>
      <c r="L48" s="108" t="s">
        <v>537</v>
      </c>
      <c r="M48" s="109" t="s">
        <v>537</v>
      </c>
    </row>
    <row r="49" spans="2:13" ht="27.75" customHeight="1" x14ac:dyDescent="0.15">
      <c r="B49" s="1244"/>
      <c r="C49" s="1245"/>
      <c r="D49" s="106"/>
      <c r="E49" s="1246" t="s">
        <v>39</v>
      </c>
      <c r="F49" s="1246"/>
      <c r="G49" s="1246"/>
      <c r="H49" s="1247"/>
      <c r="I49" s="107" t="s">
        <v>537</v>
      </c>
      <c r="J49" s="108" t="s">
        <v>537</v>
      </c>
      <c r="K49" s="108" t="s">
        <v>537</v>
      </c>
      <c r="L49" s="108" t="s">
        <v>537</v>
      </c>
      <c r="M49" s="109" t="s">
        <v>537</v>
      </c>
    </row>
    <row r="50" spans="2:13" ht="27.75" customHeight="1" x14ac:dyDescent="0.15">
      <c r="B50" s="1240" t="s">
        <v>40</v>
      </c>
      <c r="C50" s="1241"/>
      <c r="D50" s="112"/>
      <c r="E50" s="1246" t="s">
        <v>41</v>
      </c>
      <c r="F50" s="1246"/>
      <c r="G50" s="1246"/>
      <c r="H50" s="1247"/>
      <c r="I50" s="107">
        <v>2763</v>
      </c>
      <c r="J50" s="108">
        <v>2513</v>
      </c>
      <c r="K50" s="108">
        <v>2479</v>
      </c>
      <c r="L50" s="108">
        <v>2483</v>
      </c>
      <c r="M50" s="109">
        <v>2555</v>
      </c>
    </row>
    <row r="51" spans="2:13" ht="27.75" customHeight="1" x14ac:dyDescent="0.15">
      <c r="B51" s="1242"/>
      <c r="C51" s="1243"/>
      <c r="D51" s="106"/>
      <c r="E51" s="1246" t="s">
        <v>42</v>
      </c>
      <c r="F51" s="1246"/>
      <c r="G51" s="1246"/>
      <c r="H51" s="1247"/>
      <c r="I51" s="107">
        <v>1346</v>
      </c>
      <c r="J51" s="108">
        <v>1312</v>
      </c>
      <c r="K51" s="108">
        <v>1284</v>
      </c>
      <c r="L51" s="108">
        <v>1287</v>
      </c>
      <c r="M51" s="109">
        <v>1378</v>
      </c>
    </row>
    <row r="52" spans="2:13" ht="27.75" customHeight="1" x14ac:dyDescent="0.15">
      <c r="B52" s="1244"/>
      <c r="C52" s="1245"/>
      <c r="D52" s="106"/>
      <c r="E52" s="1246" t="s">
        <v>43</v>
      </c>
      <c r="F52" s="1246"/>
      <c r="G52" s="1246"/>
      <c r="H52" s="1247"/>
      <c r="I52" s="107">
        <v>17330</v>
      </c>
      <c r="J52" s="108">
        <v>17317</v>
      </c>
      <c r="K52" s="108">
        <v>16585</v>
      </c>
      <c r="L52" s="108">
        <v>16058</v>
      </c>
      <c r="M52" s="109">
        <v>15636</v>
      </c>
    </row>
    <row r="53" spans="2:13" ht="27.75" customHeight="1" thickBot="1" x14ac:dyDescent="0.2">
      <c r="B53" s="1248" t="s">
        <v>44</v>
      </c>
      <c r="C53" s="1249"/>
      <c r="D53" s="113"/>
      <c r="E53" s="1250" t="s">
        <v>45</v>
      </c>
      <c r="F53" s="1250"/>
      <c r="G53" s="1250"/>
      <c r="H53" s="1251"/>
      <c r="I53" s="114">
        <v>9081</v>
      </c>
      <c r="J53" s="115">
        <v>8321</v>
      </c>
      <c r="K53" s="115">
        <v>7772</v>
      </c>
      <c r="L53" s="115">
        <v>7293</v>
      </c>
      <c r="M53" s="116">
        <v>7027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fV8V83aCyHqS4xCBSbWpY8jHXmK5ojwrvfu4e75c8ooCxU1gvLz8ZbzW1IsFSqpRTmNwaoiW6WxezPtu3Tj4A==" saltValue="xrq44AqQBvBmalJVD3DI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Y34" sqref="BY34:CM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267" t="s">
        <v>48</v>
      </c>
      <c r="D55" s="1267"/>
      <c r="E55" s="1268"/>
      <c r="F55" s="128">
        <v>1386</v>
      </c>
      <c r="G55" s="128">
        <v>1404</v>
      </c>
      <c r="H55" s="129">
        <v>1413</v>
      </c>
    </row>
    <row r="56" spans="2:8" ht="52.5" customHeight="1" x14ac:dyDescent="0.15">
      <c r="B56" s="130"/>
      <c r="C56" s="1269" t="s">
        <v>49</v>
      </c>
      <c r="D56" s="1269"/>
      <c r="E56" s="1270"/>
      <c r="F56" s="131">
        <v>178</v>
      </c>
      <c r="G56" s="131">
        <v>111</v>
      </c>
      <c r="H56" s="132">
        <v>92</v>
      </c>
    </row>
    <row r="57" spans="2:8" ht="53.25" customHeight="1" x14ac:dyDescent="0.15">
      <c r="B57" s="130"/>
      <c r="C57" s="1271" t="s">
        <v>50</v>
      </c>
      <c r="D57" s="1271"/>
      <c r="E57" s="1272"/>
      <c r="F57" s="133">
        <v>1387</v>
      </c>
      <c r="G57" s="133">
        <v>1370</v>
      </c>
      <c r="H57" s="134">
        <v>1297</v>
      </c>
    </row>
    <row r="58" spans="2:8" ht="45.75" customHeight="1" x14ac:dyDescent="0.15">
      <c r="B58" s="135"/>
      <c r="C58" s="1259" t="s">
        <v>613</v>
      </c>
      <c r="D58" s="1260"/>
      <c r="E58" s="1261"/>
      <c r="F58" s="136">
        <v>1387</v>
      </c>
      <c r="G58" s="136">
        <v>1359</v>
      </c>
      <c r="H58" s="137">
        <v>1168</v>
      </c>
    </row>
    <row r="59" spans="2:8" ht="45.75" customHeight="1" x14ac:dyDescent="0.15">
      <c r="B59" s="135"/>
      <c r="C59" s="1259" t="s">
        <v>615</v>
      </c>
      <c r="D59" s="1260"/>
      <c r="E59" s="1261"/>
      <c r="F59" s="136" t="s">
        <v>616</v>
      </c>
      <c r="G59" s="136" t="s">
        <v>616</v>
      </c>
      <c r="H59" s="137">
        <v>100</v>
      </c>
    </row>
    <row r="60" spans="2:8" ht="45.75" customHeight="1" x14ac:dyDescent="0.15">
      <c r="B60" s="135"/>
      <c r="C60" s="1259" t="s">
        <v>614</v>
      </c>
      <c r="D60" s="1260"/>
      <c r="E60" s="1261"/>
      <c r="F60" s="136" t="s">
        <v>616</v>
      </c>
      <c r="G60" s="136">
        <v>11</v>
      </c>
      <c r="H60" s="137">
        <v>29</v>
      </c>
    </row>
    <row r="61" spans="2:8" ht="45.75" customHeight="1" x14ac:dyDescent="0.15">
      <c r="B61" s="135"/>
      <c r="C61" s="1259"/>
      <c r="D61" s="1260"/>
      <c r="E61" s="1261"/>
      <c r="F61" s="136"/>
      <c r="G61" s="136"/>
      <c r="H61" s="137"/>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2951</v>
      </c>
      <c r="G63" s="142">
        <v>2885</v>
      </c>
      <c r="H63" s="143">
        <v>2802</v>
      </c>
    </row>
    <row r="64" spans="2:8" ht="15" customHeight="1" x14ac:dyDescent="0.15"/>
  </sheetData>
  <sheetProtection algorithmName="SHA-512" hashValue="QXC605J/3s5hy+XCcjwVbpW6zRCGuV64P3j4PU++0B42eg58q79J3cq3v0Ueekszc00xH89f859Wh0GqZ6IYRA==" saltValue="hYIOPijzYsioMyqUwQNw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85" zoomScaleNormal="85" zoomScaleSheetLayoutView="55" workbookViewId="0">
      <selection activeCell="BY34" sqref="BY34:CM34"/>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632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579</v>
      </c>
      <c r="BQ50" s="1307"/>
      <c r="BR50" s="1307"/>
      <c r="BS50" s="1307"/>
      <c r="BT50" s="1307"/>
      <c r="BU50" s="1307"/>
      <c r="BV50" s="1307"/>
      <c r="BW50" s="1307"/>
      <c r="BX50" s="1307" t="s">
        <v>580</v>
      </c>
      <c r="BY50" s="1307"/>
      <c r="BZ50" s="1307"/>
      <c r="CA50" s="1307"/>
      <c r="CB50" s="1307"/>
      <c r="CC50" s="1307"/>
      <c r="CD50" s="1307"/>
      <c r="CE50" s="1307"/>
      <c r="CF50" s="1307" t="s">
        <v>581</v>
      </c>
      <c r="CG50" s="1307"/>
      <c r="CH50" s="1307"/>
      <c r="CI50" s="1307"/>
      <c r="CJ50" s="1307"/>
      <c r="CK50" s="1307"/>
      <c r="CL50" s="1307"/>
      <c r="CM50" s="1307"/>
      <c r="CN50" s="1307" t="s">
        <v>582</v>
      </c>
      <c r="CO50" s="1307"/>
      <c r="CP50" s="1307"/>
      <c r="CQ50" s="1307"/>
      <c r="CR50" s="1307"/>
      <c r="CS50" s="1307"/>
      <c r="CT50" s="1307"/>
      <c r="CU50" s="1307"/>
      <c r="CV50" s="1307" t="s">
        <v>583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623</v>
      </c>
      <c r="AO51" s="1311"/>
      <c r="AP51" s="1311"/>
      <c r="AQ51" s="1311"/>
      <c r="AR51" s="1311"/>
      <c r="AS51" s="1311"/>
      <c r="AT51" s="1311"/>
      <c r="AU51" s="1311"/>
      <c r="AV51" s="1311"/>
      <c r="AW51" s="1311"/>
      <c r="AX51" s="1311"/>
      <c r="AY51" s="1311"/>
      <c r="AZ51" s="1311"/>
      <c r="BA51" s="1311"/>
      <c r="BB51" s="1311" t="s">
        <v>624</v>
      </c>
      <c r="BC51" s="1311"/>
      <c r="BD51" s="1311"/>
      <c r="BE51" s="1311"/>
      <c r="BF51" s="1311"/>
      <c r="BG51" s="1311"/>
      <c r="BH51" s="1311"/>
      <c r="BI51" s="1311"/>
      <c r="BJ51" s="1311"/>
      <c r="BK51" s="1311"/>
      <c r="BL51" s="1311"/>
      <c r="BM51" s="1311"/>
      <c r="BN51" s="1311"/>
      <c r="BO51" s="1311"/>
      <c r="BP51" s="1312">
        <v>115</v>
      </c>
      <c r="BQ51" s="1312"/>
      <c r="BR51" s="1312"/>
      <c r="BS51" s="1312"/>
      <c r="BT51" s="1312"/>
      <c r="BU51" s="1312"/>
      <c r="BV51" s="1312"/>
      <c r="BW51" s="1312"/>
      <c r="BX51" s="1312">
        <v>106.5</v>
      </c>
      <c r="BY51" s="1312"/>
      <c r="BZ51" s="1312"/>
      <c r="CA51" s="1312"/>
      <c r="CB51" s="1312"/>
      <c r="CC51" s="1312"/>
      <c r="CD51" s="1312"/>
      <c r="CE51" s="1312"/>
      <c r="CF51" s="1312">
        <v>99</v>
      </c>
      <c r="CG51" s="1312"/>
      <c r="CH51" s="1312"/>
      <c r="CI51" s="1312"/>
      <c r="CJ51" s="1312"/>
      <c r="CK51" s="1312"/>
      <c r="CL51" s="1312"/>
      <c r="CM51" s="1312"/>
      <c r="CN51" s="1312">
        <v>92.2</v>
      </c>
      <c r="CO51" s="1312"/>
      <c r="CP51" s="1312"/>
      <c r="CQ51" s="1312"/>
      <c r="CR51" s="1312"/>
      <c r="CS51" s="1312"/>
      <c r="CT51" s="1312"/>
      <c r="CU51" s="1312"/>
      <c r="CV51" s="1312">
        <v>85.9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625</v>
      </c>
      <c r="BC53" s="1311"/>
      <c r="BD53" s="1311"/>
      <c r="BE53" s="1311"/>
      <c r="BF53" s="1311"/>
      <c r="BG53" s="1311"/>
      <c r="BH53" s="1311"/>
      <c r="BI53" s="1311"/>
      <c r="BJ53" s="1311"/>
      <c r="BK53" s="1311"/>
      <c r="BL53" s="1311"/>
      <c r="BM53" s="1311"/>
      <c r="BN53" s="1311"/>
      <c r="BO53" s="1311"/>
      <c r="BP53" s="1312">
        <v>56.5</v>
      </c>
      <c r="BQ53" s="1312"/>
      <c r="BR53" s="1312"/>
      <c r="BS53" s="1312"/>
      <c r="BT53" s="1312"/>
      <c r="BU53" s="1312"/>
      <c r="BV53" s="1312"/>
      <c r="BW53" s="1312"/>
      <c r="BX53" s="1312">
        <v>58.2</v>
      </c>
      <c r="BY53" s="1312"/>
      <c r="BZ53" s="1312"/>
      <c r="CA53" s="1312"/>
      <c r="CB53" s="1312"/>
      <c r="CC53" s="1312"/>
      <c r="CD53" s="1312"/>
      <c r="CE53" s="1312"/>
      <c r="CF53" s="1312">
        <v>60</v>
      </c>
      <c r="CG53" s="1312"/>
      <c r="CH53" s="1312"/>
      <c r="CI53" s="1312"/>
      <c r="CJ53" s="1312"/>
      <c r="CK53" s="1312"/>
      <c r="CL53" s="1312"/>
      <c r="CM53" s="1312"/>
      <c r="CN53" s="1312">
        <v>61.8</v>
      </c>
      <c r="CO53" s="1312"/>
      <c r="CP53" s="1312"/>
      <c r="CQ53" s="1312"/>
      <c r="CR53" s="1312"/>
      <c r="CS53" s="1312"/>
      <c r="CT53" s="1312"/>
      <c r="CU53" s="1312"/>
      <c r="CV53" s="1312">
        <v>63.2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626</v>
      </c>
      <c r="AO55" s="1307"/>
      <c r="AP55" s="1307"/>
      <c r="AQ55" s="1307"/>
      <c r="AR55" s="1307"/>
      <c r="AS55" s="1307"/>
      <c r="AT55" s="1307"/>
      <c r="AU55" s="1307"/>
      <c r="AV55" s="1307"/>
      <c r="AW55" s="1307"/>
      <c r="AX55" s="1307"/>
      <c r="AY55" s="1307"/>
      <c r="AZ55" s="1307"/>
      <c r="BA55" s="1307"/>
      <c r="BB55" s="1311" t="s">
        <v>624</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625</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627</v>
      </c>
    </row>
    <row r="64" spans="1:109" x14ac:dyDescent="0.15">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579</v>
      </c>
      <c r="BQ72" s="1307"/>
      <c r="BR72" s="1307"/>
      <c r="BS72" s="1307"/>
      <c r="BT72" s="1307"/>
      <c r="BU72" s="1307"/>
      <c r="BV72" s="1307"/>
      <c r="BW72" s="1307"/>
      <c r="BX72" s="1307" t="s">
        <v>580</v>
      </c>
      <c r="BY72" s="1307"/>
      <c r="BZ72" s="1307"/>
      <c r="CA72" s="1307"/>
      <c r="CB72" s="1307"/>
      <c r="CC72" s="1307"/>
      <c r="CD72" s="1307"/>
      <c r="CE72" s="1307"/>
      <c r="CF72" s="1307" t="s">
        <v>581</v>
      </c>
      <c r="CG72" s="1307"/>
      <c r="CH72" s="1307"/>
      <c r="CI72" s="1307"/>
      <c r="CJ72" s="1307"/>
      <c r="CK72" s="1307"/>
      <c r="CL72" s="1307"/>
      <c r="CM72" s="1307"/>
      <c r="CN72" s="1307" t="s">
        <v>582</v>
      </c>
      <c r="CO72" s="1307"/>
      <c r="CP72" s="1307"/>
      <c r="CQ72" s="1307"/>
      <c r="CR72" s="1307"/>
      <c r="CS72" s="1307"/>
      <c r="CT72" s="1307"/>
      <c r="CU72" s="1307"/>
      <c r="CV72" s="1307" t="s">
        <v>583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623</v>
      </c>
      <c r="AO73" s="1311"/>
      <c r="AP73" s="1311"/>
      <c r="AQ73" s="1311"/>
      <c r="AR73" s="1311"/>
      <c r="AS73" s="1311"/>
      <c r="AT73" s="1311"/>
      <c r="AU73" s="1311"/>
      <c r="AV73" s="1311"/>
      <c r="AW73" s="1311"/>
      <c r="AX73" s="1311"/>
      <c r="AY73" s="1311"/>
      <c r="AZ73" s="1311"/>
      <c r="BA73" s="1311"/>
      <c r="BB73" s="1311" t="s">
        <v>624</v>
      </c>
      <c r="BC73" s="1311"/>
      <c r="BD73" s="1311"/>
      <c r="BE73" s="1311"/>
      <c r="BF73" s="1311"/>
      <c r="BG73" s="1311"/>
      <c r="BH73" s="1311"/>
      <c r="BI73" s="1311"/>
      <c r="BJ73" s="1311"/>
      <c r="BK73" s="1311"/>
      <c r="BL73" s="1311"/>
      <c r="BM73" s="1311"/>
      <c r="BN73" s="1311"/>
      <c r="BO73" s="1311"/>
      <c r="BP73" s="1312">
        <v>115</v>
      </c>
      <c r="BQ73" s="1312"/>
      <c r="BR73" s="1312"/>
      <c r="BS73" s="1312"/>
      <c r="BT73" s="1312"/>
      <c r="BU73" s="1312"/>
      <c r="BV73" s="1312"/>
      <c r="BW73" s="1312"/>
      <c r="BX73" s="1312">
        <v>106.5</v>
      </c>
      <c r="BY73" s="1312"/>
      <c r="BZ73" s="1312"/>
      <c r="CA73" s="1312"/>
      <c r="CB73" s="1312"/>
      <c r="CC73" s="1312"/>
      <c r="CD73" s="1312"/>
      <c r="CE73" s="1312"/>
      <c r="CF73" s="1312">
        <v>99</v>
      </c>
      <c r="CG73" s="1312"/>
      <c r="CH73" s="1312"/>
      <c r="CI73" s="1312"/>
      <c r="CJ73" s="1312"/>
      <c r="CK73" s="1312"/>
      <c r="CL73" s="1312"/>
      <c r="CM73" s="1312"/>
      <c r="CN73" s="1312">
        <v>92.2</v>
      </c>
      <c r="CO73" s="1312"/>
      <c r="CP73" s="1312"/>
      <c r="CQ73" s="1312"/>
      <c r="CR73" s="1312"/>
      <c r="CS73" s="1312"/>
      <c r="CT73" s="1312"/>
      <c r="CU73" s="1312"/>
      <c r="CV73" s="1312">
        <v>85.9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628</v>
      </c>
      <c r="BC75" s="1311"/>
      <c r="BD75" s="1311"/>
      <c r="BE75" s="1311"/>
      <c r="BF75" s="1311"/>
      <c r="BG75" s="1311"/>
      <c r="BH75" s="1311"/>
      <c r="BI75" s="1311"/>
      <c r="BJ75" s="1311"/>
      <c r="BK75" s="1311"/>
      <c r="BL75" s="1311"/>
      <c r="BM75" s="1311"/>
      <c r="BN75" s="1311"/>
      <c r="BO75" s="1311"/>
      <c r="BP75" s="1312">
        <v>12.7</v>
      </c>
      <c r="BQ75" s="1312"/>
      <c r="BR75" s="1312"/>
      <c r="BS75" s="1312"/>
      <c r="BT75" s="1312"/>
      <c r="BU75" s="1312"/>
      <c r="BV75" s="1312"/>
      <c r="BW75" s="1312"/>
      <c r="BX75" s="1312">
        <v>11.8</v>
      </c>
      <c r="BY75" s="1312"/>
      <c r="BZ75" s="1312"/>
      <c r="CA75" s="1312"/>
      <c r="CB75" s="1312"/>
      <c r="CC75" s="1312"/>
      <c r="CD75" s="1312"/>
      <c r="CE75" s="1312"/>
      <c r="CF75" s="1312">
        <v>10.4</v>
      </c>
      <c r="CG75" s="1312"/>
      <c r="CH75" s="1312"/>
      <c r="CI75" s="1312"/>
      <c r="CJ75" s="1312"/>
      <c r="CK75" s="1312"/>
      <c r="CL75" s="1312"/>
      <c r="CM75" s="1312"/>
      <c r="CN75" s="1312">
        <v>9.1999999999999993</v>
      </c>
      <c r="CO75" s="1312"/>
      <c r="CP75" s="1312"/>
      <c r="CQ75" s="1312"/>
      <c r="CR75" s="1312"/>
      <c r="CS75" s="1312"/>
      <c r="CT75" s="1312"/>
      <c r="CU75" s="1312"/>
      <c r="CV75" s="1312">
        <v>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626</v>
      </c>
      <c r="AO77" s="1307"/>
      <c r="AP77" s="1307"/>
      <c r="AQ77" s="1307"/>
      <c r="AR77" s="1307"/>
      <c r="AS77" s="1307"/>
      <c r="AT77" s="1307"/>
      <c r="AU77" s="1307"/>
      <c r="AV77" s="1307"/>
      <c r="AW77" s="1307"/>
      <c r="AX77" s="1307"/>
      <c r="AY77" s="1307"/>
      <c r="AZ77" s="1307"/>
      <c r="BA77" s="1307"/>
      <c r="BB77" s="1311" t="s">
        <v>624</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628</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w1qyDb5+AcXnCZ/hiovOCrXUOVeEhyDEsYf5bQ1slq0xuAPJ5GOp6kob3WCCoj9YPSo1aomEc6/yLX/K6hPPjQ==" saltValue="EsfiTrf0AtnO6mDbk1n9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70" workbookViewId="0">
      <selection activeCell="BY34" sqref="BY34:CM3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629</v>
      </c>
    </row>
  </sheetData>
  <sheetProtection algorithmName="SHA-512" hashValue="JZdCAt1+5hDtcBFHoFyj5rLodz5jDfy5s0ASJ3dsdjg7quOs47nJSSJhIdM/473V+Jzqxmio1wSpykvbjOyp0g==" saltValue="YKZG02qxPy6Rrf/A6F/P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Y34" sqref="BY34:CM3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630</v>
      </c>
    </row>
  </sheetData>
  <sheetProtection algorithmName="SHA-512" hashValue="e2mQGJq6iM6DIVkOiR/6RLXKi3vwsAMUwwe7+/1tRP05HjkG7tnwoYz402h+WTYMCeKjL6fQnL13XgovAy6Oyg==" saltValue="LKJdFPfQIivWW9bGxN1b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123778</v>
      </c>
      <c r="E3" s="162"/>
      <c r="F3" s="163">
        <v>47738</v>
      </c>
      <c r="G3" s="164"/>
      <c r="H3" s="165"/>
    </row>
    <row r="4" spans="1:8" x14ac:dyDescent="0.15">
      <c r="A4" s="166"/>
      <c r="B4" s="167"/>
      <c r="C4" s="168"/>
      <c r="D4" s="169">
        <v>64439</v>
      </c>
      <c r="E4" s="170"/>
      <c r="F4" s="171">
        <v>24937</v>
      </c>
      <c r="G4" s="172"/>
      <c r="H4" s="173"/>
    </row>
    <row r="5" spans="1:8" x14ac:dyDescent="0.15">
      <c r="A5" s="154" t="s">
        <v>571</v>
      </c>
      <c r="B5" s="159"/>
      <c r="C5" s="160"/>
      <c r="D5" s="161">
        <v>84545</v>
      </c>
      <c r="E5" s="162"/>
      <c r="F5" s="163">
        <v>52191</v>
      </c>
      <c r="G5" s="164"/>
      <c r="H5" s="165"/>
    </row>
    <row r="6" spans="1:8" x14ac:dyDescent="0.15">
      <c r="A6" s="166"/>
      <c r="B6" s="167"/>
      <c r="C6" s="168"/>
      <c r="D6" s="169">
        <v>48063</v>
      </c>
      <c r="E6" s="170"/>
      <c r="F6" s="171">
        <v>24843</v>
      </c>
      <c r="G6" s="172"/>
      <c r="H6" s="173"/>
    </row>
    <row r="7" spans="1:8" x14ac:dyDescent="0.15">
      <c r="A7" s="154" t="s">
        <v>572</v>
      </c>
      <c r="B7" s="159"/>
      <c r="C7" s="160"/>
      <c r="D7" s="161">
        <v>70746</v>
      </c>
      <c r="E7" s="162"/>
      <c r="F7" s="163">
        <v>47387</v>
      </c>
      <c r="G7" s="164"/>
      <c r="H7" s="165"/>
    </row>
    <row r="8" spans="1:8" x14ac:dyDescent="0.15">
      <c r="A8" s="166"/>
      <c r="B8" s="167"/>
      <c r="C8" s="168"/>
      <c r="D8" s="169">
        <v>34781</v>
      </c>
      <c r="E8" s="170"/>
      <c r="F8" s="171">
        <v>24928</v>
      </c>
      <c r="G8" s="172"/>
      <c r="H8" s="173"/>
    </row>
    <row r="9" spans="1:8" x14ac:dyDescent="0.15">
      <c r="A9" s="154" t="s">
        <v>573</v>
      </c>
      <c r="B9" s="159"/>
      <c r="C9" s="160"/>
      <c r="D9" s="161">
        <v>77611</v>
      </c>
      <c r="E9" s="162"/>
      <c r="F9" s="163">
        <v>51264</v>
      </c>
      <c r="G9" s="164"/>
      <c r="H9" s="165"/>
    </row>
    <row r="10" spans="1:8" x14ac:dyDescent="0.15">
      <c r="A10" s="166"/>
      <c r="B10" s="167"/>
      <c r="C10" s="168"/>
      <c r="D10" s="169">
        <v>38727</v>
      </c>
      <c r="E10" s="170"/>
      <c r="F10" s="171">
        <v>26040</v>
      </c>
      <c r="G10" s="172"/>
      <c r="H10" s="173"/>
    </row>
    <row r="11" spans="1:8" x14ac:dyDescent="0.15">
      <c r="A11" s="154" t="s">
        <v>574</v>
      </c>
      <c r="B11" s="159"/>
      <c r="C11" s="160"/>
      <c r="D11" s="161">
        <v>128254</v>
      </c>
      <c r="E11" s="162"/>
      <c r="F11" s="163">
        <v>52068</v>
      </c>
      <c r="G11" s="164"/>
      <c r="H11" s="165"/>
    </row>
    <row r="12" spans="1:8" x14ac:dyDescent="0.15">
      <c r="A12" s="166"/>
      <c r="B12" s="167"/>
      <c r="C12" s="174"/>
      <c r="D12" s="169">
        <v>69456</v>
      </c>
      <c r="E12" s="170"/>
      <c r="F12" s="171">
        <v>26936</v>
      </c>
      <c r="G12" s="172"/>
      <c r="H12" s="173"/>
    </row>
    <row r="13" spans="1:8" x14ac:dyDescent="0.15">
      <c r="A13" s="154"/>
      <c r="B13" s="159"/>
      <c r="C13" s="175"/>
      <c r="D13" s="176">
        <v>96987</v>
      </c>
      <c r="E13" s="177"/>
      <c r="F13" s="178">
        <v>50130</v>
      </c>
      <c r="G13" s="179"/>
      <c r="H13" s="165"/>
    </row>
    <row r="14" spans="1:8" x14ac:dyDescent="0.15">
      <c r="A14" s="166"/>
      <c r="B14" s="167"/>
      <c r="C14" s="168"/>
      <c r="D14" s="169">
        <v>51093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3.34</v>
      </c>
      <c r="C19" s="180">
        <f>ROUND(VALUE(SUBSTITUTE(実質収支比率等に係る経年分析!G$48,"▲","-")),2)</f>
        <v>5.67</v>
      </c>
      <c r="D19" s="180">
        <f>ROUND(VALUE(SUBSTITUTE(実質収支比率等に係る経年分析!H$48,"▲","-")),2)</f>
        <v>3.79</v>
      </c>
      <c r="E19" s="180">
        <f>ROUND(VALUE(SUBSTITUTE(実質収支比率等に係る経年分析!I$48,"▲","-")),2)</f>
        <v>2.79</v>
      </c>
      <c r="F19" s="180">
        <f>ROUND(VALUE(SUBSTITUTE(実質収支比率等に係る経年分析!J$48,"▲","-")),2)</f>
        <v>4.59</v>
      </c>
    </row>
    <row r="20" spans="1:11" x14ac:dyDescent="0.15">
      <c r="A20" s="180" t="s">
        <v>55</v>
      </c>
      <c r="B20" s="180">
        <f>ROUND(VALUE(SUBSTITUTE(実質収支比率等に係る経年分析!F$47,"▲","-")),2)</f>
        <v>14.91</v>
      </c>
      <c r="C20" s="180">
        <f>ROUND(VALUE(SUBSTITUTE(実質収支比率等に係る経年分析!G$47,"▲","-")),2)</f>
        <v>14.27</v>
      </c>
      <c r="D20" s="180">
        <f>ROUND(VALUE(SUBSTITUTE(実質収支比率等に係る経年分析!H$47,"▲","-")),2)</f>
        <v>14.8</v>
      </c>
      <c r="E20" s="180">
        <f>ROUND(VALUE(SUBSTITUTE(実質収支比率等に係る経年分析!I$47,"▲","-")),2)</f>
        <v>14.8</v>
      </c>
      <c r="F20" s="180">
        <f>ROUND(VALUE(SUBSTITUTE(実質収支比率等に係る経年分析!J$47,"▲","-")),2)</f>
        <v>14.4</v>
      </c>
    </row>
    <row r="21" spans="1:11" x14ac:dyDescent="0.15">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-2.0299999999999998</v>
      </c>
      <c r="F21" s="180">
        <f>IF(ISNUMBER(VALUE(SUBSTITUTE(実質収支比率等に係る経年分析!J$49,"▲","-"))),ROUND(VALUE(SUBSTITUTE(実質収支比率等に係る経年分析!J$49,"▲","-")),2),NA())</f>
        <v>0.94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個別排水処理特別会計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1732</v>
      </c>
      <c r="E42" s="182"/>
      <c r="F42" s="182"/>
      <c r="G42" s="182">
        <f>'実質公債費比率（分子）の構造'!L$52</f>
        <v>1680</v>
      </c>
      <c r="H42" s="182"/>
      <c r="I42" s="182"/>
      <c r="J42" s="182">
        <f>'実質公債費比率（分子）の構造'!M$52</f>
        <v>1663</v>
      </c>
      <c r="K42" s="182"/>
      <c r="L42" s="182"/>
      <c r="M42" s="182">
        <f>'実質公債費比率（分子）の構造'!N$52</f>
        <v>1727</v>
      </c>
      <c r="N42" s="182"/>
      <c r="O42" s="182"/>
      <c r="P42" s="182">
        <f>'実質公債費比率（分子）の構造'!O$52</f>
        <v>1771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152</v>
      </c>
      <c r="C44" s="182"/>
      <c r="D44" s="182"/>
      <c r="E44" s="182">
        <f>'実質公債費比率（分子）の構造'!L$50</f>
        <v>36</v>
      </c>
      <c r="F44" s="182"/>
      <c r="G44" s="182"/>
      <c r="H44" s="182">
        <f>'実質公債費比率（分子）の構造'!M$50</f>
        <v>35</v>
      </c>
      <c r="I44" s="182"/>
      <c r="J44" s="182"/>
      <c r="K44" s="182">
        <f>'実質公債費比率（分子）の構造'!N$50</f>
        <v>34</v>
      </c>
      <c r="L44" s="182"/>
      <c r="M44" s="182"/>
      <c r="N44" s="182">
        <f>'実質公債費比率（分子）の構造'!O$50</f>
        <v>34</v>
      </c>
      <c r="O44" s="182"/>
      <c r="P44" s="182"/>
    </row>
    <row r="45" spans="1:16" x14ac:dyDescent="0.15">
      <c r="A45" s="182" t="s">
        <v>66</v>
      </c>
      <c r="B45" s="182">
        <f>'実質公債費比率（分子）の構造'!K$49</f>
        <v>11</v>
      </c>
      <c r="C45" s="182"/>
      <c r="D45" s="182"/>
      <c r="E45" s="182">
        <f>'実質公債費比率（分子）の構造'!L$49</f>
        <v>10</v>
      </c>
      <c r="F45" s="182"/>
      <c r="G45" s="182"/>
      <c r="H45" s="182">
        <f>'実質公債費比率（分子）の構造'!M$49</f>
        <v>10</v>
      </c>
      <c r="I45" s="182"/>
      <c r="J45" s="182"/>
      <c r="K45" s="182">
        <f>'実質公債費比率（分子）の構造'!N$49</f>
        <v>9</v>
      </c>
      <c r="L45" s="182"/>
      <c r="M45" s="182"/>
      <c r="N45" s="182">
        <f>'実質公債費比率（分子）の構造'!O$49</f>
        <v>14</v>
      </c>
      <c r="O45" s="182"/>
      <c r="P45" s="182"/>
    </row>
    <row r="46" spans="1:16" x14ac:dyDescent="0.15">
      <c r="A46" s="182" t="s">
        <v>67</v>
      </c>
      <c r="B46" s="182">
        <f>'実質公債費比率（分子）の構造'!K$48</f>
        <v>615</v>
      </c>
      <c r="C46" s="182"/>
      <c r="D46" s="182"/>
      <c r="E46" s="182">
        <f>'実質公債費比率（分子）の構造'!L$48</f>
        <v>601</v>
      </c>
      <c r="F46" s="182"/>
      <c r="G46" s="182"/>
      <c r="H46" s="182">
        <f>'実質公債費比率（分子）の構造'!M$48</f>
        <v>579</v>
      </c>
      <c r="I46" s="182"/>
      <c r="J46" s="182"/>
      <c r="K46" s="182">
        <f>'実質公債費比率（分子）の構造'!N$48</f>
        <v>589</v>
      </c>
      <c r="L46" s="182"/>
      <c r="M46" s="182"/>
      <c r="N46" s="182">
        <f>'実質公債費比率（分子）の構造'!O$48</f>
        <v>645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1922</v>
      </c>
      <c r="C49" s="182"/>
      <c r="D49" s="182"/>
      <c r="E49" s="182">
        <f>'実質公債費比率（分子）の構造'!L$45</f>
        <v>1837</v>
      </c>
      <c r="F49" s="182"/>
      <c r="G49" s="182"/>
      <c r="H49" s="182">
        <f>'実質公債費比率（分子）の構造'!M$45</f>
        <v>1734</v>
      </c>
      <c r="I49" s="182"/>
      <c r="J49" s="182"/>
      <c r="K49" s="182">
        <f>'実質公債費比率（分子）の構造'!N$45</f>
        <v>1772</v>
      </c>
      <c r="L49" s="182"/>
      <c r="M49" s="182"/>
      <c r="N49" s="182">
        <f>'実質公債費比率（分子）の構造'!O$45</f>
        <v>1878</v>
      </c>
      <c r="O49" s="182"/>
      <c r="P49" s="182"/>
    </row>
    <row r="50" spans="1:16" x14ac:dyDescent="0.15">
      <c r="A50" s="182" t="s">
        <v>71</v>
      </c>
      <c r="B50" s="182" t="e">
        <f>NA()</f>
        <v>#N/A</v>
      </c>
      <c r="C50" s="182">
        <f>IF(ISNUMBER('実質公債費比率（分子）の構造'!K$53),'実質公債費比率（分子）の構造'!K$53,NA())</f>
        <v>968</v>
      </c>
      <c r="D50" s="182" t="e">
        <f>NA()</f>
        <v>#N/A</v>
      </c>
      <c r="E50" s="182" t="e">
        <f>NA()</f>
        <v>#N/A</v>
      </c>
      <c r="F50" s="182">
        <f>IF(ISNUMBER('実質公債費比率（分子）の構造'!L$53),'実質公債費比率（分子）の構造'!L$53,NA())</f>
        <v>804</v>
      </c>
      <c r="G50" s="182" t="e">
        <f>NA()</f>
        <v>#N/A</v>
      </c>
      <c r="H50" s="182" t="e">
        <f>NA()</f>
        <v>#N/A</v>
      </c>
      <c r="I50" s="182">
        <f>IF(ISNUMBER('実質公債費比率（分子）の構造'!M$53),'実質公債費比率（分子）の構造'!M$53,NA())</f>
        <v>695</v>
      </c>
      <c r="J50" s="182" t="e">
        <f>NA()</f>
        <v>#N/A</v>
      </c>
      <c r="K50" s="182" t="e">
        <f>NA()</f>
        <v>#N/A</v>
      </c>
      <c r="L50" s="182">
        <f>IF(ISNUMBER('実質公債費比率（分子）の構造'!N$53),'実質公債費比率（分子）の構造'!N$53,NA())</f>
        <v>677</v>
      </c>
      <c r="M50" s="182" t="e">
        <f>NA()</f>
        <v>#N/A</v>
      </c>
      <c r="N50" s="182" t="e">
        <f>NA()</f>
        <v>#N/A</v>
      </c>
      <c r="O50" s="182">
        <f>IF(ISNUMBER('実質公債費比率（分子）の構造'!O$53),'実質公債費比率（分子）の構造'!O$53,NA())</f>
        <v>800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17330</v>
      </c>
      <c r="E56" s="181"/>
      <c r="F56" s="181"/>
      <c r="G56" s="181">
        <f>'将来負担比率（分子）の構造'!J$52</f>
        <v>17317</v>
      </c>
      <c r="H56" s="181"/>
      <c r="I56" s="181"/>
      <c r="J56" s="181">
        <f>'将来負担比率（分子）の構造'!K$52</f>
        <v>16585</v>
      </c>
      <c r="K56" s="181"/>
      <c r="L56" s="181"/>
      <c r="M56" s="181">
        <f>'将来負担比率（分子）の構造'!L$52</f>
        <v>16058</v>
      </c>
      <c r="N56" s="181"/>
      <c r="O56" s="181"/>
      <c r="P56" s="181">
        <f>'将来負担比率（分子）の構造'!M$52</f>
        <v>15636</v>
      </c>
    </row>
    <row r="57" spans="1:16" x14ac:dyDescent="0.15">
      <c r="A57" s="181" t="s">
        <v>42</v>
      </c>
      <c r="B57" s="181"/>
      <c r="C57" s="181"/>
      <c r="D57" s="181">
        <f>'将来負担比率（分子）の構造'!I$51</f>
        <v>1346</v>
      </c>
      <c r="E57" s="181"/>
      <c r="F57" s="181"/>
      <c r="G57" s="181">
        <f>'将来負担比率（分子）の構造'!J$51</f>
        <v>1312</v>
      </c>
      <c r="H57" s="181"/>
      <c r="I57" s="181"/>
      <c r="J57" s="181">
        <f>'将来負担比率（分子）の構造'!K$51</f>
        <v>1284</v>
      </c>
      <c r="K57" s="181"/>
      <c r="L57" s="181"/>
      <c r="M57" s="181">
        <f>'将来負担比率（分子）の構造'!L$51</f>
        <v>1287</v>
      </c>
      <c r="N57" s="181"/>
      <c r="O57" s="181"/>
      <c r="P57" s="181">
        <f>'将来負担比率（分子）の構造'!M$51</f>
        <v>1378</v>
      </c>
    </row>
    <row r="58" spans="1:16" x14ac:dyDescent="0.15">
      <c r="A58" s="181" t="s">
        <v>41</v>
      </c>
      <c r="B58" s="181"/>
      <c r="C58" s="181"/>
      <c r="D58" s="181">
        <f>'将来負担比率（分子）の構造'!I$50</f>
        <v>2763</v>
      </c>
      <c r="E58" s="181"/>
      <c r="F58" s="181"/>
      <c r="G58" s="181">
        <f>'将来負担比率（分子）の構造'!J$50</f>
        <v>2513</v>
      </c>
      <c r="H58" s="181"/>
      <c r="I58" s="181"/>
      <c r="J58" s="181">
        <f>'将来負担比率（分子）の構造'!K$50</f>
        <v>2479</v>
      </c>
      <c r="K58" s="181"/>
      <c r="L58" s="181"/>
      <c r="M58" s="181">
        <f>'将来負担比率（分子）の構造'!L$50</f>
        <v>2483</v>
      </c>
      <c r="N58" s="181"/>
      <c r="O58" s="181"/>
      <c r="P58" s="181">
        <f>'将来負担比率（分子）の構造'!M$50</f>
        <v>2555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347</v>
      </c>
      <c r="C61" s="181"/>
      <c r="D61" s="181"/>
      <c r="E61" s="181">
        <f>'将来負担比率（分子）の構造'!J$46</f>
        <v>287</v>
      </c>
      <c r="F61" s="181"/>
      <c r="G61" s="181"/>
      <c r="H61" s="181">
        <f>'将来負担比率（分子）の構造'!K$46</f>
        <v>283</v>
      </c>
      <c r="I61" s="181"/>
      <c r="J61" s="181"/>
      <c r="K61" s="181">
        <f>'将来負担比率（分子）の構造'!L$46</f>
        <v>267</v>
      </c>
      <c r="L61" s="181"/>
      <c r="M61" s="181"/>
      <c r="N61" s="181">
        <f>'将来負担比率（分子）の構造'!M$46</f>
        <v>197</v>
      </c>
      <c r="O61" s="181"/>
      <c r="P61" s="181"/>
    </row>
    <row r="62" spans="1:16" x14ac:dyDescent="0.15">
      <c r="A62" s="181" t="s">
        <v>35</v>
      </c>
      <c r="B62" s="181">
        <f>'将来負担比率（分子）の構造'!I$45</f>
        <v>1826</v>
      </c>
      <c r="C62" s="181"/>
      <c r="D62" s="181"/>
      <c r="E62" s="181">
        <f>'将来負担比率（分子）の構造'!J$45</f>
        <v>1736</v>
      </c>
      <c r="F62" s="181"/>
      <c r="G62" s="181"/>
      <c r="H62" s="181">
        <f>'将来負担比率（分子）の構造'!K$45</f>
        <v>1702</v>
      </c>
      <c r="I62" s="181"/>
      <c r="J62" s="181"/>
      <c r="K62" s="181">
        <f>'将来負担比率（分子）の構造'!L$45</f>
        <v>1814</v>
      </c>
      <c r="L62" s="181"/>
      <c r="M62" s="181"/>
      <c r="N62" s="181">
        <f>'将来負担比率（分子）の構造'!M$45</f>
        <v>1723</v>
      </c>
      <c r="O62" s="181"/>
      <c r="P62" s="181"/>
    </row>
    <row r="63" spans="1:16" x14ac:dyDescent="0.15">
      <c r="A63" s="181" t="s">
        <v>34</v>
      </c>
      <c r="B63" s="181">
        <f>'将来負担比率（分子）の構造'!I$44</f>
        <v>88</v>
      </c>
      <c r="C63" s="181"/>
      <c r="D63" s="181"/>
      <c r="E63" s="181">
        <f>'将来負担比率（分子）の構造'!J$44</f>
        <v>72</v>
      </c>
      <c r="F63" s="181"/>
      <c r="G63" s="181"/>
      <c r="H63" s="181">
        <f>'将来負担比率（分子）の構造'!K$44</f>
        <v>57</v>
      </c>
      <c r="I63" s="181"/>
      <c r="J63" s="181"/>
      <c r="K63" s="181">
        <f>'将来負担比率（分子）の構造'!L$44</f>
        <v>89</v>
      </c>
      <c r="L63" s="181"/>
      <c r="M63" s="181"/>
      <c r="N63" s="181">
        <f>'将来負担比率（分子）の構造'!M$44</f>
        <v>73</v>
      </c>
      <c r="O63" s="181"/>
      <c r="P63" s="181"/>
    </row>
    <row r="64" spans="1:16" x14ac:dyDescent="0.15">
      <c r="A64" s="181" t="s">
        <v>33</v>
      </c>
      <c r="B64" s="181">
        <f>'将来負担比率（分子）の構造'!I$43</f>
        <v>8959</v>
      </c>
      <c r="C64" s="181"/>
      <c r="D64" s="181"/>
      <c r="E64" s="181">
        <f>'将来負担比率（分子）の構造'!J$43</f>
        <v>8378</v>
      </c>
      <c r="F64" s="181"/>
      <c r="G64" s="181"/>
      <c r="H64" s="181">
        <f>'将来負担比率（分子）の構造'!K$43</f>
        <v>7695</v>
      </c>
      <c r="I64" s="181"/>
      <c r="J64" s="181"/>
      <c r="K64" s="181">
        <f>'将来負担比率（分子）の構造'!L$43</f>
        <v>7117</v>
      </c>
      <c r="L64" s="181"/>
      <c r="M64" s="181"/>
      <c r="N64" s="181">
        <f>'将来負担比率（分子）の構造'!M$43</f>
        <v>6822</v>
      </c>
      <c r="O64" s="181"/>
      <c r="P64" s="181"/>
    </row>
    <row r="65" spans="1:16" x14ac:dyDescent="0.15">
      <c r="A65" s="181" t="s">
        <v>32</v>
      </c>
      <c r="B65" s="181">
        <f>'将来負担比率（分子）の構造'!I$42</f>
        <v>160</v>
      </c>
      <c r="C65" s="181"/>
      <c r="D65" s="181"/>
      <c r="E65" s="181">
        <f>'将来負担比率（分子）の構造'!J$42</f>
        <v>136</v>
      </c>
      <c r="F65" s="181"/>
      <c r="G65" s="181"/>
      <c r="H65" s="181">
        <f>'将来負担比率（分子）の構造'!K$42</f>
        <v>112</v>
      </c>
      <c r="I65" s="181"/>
      <c r="J65" s="181"/>
      <c r="K65" s="181">
        <f>'将来負担比率（分子）の構造'!L$42</f>
        <v>86</v>
      </c>
      <c r="L65" s="181"/>
      <c r="M65" s="181"/>
      <c r="N65" s="181">
        <f>'将来負担比率（分子）の構造'!M$42</f>
        <v>59</v>
      </c>
      <c r="O65" s="181"/>
      <c r="P65" s="181"/>
    </row>
    <row r="66" spans="1:16" x14ac:dyDescent="0.15">
      <c r="A66" s="181" t="s">
        <v>31</v>
      </c>
      <c r="B66" s="181">
        <f>'将来負担比率（分子）の構造'!I$41</f>
        <v>19140</v>
      </c>
      <c r="C66" s="181"/>
      <c r="D66" s="181"/>
      <c r="E66" s="181">
        <f>'将来負担比率（分子）の構造'!J$41</f>
        <v>18854</v>
      </c>
      <c r="F66" s="181"/>
      <c r="G66" s="181"/>
      <c r="H66" s="181">
        <f>'将来負担比率（分子）の構造'!K$41</f>
        <v>18271</v>
      </c>
      <c r="I66" s="181"/>
      <c r="J66" s="181"/>
      <c r="K66" s="181">
        <f>'将来負担比率（分子）の構造'!L$41</f>
        <v>17748</v>
      </c>
      <c r="L66" s="181"/>
      <c r="M66" s="181"/>
      <c r="N66" s="181">
        <f>'将来負担比率（分子）の構造'!M$41</f>
        <v>17723</v>
      </c>
      <c r="O66" s="181"/>
      <c r="P66" s="181"/>
    </row>
    <row r="67" spans="1:16" x14ac:dyDescent="0.15">
      <c r="A67" s="181" t="s">
        <v>75</v>
      </c>
      <c r="B67" s="181" t="e">
        <f>NA()</f>
        <v>#N/A</v>
      </c>
      <c r="C67" s="181">
        <f>IF(ISNUMBER('将来負担比率（分子）の構造'!I$53), IF('将来負担比率（分子）の構造'!I$53 &lt; 0, 0, '将来負担比率（分子）の構造'!I$53), NA())</f>
        <v>9081</v>
      </c>
      <c r="D67" s="181" t="e">
        <f>NA()</f>
        <v>#N/A</v>
      </c>
      <c r="E67" s="181" t="e">
        <f>NA()</f>
        <v>#N/A</v>
      </c>
      <c r="F67" s="181">
        <f>IF(ISNUMBER('将来負担比率（分子）の構造'!J$53), IF('将来負担比率（分子）の構造'!J$53 &lt; 0, 0, '将来負担比率（分子）の構造'!J$53), NA())</f>
        <v>8321</v>
      </c>
      <c r="G67" s="181" t="e">
        <f>NA()</f>
        <v>#N/A</v>
      </c>
      <c r="H67" s="181" t="e">
        <f>NA()</f>
        <v>#N/A</v>
      </c>
      <c r="I67" s="181">
        <f>IF(ISNUMBER('将来負担比率（分子）の構造'!K$53), IF('将来負担比率（分子）の構造'!K$53 &lt; 0, 0, '将来負担比率（分子）の構造'!K$53), NA())</f>
        <v>7772</v>
      </c>
      <c r="J67" s="181" t="e">
        <f>NA()</f>
        <v>#N/A</v>
      </c>
      <c r="K67" s="181" t="e">
        <f>NA()</f>
        <v>#N/A</v>
      </c>
      <c r="L67" s="181">
        <f>IF(ISNUMBER('将来負担比率（分子）の構造'!L$53), IF('将来負担比率（分子）の構造'!L$53 &lt; 0, 0, '将来負担比率（分子）の構造'!L$53), NA())</f>
        <v>7293</v>
      </c>
      <c r="M67" s="181" t="e">
        <f>NA()</f>
        <v>#N/A</v>
      </c>
      <c r="N67" s="181" t="e">
        <f>NA()</f>
        <v>#N/A</v>
      </c>
      <c r="O67" s="181">
        <f>IF(ISNUMBER('将来負担比率（分子）の構造'!M$53), IF('将来負担比率（分子）の構造'!M$53 &lt; 0, 0, '将来負担比率（分子）の構造'!M$53), NA())</f>
        <v>7027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1386</v>
      </c>
      <c r="C72" s="185">
        <f>基金残高に係る経年分析!G55</f>
        <v>1404</v>
      </c>
      <c r="D72" s="185">
        <f>基金残高に係る経年分析!H55</f>
        <v>1413</v>
      </c>
    </row>
    <row r="73" spans="1:16" x14ac:dyDescent="0.15">
      <c r="A73" s="184" t="s">
        <v>78</v>
      </c>
      <c r="B73" s="185">
        <f>基金残高に係る経年分析!F56</f>
        <v>178</v>
      </c>
      <c r="C73" s="185">
        <f>基金残高に係る経年分析!G56</f>
        <v>111</v>
      </c>
      <c r="D73" s="185">
        <f>基金残高に係る経年分析!H56</f>
        <v>92</v>
      </c>
    </row>
    <row r="74" spans="1:16" x14ac:dyDescent="0.15">
      <c r="A74" s="184" t="s">
        <v>79</v>
      </c>
      <c r="B74" s="185">
        <f>基金残高に係る経年分析!F57</f>
        <v>1387</v>
      </c>
      <c r="C74" s="185">
        <f>基金残高に係る経年分析!G57</f>
        <v>1370</v>
      </c>
      <c r="D74" s="185">
        <f>基金残高に係る経年分析!H57</f>
        <v>1297</v>
      </c>
    </row>
  </sheetData>
  <sheetProtection algorithmName="SHA-512" hashValue="PLBIJKPZGpB9CRqLI8QAPqGR4bT5hRN+EZ4GdxTrZ2nmLO4kynMSWC6xb11btIwrv621rCKPssdgPm5RN9+8RA==" saltValue="KBhV9SuKSvuoot+iBvmS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Y34" sqref="BY34:CQ3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230</v>
      </c>
      <c r="C5" s="711"/>
      <c r="D5" s="711"/>
      <c r="E5" s="711"/>
      <c r="F5" s="711"/>
      <c r="G5" s="711"/>
      <c r="H5" s="711"/>
      <c r="I5" s="711"/>
      <c r="J5" s="711"/>
      <c r="K5" s="711"/>
      <c r="L5" s="711"/>
      <c r="M5" s="711"/>
      <c r="N5" s="711"/>
      <c r="O5" s="711"/>
      <c r="P5" s="711"/>
      <c r="Q5" s="712"/>
      <c r="R5" s="697">
        <v>2894148</v>
      </c>
      <c r="S5" s="698"/>
      <c r="T5" s="698"/>
      <c r="U5" s="698"/>
      <c r="V5" s="698"/>
      <c r="W5" s="698"/>
      <c r="X5" s="698"/>
      <c r="Y5" s="741"/>
      <c r="Z5" s="759">
        <v>14.3</v>
      </c>
      <c r="AA5" s="759"/>
      <c r="AB5" s="759"/>
      <c r="AC5" s="759"/>
      <c r="AD5" s="760">
        <v>2894148</v>
      </c>
      <c r="AE5" s="760"/>
      <c r="AF5" s="760"/>
      <c r="AG5" s="760"/>
      <c r="AH5" s="760"/>
      <c r="AI5" s="760"/>
      <c r="AJ5" s="760"/>
      <c r="AK5" s="760"/>
      <c r="AL5" s="742">
        <v>30.3</v>
      </c>
      <c r="AM5" s="715"/>
      <c r="AN5" s="715"/>
      <c r="AO5" s="743"/>
      <c r="AP5" s="710" t="s">
        <v>231</v>
      </c>
      <c r="AQ5" s="711"/>
      <c r="AR5" s="711"/>
      <c r="AS5" s="711"/>
      <c r="AT5" s="711"/>
      <c r="AU5" s="711"/>
      <c r="AV5" s="711"/>
      <c r="AW5" s="711"/>
      <c r="AX5" s="711"/>
      <c r="AY5" s="711"/>
      <c r="AZ5" s="711"/>
      <c r="BA5" s="711"/>
      <c r="BB5" s="711"/>
      <c r="BC5" s="711"/>
      <c r="BD5" s="711"/>
      <c r="BE5" s="711"/>
      <c r="BF5" s="712"/>
      <c r="BG5" s="642">
        <v>2888602</v>
      </c>
      <c r="BH5" s="643"/>
      <c r="BI5" s="643"/>
      <c r="BJ5" s="643"/>
      <c r="BK5" s="643"/>
      <c r="BL5" s="643"/>
      <c r="BM5" s="643"/>
      <c r="BN5" s="644"/>
      <c r="BO5" s="675">
        <v>99.8</v>
      </c>
      <c r="BP5" s="675"/>
      <c r="BQ5" s="675"/>
      <c r="BR5" s="675"/>
      <c r="BS5" s="676">
        <v>29300</v>
      </c>
      <c r="BT5" s="676"/>
      <c r="BU5" s="676"/>
      <c r="BV5" s="676"/>
      <c r="BW5" s="676"/>
      <c r="BX5" s="676"/>
      <c r="BY5" s="676"/>
      <c r="BZ5" s="676"/>
      <c r="CA5" s="676"/>
      <c r="CB5" s="730"/>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295594</v>
      </c>
      <c r="S6" s="643"/>
      <c r="T6" s="643"/>
      <c r="U6" s="643"/>
      <c r="V6" s="643"/>
      <c r="W6" s="643"/>
      <c r="X6" s="643"/>
      <c r="Y6" s="644"/>
      <c r="Z6" s="675">
        <v>1.5</v>
      </c>
      <c r="AA6" s="675"/>
      <c r="AB6" s="675"/>
      <c r="AC6" s="675"/>
      <c r="AD6" s="676">
        <v>295594</v>
      </c>
      <c r="AE6" s="676"/>
      <c r="AF6" s="676"/>
      <c r="AG6" s="676"/>
      <c r="AH6" s="676"/>
      <c r="AI6" s="676"/>
      <c r="AJ6" s="676"/>
      <c r="AK6" s="676"/>
      <c r="AL6" s="645">
        <v>3.1</v>
      </c>
      <c r="AM6" s="646"/>
      <c r="AN6" s="646"/>
      <c r="AO6" s="677"/>
      <c r="AP6" s="639" t="s">
        <v>236</v>
      </c>
      <c r="AQ6" s="640"/>
      <c r="AR6" s="640"/>
      <c r="AS6" s="640"/>
      <c r="AT6" s="640"/>
      <c r="AU6" s="640"/>
      <c r="AV6" s="640"/>
      <c r="AW6" s="640"/>
      <c r="AX6" s="640"/>
      <c r="AY6" s="640"/>
      <c r="AZ6" s="640"/>
      <c r="BA6" s="640"/>
      <c r="BB6" s="640"/>
      <c r="BC6" s="640"/>
      <c r="BD6" s="640"/>
      <c r="BE6" s="640"/>
      <c r="BF6" s="641"/>
      <c r="BG6" s="642">
        <v>2888602</v>
      </c>
      <c r="BH6" s="643"/>
      <c r="BI6" s="643"/>
      <c r="BJ6" s="643"/>
      <c r="BK6" s="643"/>
      <c r="BL6" s="643"/>
      <c r="BM6" s="643"/>
      <c r="BN6" s="644"/>
      <c r="BO6" s="675">
        <v>99.8</v>
      </c>
      <c r="BP6" s="675"/>
      <c r="BQ6" s="675"/>
      <c r="BR6" s="675"/>
      <c r="BS6" s="676">
        <v>29300</v>
      </c>
      <c r="BT6" s="676"/>
      <c r="BU6" s="676"/>
      <c r="BV6" s="676"/>
      <c r="BW6" s="676"/>
      <c r="BX6" s="676"/>
      <c r="BY6" s="676"/>
      <c r="BZ6" s="676"/>
      <c r="CA6" s="676"/>
      <c r="CB6" s="730"/>
      <c r="CD6" s="700" t="s">
        <v>237</v>
      </c>
      <c r="CE6" s="701"/>
      <c r="CF6" s="701"/>
      <c r="CG6" s="701"/>
      <c r="CH6" s="701"/>
      <c r="CI6" s="701"/>
      <c r="CJ6" s="701"/>
      <c r="CK6" s="701"/>
      <c r="CL6" s="701"/>
      <c r="CM6" s="701"/>
      <c r="CN6" s="701"/>
      <c r="CO6" s="701"/>
      <c r="CP6" s="701"/>
      <c r="CQ6" s="702"/>
      <c r="CR6" s="642">
        <v>130126</v>
      </c>
      <c r="CS6" s="643"/>
      <c r="CT6" s="643"/>
      <c r="CU6" s="643"/>
      <c r="CV6" s="643"/>
      <c r="CW6" s="643"/>
      <c r="CX6" s="643"/>
      <c r="CY6" s="644"/>
      <c r="CZ6" s="742">
        <v>0.7</v>
      </c>
      <c r="DA6" s="715"/>
      <c r="DB6" s="715"/>
      <c r="DC6" s="745"/>
      <c r="DD6" s="648">
        <v>1136</v>
      </c>
      <c r="DE6" s="643"/>
      <c r="DF6" s="643"/>
      <c r="DG6" s="643"/>
      <c r="DH6" s="643"/>
      <c r="DI6" s="643"/>
      <c r="DJ6" s="643"/>
      <c r="DK6" s="643"/>
      <c r="DL6" s="643"/>
      <c r="DM6" s="643"/>
      <c r="DN6" s="643"/>
      <c r="DO6" s="643"/>
      <c r="DP6" s="644"/>
      <c r="DQ6" s="648">
        <v>130126</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2750</v>
      </c>
      <c r="S7" s="643"/>
      <c r="T7" s="643"/>
      <c r="U7" s="643"/>
      <c r="V7" s="643"/>
      <c r="W7" s="643"/>
      <c r="X7" s="643"/>
      <c r="Y7" s="644"/>
      <c r="Z7" s="675">
        <v>0</v>
      </c>
      <c r="AA7" s="675"/>
      <c r="AB7" s="675"/>
      <c r="AC7" s="675"/>
      <c r="AD7" s="676">
        <v>2750</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1446317</v>
      </c>
      <c r="BH7" s="643"/>
      <c r="BI7" s="643"/>
      <c r="BJ7" s="643"/>
      <c r="BK7" s="643"/>
      <c r="BL7" s="643"/>
      <c r="BM7" s="643"/>
      <c r="BN7" s="644"/>
      <c r="BO7" s="675">
        <v>50</v>
      </c>
      <c r="BP7" s="675"/>
      <c r="BQ7" s="675"/>
      <c r="BR7" s="675"/>
      <c r="BS7" s="676">
        <v>29300</v>
      </c>
      <c r="BT7" s="676"/>
      <c r="BU7" s="676"/>
      <c r="BV7" s="676"/>
      <c r="BW7" s="676"/>
      <c r="BX7" s="676"/>
      <c r="BY7" s="676"/>
      <c r="BZ7" s="676"/>
      <c r="CA7" s="676"/>
      <c r="CB7" s="730"/>
      <c r="CD7" s="681" t="s">
        <v>240</v>
      </c>
      <c r="CE7" s="682"/>
      <c r="CF7" s="682"/>
      <c r="CG7" s="682"/>
      <c r="CH7" s="682"/>
      <c r="CI7" s="682"/>
      <c r="CJ7" s="682"/>
      <c r="CK7" s="682"/>
      <c r="CL7" s="682"/>
      <c r="CM7" s="682"/>
      <c r="CN7" s="682"/>
      <c r="CO7" s="682"/>
      <c r="CP7" s="682"/>
      <c r="CQ7" s="683"/>
      <c r="CR7" s="642">
        <v>5089901</v>
      </c>
      <c r="CS7" s="643"/>
      <c r="CT7" s="643"/>
      <c r="CU7" s="643"/>
      <c r="CV7" s="643"/>
      <c r="CW7" s="643"/>
      <c r="CX7" s="643"/>
      <c r="CY7" s="644"/>
      <c r="CZ7" s="675">
        <v>25.8</v>
      </c>
      <c r="DA7" s="675"/>
      <c r="DB7" s="675"/>
      <c r="DC7" s="675"/>
      <c r="DD7" s="648">
        <v>754139</v>
      </c>
      <c r="DE7" s="643"/>
      <c r="DF7" s="643"/>
      <c r="DG7" s="643"/>
      <c r="DH7" s="643"/>
      <c r="DI7" s="643"/>
      <c r="DJ7" s="643"/>
      <c r="DK7" s="643"/>
      <c r="DL7" s="643"/>
      <c r="DM7" s="643"/>
      <c r="DN7" s="643"/>
      <c r="DO7" s="643"/>
      <c r="DP7" s="644"/>
      <c r="DQ7" s="648">
        <v>1387944</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6673</v>
      </c>
      <c r="S8" s="643"/>
      <c r="T8" s="643"/>
      <c r="U8" s="643"/>
      <c r="V8" s="643"/>
      <c r="W8" s="643"/>
      <c r="X8" s="643"/>
      <c r="Y8" s="644"/>
      <c r="Z8" s="675">
        <v>0</v>
      </c>
      <c r="AA8" s="675"/>
      <c r="AB8" s="675"/>
      <c r="AC8" s="675"/>
      <c r="AD8" s="676">
        <v>6673</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47367</v>
      </c>
      <c r="BH8" s="643"/>
      <c r="BI8" s="643"/>
      <c r="BJ8" s="643"/>
      <c r="BK8" s="643"/>
      <c r="BL8" s="643"/>
      <c r="BM8" s="643"/>
      <c r="BN8" s="644"/>
      <c r="BO8" s="675">
        <v>1.6</v>
      </c>
      <c r="BP8" s="675"/>
      <c r="BQ8" s="675"/>
      <c r="BR8" s="675"/>
      <c r="BS8" s="648" t="s">
        <v>243</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3894295</v>
      </c>
      <c r="CS8" s="643"/>
      <c r="CT8" s="643"/>
      <c r="CU8" s="643"/>
      <c r="CV8" s="643"/>
      <c r="CW8" s="643"/>
      <c r="CX8" s="643"/>
      <c r="CY8" s="644"/>
      <c r="CZ8" s="675">
        <v>19.8</v>
      </c>
      <c r="DA8" s="675"/>
      <c r="DB8" s="675"/>
      <c r="DC8" s="675"/>
      <c r="DD8" s="648">
        <v>57204</v>
      </c>
      <c r="DE8" s="643"/>
      <c r="DF8" s="643"/>
      <c r="DG8" s="643"/>
      <c r="DH8" s="643"/>
      <c r="DI8" s="643"/>
      <c r="DJ8" s="643"/>
      <c r="DK8" s="643"/>
      <c r="DL8" s="643"/>
      <c r="DM8" s="643"/>
      <c r="DN8" s="643"/>
      <c r="DO8" s="643"/>
      <c r="DP8" s="644"/>
      <c r="DQ8" s="648">
        <v>2117153</v>
      </c>
      <c r="DR8" s="643"/>
      <c r="DS8" s="643"/>
      <c r="DT8" s="643"/>
      <c r="DU8" s="643"/>
      <c r="DV8" s="643"/>
      <c r="DW8" s="643"/>
      <c r="DX8" s="643"/>
      <c r="DY8" s="643"/>
      <c r="DZ8" s="643"/>
      <c r="EA8" s="643"/>
      <c r="EB8" s="643"/>
      <c r="EC8" s="689"/>
    </row>
    <row r="9" spans="2:143" ht="11.25" customHeight="1" x14ac:dyDescent="0.15">
      <c r="B9" s="639" t="s">
        <v>245</v>
      </c>
      <c r="C9" s="640"/>
      <c r="D9" s="640"/>
      <c r="E9" s="640"/>
      <c r="F9" s="640"/>
      <c r="G9" s="640"/>
      <c r="H9" s="640"/>
      <c r="I9" s="640"/>
      <c r="J9" s="640"/>
      <c r="K9" s="640"/>
      <c r="L9" s="640"/>
      <c r="M9" s="640"/>
      <c r="N9" s="640"/>
      <c r="O9" s="640"/>
      <c r="P9" s="640"/>
      <c r="Q9" s="641"/>
      <c r="R9" s="642">
        <v>8157</v>
      </c>
      <c r="S9" s="643"/>
      <c r="T9" s="643"/>
      <c r="U9" s="643"/>
      <c r="V9" s="643"/>
      <c r="W9" s="643"/>
      <c r="X9" s="643"/>
      <c r="Y9" s="644"/>
      <c r="Z9" s="675">
        <v>0</v>
      </c>
      <c r="AA9" s="675"/>
      <c r="AB9" s="675"/>
      <c r="AC9" s="675"/>
      <c r="AD9" s="676">
        <v>8157</v>
      </c>
      <c r="AE9" s="676"/>
      <c r="AF9" s="676"/>
      <c r="AG9" s="676"/>
      <c r="AH9" s="676"/>
      <c r="AI9" s="676"/>
      <c r="AJ9" s="676"/>
      <c r="AK9" s="676"/>
      <c r="AL9" s="645">
        <v>0.1</v>
      </c>
      <c r="AM9" s="646"/>
      <c r="AN9" s="646"/>
      <c r="AO9" s="677"/>
      <c r="AP9" s="639" t="s">
        <v>246</v>
      </c>
      <c r="AQ9" s="640"/>
      <c r="AR9" s="640"/>
      <c r="AS9" s="640"/>
      <c r="AT9" s="640"/>
      <c r="AU9" s="640"/>
      <c r="AV9" s="640"/>
      <c r="AW9" s="640"/>
      <c r="AX9" s="640"/>
      <c r="AY9" s="640"/>
      <c r="AZ9" s="640"/>
      <c r="BA9" s="640"/>
      <c r="BB9" s="640"/>
      <c r="BC9" s="640"/>
      <c r="BD9" s="640"/>
      <c r="BE9" s="640"/>
      <c r="BF9" s="641"/>
      <c r="BG9" s="642">
        <v>1244169</v>
      </c>
      <c r="BH9" s="643"/>
      <c r="BI9" s="643"/>
      <c r="BJ9" s="643"/>
      <c r="BK9" s="643"/>
      <c r="BL9" s="643"/>
      <c r="BM9" s="643"/>
      <c r="BN9" s="644"/>
      <c r="BO9" s="675">
        <v>43</v>
      </c>
      <c r="BP9" s="675"/>
      <c r="BQ9" s="675"/>
      <c r="BR9" s="675"/>
      <c r="BS9" s="648" t="s">
        <v>176</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1112796</v>
      </c>
      <c r="CS9" s="643"/>
      <c r="CT9" s="643"/>
      <c r="CU9" s="643"/>
      <c r="CV9" s="643"/>
      <c r="CW9" s="643"/>
      <c r="CX9" s="643"/>
      <c r="CY9" s="644"/>
      <c r="CZ9" s="675">
        <v>5.6</v>
      </c>
      <c r="DA9" s="675"/>
      <c r="DB9" s="675"/>
      <c r="DC9" s="675"/>
      <c r="DD9" s="648">
        <v>11755</v>
      </c>
      <c r="DE9" s="643"/>
      <c r="DF9" s="643"/>
      <c r="DG9" s="643"/>
      <c r="DH9" s="643"/>
      <c r="DI9" s="643"/>
      <c r="DJ9" s="643"/>
      <c r="DK9" s="643"/>
      <c r="DL9" s="643"/>
      <c r="DM9" s="643"/>
      <c r="DN9" s="643"/>
      <c r="DO9" s="643"/>
      <c r="DP9" s="644"/>
      <c r="DQ9" s="648">
        <v>1003901</v>
      </c>
      <c r="DR9" s="643"/>
      <c r="DS9" s="643"/>
      <c r="DT9" s="643"/>
      <c r="DU9" s="643"/>
      <c r="DV9" s="643"/>
      <c r="DW9" s="643"/>
      <c r="DX9" s="643"/>
      <c r="DY9" s="643"/>
      <c r="DZ9" s="643"/>
      <c r="EA9" s="643"/>
      <c r="EB9" s="643"/>
      <c r="EC9" s="689"/>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243</v>
      </c>
      <c r="AA10" s="675"/>
      <c r="AB10" s="675"/>
      <c r="AC10" s="675"/>
      <c r="AD10" s="676" t="s">
        <v>243</v>
      </c>
      <c r="AE10" s="676"/>
      <c r="AF10" s="676"/>
      <c r="AG10" s="676"/>
      <c r="AH10" s="676"/>
      <c r="AI10" s="676"/>
      <c r="AJ10" s="676"/>
      <c r="AK10" s="676"/>
      <c r="AL10" s="645" t="s">
        <v>243</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73717</v>
      </c>
      <c r="BH10" s="643"/>
      <c r="BI10" s="643"/>
      <c r="BJ10" s="643"/>
      <c r="BK10" s="643"/>
      <c r="BL10" s="643"/>
      <c r="BM10" s="643"/>
      <c r="BN10" s="644"/>
      <c r="BO10" s="675">
        <v>2.5</v>
      </c>
      <c r="BP10" s="675"/>
      <c r="BQ10" s="675"/>
      <c r="BR10" s="675"/>
      <c r="BS10" s="648">
        <v>12364</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18550</v>
      </c>
      <c r="CS10" s="643"/>
      <c r="CT10" s="643"/>
      <c r="CU10" s="643"/>
      <c r="CV10" s="643"/>
      <c r="CW10" s="643"/>
      <c r="CX10" s="643"/>
      <c r="CY10" s="644"/>
      <c r="CZ10" s="675">
        <v>0.1</v>
      </c>
      <c r="DA10" s="675"/>
      <c r="DB10" s="675"/>
      <c r="DC10" s="675"/>
      <c r="DD10" s="648" t="s">
        <v>243</v>
      </c>
      <c r="DE10" s="643"/>
      <c r="DF10" s="643"/>
      <c r="DG10" s="643"/>
      <c r="DH10" s="643"/>
      <c r="DI10" s="643"/>
      <c r="DJ10" s="643"/>
      <c r="DK10" s="643"/>
      <c r="DL10" s="643"/>
      <c r="DM10" s="643"/>
      <c r="DN10" s="643"/>
      <c r="DO10" s="643"/>
      <c r="DP10" s="644"/>
      <c r="DQ10" s="648">
        <v>16610</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582912</v>
      </c>
      <c r="S11" s="643"/>
      <c r="T11" s="643"/>
      <c r="U11" s="643"/>
      <c r="V11" s="643"/>
      <c r="W11" s="643"/>
      <c r="X11" s="643"/>
      <c r="Y11" s="644"/>
      <c r="Z11" s="645">
        <v>2.9</v>
      </c>
      <c r="AA11" s="646"/>
      <c r="AB11" s="646"/>
      <c r="AC11" s="647"/>
      <c r="AD11" s="648">
        <v>582912</v>
      </c>
      <c r="AE11" s="643"/>
      <c r="AF11" s="643"/>
      <c r="AG11" s="643"/>
      <c r="AH11" s="643"/>
      <c r="AI11" s="643"/>
      <c r="AJ11" s="643"/>
      <c r="AK11" s="644"/>
      <c r="AL11" s="645">
        <v>6.1</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81064</v>
      </c>
      <c r="BH11" s="643"/>
      <c r="BI11" s="643"/>
      <c r="BJ11" s="643"/>
      <c r="BK11" s="643"/>
      <c r="BL11" s="643"/>
      <c r="BM11" s="643"/>
      <c r="BN11" s="644"/>
      <c r="BO11" s="675">
        <v>2.8</v>
      </c>
      <c r="BP11" s="675"/>
      <c r="BQ11" s="675"/>
      <c r="BR11" s="675"/>
      <c r="BS11" s="648">
        <v>16936</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1651932</v>
      </c>
      <c r="CS11" s="643"/>
      <c r="CT11" s="643"/>
      <c r="CU11" s="643"/>
      <c r="CV11" s="643"/>
      <c r="CW11" s="643"/>
      <c r="CX11" s="643"/>
      <c r="CY11" s="644"/>
      <c r="CZ11" s="675">
        <v>8.4</v>
      </c>
      <c r="DA11" s="675"/>
      <c r="DB11" s="675"/>
      <c r="DC11" s="675"/>
      <c r="DD11" s="648">
        <v>931731</v>
      </c>
      <c r="DE11" s="643"/>
      <c r="DF11" s="643"/>
      <c r="DG11" s="643"/>
      <c r="DH11" s="643"/>
      <c r="DI11" s="643"/>
      <c r="DJ11" s="643"/>
      <c r="DK11" s="643"/>
      <c r="DL11" s="643"/>
      <c r="DM11" s="643"/>
      <c r="DN11" s="643"/>
      <c r="DO11" s="643"/>
      <c r="DP11" s="644"/>
      <c r="DQ11" s="648">
        <v>623171</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v>18535</v>
      </c>
      <c r="S12" s="643"/>
      <c r="T12" s="643"/>
      <c r="U12" s="643"/>
      <c r="V12" s="643"/>
      <c r="W12" s="643"/>
      <c r="X12" s="643"/>
      <c r="Y12" s="644"/>
      <c r="Z12" s="675">
        <v>0.1</v>
      </c>
      <c r="AA12" s="675"/>
      <c r="AB12" s="675"/>
      <c r="AC12" s="675"/>
      <c r="AD12" s="676">
        <v>18535</v>
      </c>
      <c r="AE12" s="676"/>
      <c r="AF12" s="676"/>
      <c r="AG12" s="676"/>
      <c r="AH12" s="676"/>
      <c r="AI12" s="676"/>
      <c r="AJ12" s="676"/>
      <c r="AK12" s="676"/>
      <c r="AL12" s="645">
        <v>0.2</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1188296</v>
      </c>
      <c r="BH12" s="643"/>
      <c r="BI12" s="643"/>
      <c r="BJ12" s="643"/>
      <c r="BK12" s="643"/>
      <c r="BL12" s="643"/>
      <c r="BM12" s="643"/>
      <c r="BN12" s="644"/>
      <c r="BO12" s="675">
        <v>41.1</v>
      </c>
      <c r="BP12" s="675"/>
      <c r="BQ12" s="675"/>
      <c r="BR12" s="675"/>
      <c r="BS12" s="648" t="s">
        <v>243</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991555</v>
      </c>
      <c r="CS12" s="643"/>
      <c r="CT12" s="643"/>
      <c r="CU12" s="643"/>
      <c r="CV12" s="643"/>
      <c r="CW12" s="643"/>
      <c r="CX12" s="643"/>
      <c r="CY12" s="644"/>
      <c r="CZ12" s="675">
        <v>5</v>
      </c>
      <c r="DA12" s="675"/>
      <c r="DB12" s="675"/>
      <c r="DC12" s="675"/>
      <c r="DD12" s="648">
        <v>42871</v>
      </c>
      <c r="DE12" s="643"/>
      <c r="DF12" s="643"/>
      <c r="DG12" s="643"/>
      <c r="DH12" s="643"/>
      <c r="DI12" s="643"/>
      <c r="DJ12" s="643"/>
      <c r="DK12" s="643"/>
      <c r="DL12" s="643"/>
      <c r="DM12" s="643"/>
      <c r="DN12" s="643"/>
      <c r="DO12" s="643"/>
      <c r="DP12" s="644"/>
      <c r="DQ12" s="648">
        <v>458563</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243</v>
      </c>
      <c r="AA13" s="675"/>
      <c r="AB13" s="675"/>
      <c r="AC13" s="675"/>
      <c r="AD13" s="676" t="s">
        <v>243</v>
      </c>
      <c r="AE13" s="676"/>
      <c r="AF13" s="676"/>
      <c r="AG13" s="676"/>
      <c r="AH13" s="676"/>
      <c r="AI13" s="676"/>
      <c r="AJ13" s="676"/>
      <c r="AK13" s="676"/>
      <c r="AL13" s="645" t="s">
        <v>243</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1171181</v>
      </c>
      <c r="BH13" s="643"/>
      <c r="BI13" s="643"/>
      <c r="BJ13" s="643"/>
      <c r="BK13" s="643"/>
      <c r="BL13" s="643"/>
      <c r="BM13" s="643"/>
      <c r="BN13" s="644"/>
      <c r="BO13" s="675">
        <v>40.5</v>
      </c>
      <c r="BP13" s="675"/>
      <c r="BQ13" s="675"/>
      <c r="BR13" s="675"/>
      <c r="BS13" s="648" t="s">
        <v>243</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2112557</v>
      </c>
      <c r="CS13" s="643"/>
      <c r="CT13" s="643"/>
      <c r="CU13" s="643"/>
      <c r="CV13" s="643"/>
      <c r="CW13" s="643"/>
      <c r="CX13" s="643"/>
      <c r="CY13" s="644"/>
      <c r="CZ13" s="675">
        <v>10.7</v>
      </c>
      <c r="DA13" s="675"/>
      <c r="DB13" s="675"/>
      <c r="DC13" s="675"/>
      <c r="DD13" s="648">
        <v>904028</v>
      </c>
      <c r="DE13" s="643"/>
      <c r="DF13" s="643"/>
      <c r="DG13" s="643"/>
      <c r="DH13" s="643"/>
      <c r="DI13" s="643"/>
      <c r="DJ13" s="643"/>
      <c r="DK13" s="643"/>
      <c r="DL13" s="643"/>
      <c r="DM13" s="643"/>
      <c r="DN13" s="643"/>
      <c r="DO13" s="643"/>
      <c r="DP13" s="644"/>
      <c r="DQ13" s="648">
        <v>1329869</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243</v>
      </c>
      <c r="S14" s="643"/>
      <c r="T14" s="643"/>
      <c r="U14" s="643"/>
      <c r="V14" s="643"/>
      <c r="W14" s="643"/>
      <c r="X14" s="643"/>
      <c r="Y14" s="644"/>
      <c r="Z14" s="675" t="s">
        <v>243</v>
      </c>
      <c r="AA14" s="675"/>
      <c r="AB14" s="675"/>
      <c r="AC14" s="675"/>
      <c r="AD14" s="676" t="s">
        <v>261</v>
      </c>
      <c r="AE14" s="676"/>
      <c r="AF14" s="676"/>
      <c r="AG14" s="676"/>
      <c r="AH14" s="676"/>
      <c r="AI14" s="676"/>
      <c r="AJ14" s="676"/>
      <c r="AK14" s="676"/>
      <c r="AL14" s="645" t="s">
        <v>261</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83417</v>
      </c>
      <c r="BH14" s="643"/>
      <c r="BI14" s="643"/>
      <c r="BJ14" s="643"/>
      <c r="BK14" s="643"/>
      <c r="BL14" s="643"/>
      <c r="BM14" s="643"/>
      <c r="BN14" s="644"/>
      <c r="BO14" s="675">
        <v>2.9</v>
      </c>
      <c r="BP14" s="675"/>
      <c r="BQ14" s="675"/>
      <c r="BR14" s="675"/>
      <c r="BS14" s="648" t="s">
        <v>263</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659555</v>
      </c>
      <c r="CS14" s="643"/>
      <c r="CT14" s="643"/>
      <c r="CU14" s="643"/>
      <c r="CV14" s="643"/>
      <c r="CW14" s="643"/>
      <c r="CX14" s="643"/>
      <c r="CY14" s="644"/>
      <c r="CZ14" s="675">
        <v>3.3</v>
      </c>
      <c r="DA14" s="675"/>
      <c r="DB14" s="675"/>
      <c r="DC14" s="675"/>
      <c r="DD14" s="648">
        <v>64773</v>
      </c>
      <c r="DE14" s="643"/>
      <c r="DF14" s="643"/>
      <c r="DG14" s="643"/>
      <c r="DH14" s="643"/>
      <c r="DI14" s="643"/>
      <c r="DJ14" s="643"/>
      <c r="DK14" s="643"/>
      <c r="DL14" s="643"/>
      <c r="DM14" s="643"/>
      <c r="DN14" s="643"/>
      <c r="DO14" s="643"/>
      <c r="DP14" s="644"/>
      <c r="DQ14" s="648">
        <v>623533</v>
      </c>
      <c r="DR14" s="643"/>
      <c r="DS14" s="643"/>
      <c r="DT14" s="643"/>
      <c r="DU14" s="643"/>
      <c r="DV14" s="643"/>
      <c r="DW14" s="643"/>
      <c r="DX14" s="643"/>
      <c r="DY14" s="643"/>
      <c r="DZ14" s="643"/>
      <c r="EA14" s="643"/>
      <c r="EB14" s="643"/>
      <c r="EC14" s="689"/>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243</v>
      </c>
      <c r="AA15" s="675"/>
      <c r="AB15" s="675"/>
      <c r="AC15" s="675"/>
      <c r="AD15" s="676" t="s">
        <v>261</v>
      </c>
      <c r="AE15" s="676"/>
      <c r="AF15" s="676"/>
      <c r="AG15" s="676"/>
      <c r="AH15" s="676"/>
      <c r="AI15" s="676"/>
      <c r="AJ15" s="676"/>
      <c r="AK15" s="676"/>
      <c r="AL15" s="645" t="s">
        <v>243</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170572</v>
      </c>
      <c r="BH15" s="643"/>
      <c r="BI15" s="643"/>
      <c r="BJ15" s="643"/>
      <c r="BK15" s="643"/>
      <c r="BL15" s="643"/>
      <c r="BM15" s="643"/>
      <c r="BN15" s="644"/>
      <c r="BO15" s="675">
        <v>5.9</v>
      </c>
      <c r="BP15" s="675"/>
      <c r="BQ15" s="675"/>
      <c r="BR15" s="675"/>
      <c r="BS15" s="648" t="s">
        <v>261</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2173597</v>
      </c>
      <c r="CS15" s="643"/>
      <c r="CT15" s="643"/>
      <c r="CU15" s="643"/>
      <c r="CV15" s="643"/>
      <c r="CW15" s="643"/>
      <c r="CX15" s="643"/>
      <c r="CY15" s="644"/>
      <c r="CZ15" s="675">
        <v>11</v>
      </c>
      <c r="DA15" s="675"/>
      <c r="DB15" s="675"/>
      <c r="DC15" s="675"/>
      <c r="DD15" s="648">
        <v>623791</v>
      </c>
      <c r="DE15" s="643"/>
      <c r="DF15" s="643"/>
      <c r="DG15" s="643"/>
      <c r="DH15" s="643"/>
      <c r="DI15" s="643"/>
      <c r="DJ15" s="643"/>
      <c r="DK15" s="643"/>
      <c r="DL15" s="643"/>
      <c r="DM15" s="643"/>
      <c r="DN15" s="643"/>
      <c r="DO15" s="643"/>
      <c r="DP15" s="644"/>
      <c r="DQ15" s="648">
        <v>1604211</v>
      </c>
      <c r="DR15" s="643"/>
      <c r="DS15" s="643"/>
      <c r="DT15" s="643"/>
      <c r="DU15" s="643"/>
      <c r="DV15" s="643"/>
      <c r="DW15" s="643"/>
      <c r="DX15" s="643"/>
      <c r="DY15" s="643"/>
      <c r="DZ15" s="643"/>
      <c r="EA15" s="643"/>
      <c r="EB15" s="643"/>
      <c r="EC15" s="689"/>
    </row>
    <row r="16" spans="2:143" ht="11.25" customHeight="1" x14ac:dyDescent="0.15">
      <c r="B16" s="639" t="s">
        <v>268</v>
      </c>
      <c r="C16" s="640"/>
      <c r="D16" s="640"/>
      <c r="E16" s="640"/>
      <c r="F16" s="640"/>
      <c r="G16" s="640"/>
      <c r="H16" s="640"/>
      <c r="I16" s="640"/>
      <c r="J16" s="640"/>
      <c r="K16" s="640"/>
      <c r="L16" s="640"/>
      <c r="M16" s="640"/>
      <c r="N16" s="640"/>
      <c r="O16" s="640"/>
      <c r="P16" s="640"/>
      <c r="Q16" s="641"/>
      <c r="R16" s="642">
        <v>19101</v>
      </c>
      <c r="S16" s="643"/>
      <c r="T16" s="643"/>
      <c r="U16" s="643"/>
      <c r="V16" s="643"/>
      <c r="W16" s="643"/>
      <c r="X16" s="643"/>
      <c r="Y16" s="644"/>
      <c r="Z16" s="675">
        <v>0.1</v>
      </c>
      <c r="AA16" s="675"/>
      <c r="AB16" s="675"/>
      <c r="AC16" s="675"/>
      <c r="AD16" s="676">
        <v>19101</v>
      </c>
      <c r="AE16" s="676"/>
      <c r="AF16" s="676"/>
      <c r="AG16" s="676"/>
      <c r="AH16" s="676"/>
      <c r="AI16" s="676"/>
      <c r="AJ16" s="676"/>
      <c r="AK16" s="676"/>
      <c r="AL16" s="645">
        <v>0.2</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261</v>
      </c>
      <c r="BP16" s="675"/>
      <c r="BQ16" s="675"/>
      <c r="BR16" s="675"/>
      <c r="BS16" s="648" t="s">
        <v>243</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t="s">
        <v>243</v>
      </c>
      <c r="CS16" s="643"/>
      <c r="CT16" s="643"/>
      <c r="CU16" s="643"/>
      <c r="CV16" s="643"/>
      <c r="CW16" s="643"/>
      <c r="CX16" s="643"/>
      <c r="CY16" s="644"/>
      <c r="CZ16" s="675" t="s">
        <v>261</v>
      </c>
      <c r="DA16" s="675"/>
      <c r="DB16" s="675"/>
      <c r="DC16" s="675"/>
      <c r="DD16" s="648" t="s">
        <v>261</v>
      </c>
      <c r="DE16" s="643"/>
      <c r="DF16" s="643"/>
      <c r="DG16" s="643"/>
      <c r="DH16" s="643"/>
      <c r="DI16" s="643"/>
      <c r="DJ16" s="643"/>
      <c r="DK16" s="643"/>
      <c r="DL16" s="643"/>
      <c r="DM16" s="643"/>
      <c r="DN16" s="643"/>
      <c r="DO16" s="643"/>
      <c r="DP16" s="644"/>
      <c r="DQ16" s="648" t="s">
        <v>243</v>
      </c>
      <c r="DR16" s="643"/>
      <c r="DS16" s="643"/>
      <c r="DT16" s="643"/>
      <c r="DU16" s="643"/>
      <c r="DV16" s="643"/>
      <c r="DW16" s="643"/>
      <c r="DX16" s="643"/>
      <c r="DY16" s="643"/>
      <c r="DZ16" s="643"/>
      <c r="EA16" s="643"/>
      <c r="EB16" s="643"/>
      <c r="EC16" s="689"/>
    </row>
    <row r="17" spans="2:133" ht="11.25" customHeight="1" x14ac:dyDescent="0.15">
      <c r="B17" s="639" t="s">
        <v>271</v>
      </c>
      <c r="C17" s="640"/>
      <c r="D17" s="640"/>
      <c r="E17" s="640"/>
      <c r="F17" s="640"/>
      <c r="G17" s="640"/>
      <c r="H17" s="640"/>
      <c r="I17" s="640"/>
      <c r="J17" s="640"/>
      <c r="K17" s="640"/>
      <c r="L17" s="640"/>
      <c r="M17" s="640"/>
      <c r="N17" s="640"/>
      <c r="O17" s="640"/>
      <c r="P17" s="640"/>
      <c r="Q17" s="641"/>
      <c r="R17" s="642">
        <v>13192</v>
      </c>
      <c r="S17" s="643"/>
      <c r="T17" s="643"/>
      <c r="U17" s="643"/>
      <c r="V17" s="643"/>
      <c r="W17" s="643"/>
      <c r="X17" s="643"/>
      <c r="Y17" s="644"/>
      <c r="Z17" s="675">
        <v>0.1</v>
      </c>
      <c r="AA17" s="675"/>
      <c r="AB17" s="675"/>
      <c r="AC17" s="675"/>
      <c r="AD17" s="676">
        <v>13192</v>
      </c>
      <c r="AE17" s="676"/>
      <c r="AF17" s="676"/>
      <c r="AG17" s="676"/>
      <c r="AH17" s="676"/>
      <c r="AI17" s="676"/>
      <c r="AJ17" s="676"/>
      <c r="AK17" s="676"/>
      <c r="AL17" s="645">
        <v>0.1</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243</v>
      </c>
      <c r="BP17" s="675"/>
      <c r="BQ17" s="675"/>
      <c r="BR17" s="675"/>
      <c r="BS17" s="648" t="s">
        <v>243</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1878026</v>
      </c>
      <c r="CS17" s="643"/>
      <c r="CT17" s="643"/>
      <c r="CU17" s="643"/>
      <c r="CV17" s="643"/>
      <c r="CW17" s="643"/>
      <c r="CX17" s="643"/>
      <c r="CY17" s="644"/>
      <c r="CZ17" s="675">
        <v>9.5</v>
      </c>
      <c r="DA17" s="675"/>
      <c r="DB17" s="675"/>
      <c r="DC17" s="675"/>
      <c r="DD17" s="648" t="s">
        <v>261</v>
      </c>
      <c r="DE17" s="643"/>
      <c r="DF17" s="643"/>
      <c r="DG17" s="643"/>
      <c r="DH17" s="643"/>
      <c r="DI17" s="643"/>
      <c r="DJ17" s="643"/>
      <c r="DK17" s="643"/>
      <c r="DL17" s="643"/>
      <c r="DM17" s="643"/>
      <c r="DN17" s="643"/>
      <c r="DO17" s="643"/>
      <c r="DP17" s="644"/>
      <c r="DQ17" s="648">
        <v>1742193</v>
      </c>
      <c r="DR17" s="643"/>
      <c r="DS17" s="643"/>
      <c r="DT17" s="643"/>
      <c r="DU17" s="643"/>
      <c r="DV17" s="643"/>
      <c r="DW17" s="643"/>
      <c r="DX17" s="643"/>
      <c r="DY17" s="643"/>
      <c r="DZ17" s="643"/>
      <c r="EA17" s="643"/>
      <c r="EB17" s="643"/>
      <c r="EC17" s="689"/>
    </row>
    <row r="18" spans="2:133" ht="11.25" customHeight="1" x14ac:dyDescent="0.15">
      <c r="B18" s="639" t="s">
        <v>274</v>
      </c>
      <c r="C18" s="640"/>
      <c r="D18" s="640"/>
      <c r="E18" s="640"/>
      <c r="F18" s="640"/>
      <c r="G18" s="640"/>
      <c r="H18" s="640"/>
      <c r="I18" s="640"/>
      <c r="J18" s="640"/>
      <c r="K18" s="640"/>
      <c r="L18" s="640"/>
      <c r="M18" s="640"/>
      <c r="N18" s="640"/>
      <c r="O18" s="640"/>
      <c r="P18" s="640"/>
      <c r="Q18" s="641"/>
      <c r="R18" s="642">
        <v>32924</v>
      </c>
      <c r="S18" s="643"/>
      <c r="T18" s="643"/>
      <c r="U18" s="643"/>
      <c r="V18" s="643"/>
      <c r="W18" s="643"/>
      <c r="X18" s="643"/>
      <c r="Y18" s="644"/>
      <c r="Z18" s="675">
        <v>0.2</v>
      </c>
      <c r="AA18" s="675"/>
      <c r="AB18" s="675"/>
      <c r="AC18" s="675"/>
      <c r="AD18" s="676">
        <v>32924</v>
      </c>
      <c r="AE18" s="676"/>
      <c r="AF18" s="676"/>
      <c r="AG18" s="676"/>
      <c r="AH18" s="676"/>
      <c r="AI18" s="676"/>
      <c r="AJ18" s="676"/>
      <c r="AK18" s="676"/>
      <c r="AL18" s="645">
        <v>0.3</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261</v>
      </c>
      <c r="BH18" s="643"/>
      <c r="BI18" s="643"/>
      <c r="BJ18" s="643"/>
      <c r="BK18" s="643"/>
      <c r="BL18" s="643"/>
      <c r="BM18" s="643"/>
      <c r="BN18" s="644"/>
      <c r="BO18" s="675" t="s">
        <v>243</v>
      </c>
      <c r="BP18" s="675"/>
      <c r="BQ18" s="675"/>
      <c r="BR18" s="675"/>
      <c r="BS18" s="648" t="s">
        <v>261</v>
      </c>
      <c r="BT18" s="643"/>
      <c r="BU18" s="643"/>
      <c r="BV18" s="643"/>
      <c r="BW18" s="643"/>
      <c r="BX18" s="643"/>
      <c r="BY18" s="643"/>
      <c r="BZ18" s="643"/>
      <c r="CA18" s="643"/>
      <c r="CB18" s="689"/>
      <c r="CD18" s="681" t="s">
        <v>276</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243</v>
      </c>
      <c r="DA18" s="675"/>
      <c r="DB18" s="675"/>
      <c r="DC18" s="675"/>
      <c r="DD18" s="648" t="s">
        <v>243</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9"/>
    </row>
    <row r="19" spans="2:133" ht="11.25" customHeight="1" x14ac:dyDescent="0.15">
      <c r="B19" s="639" t="s">
        <v>277</v>
      </c>
      <c r="C19" s="640"/>
      <c r="D19" s="640"/>
      <c r="E19" s="640"/>
      <c r="F19" s="640"/>
      <c r="G19" s="640"/>
      <c r="H19" s="640"/>
      <c r="I19" s="640"/>
      <c r="J19" s="640"/>
      <c r="K19" s="640"/>
      <c r="L19" s="640"/>
      <c r="M19" s="640"/>
      <c r="N19" s="640"/>
      <c r="O19" s="640"/>
      <c r="P19" s="640"/>
      <c r="Q19" s="641"/>
      <c r="R19" s="642">
        <v>23364</v>
      </c>
      <c r="S19" s="643"/>
      <c r="T19" s="643"/>
      <c r="U19" s="643"/>
      <c r="V19" s="643"/>
      <c r="W19" s="643"/>
      <c r="X19" s="643"/>
      <c r="Y19" s="644"/>
      <c r="Z19" s="675">
        <v>0.1</v>
      </c>
      <c r="AA19" s="675"/>
      <c r="AB19" s="675"/>
      <c r="AC19" s="675"/>
      <c r="AD19" s="676">
        <v>23364</v>
      </c>
      <c r="AE19" s="676"/>
      <c r="AF19" s="676"/>
      <c r="AG19" s="676"/>
      <c r="AH19" s="676"/>
      <c r="AI19" s="676"/>
      <c r="AJ19" s="676"/>
      <c r="AK19" s="676"/>
      <c r="AL19" s="645">
        <v>0.2</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5546</v>
      </c>
      <c r="BH19" s="643"/>
      <c r="BI19" s="643"/>
      <c r="BJ19" s="643"/>
      <c r="BK19" s="643"/>
      <c r="BL19" s="643"/>
      <c r="BM19" s="643"/>
      <c r="BN19" s="644"/>
      <c r="BO19" s="675">
        <v>0.2</v>
      </c>
      <c r="BP19" s="675"/>
      <c r="BQ19" s="675"/>
      <c r="BR19" s="675"/>
      <c r="BS19" s="648" t="s">
        <v>176</v>
      </c>
      <c r="BT19" s="643"/>
      <c r="BU19" s="643"/>
      <c r="BV19" s="643"/>
      <c r="BW19" s="643"/>
      <c r="BX19" s="643"/>
      <c r="BY19" s="643"/>
      <c r="BZ19" s="643"/>
      <c r="CA19" s="643"/>
      <c r="CB19" s="689"/>
      <c r="CD19" s="681" t="s">
        <v>279</v>
      </c>
      <c r="CE19" s="682"/>
      <c r="CF19" s="682"/>
      <c r="CG19" s="682"/>
      <c r="CH19" s="682"/>
      <c r="CI19" s="682"/>
      <c r="CJ19" s="682"/>
      <c r="CK19" s="682"/>
      <c r="CL19" s="682"/>
      <c r="CM19" s="682"/>
      <c r="CN19" s="682"/>
      <c r="CO19" s="682"/>
      <c r="CP19" s="682"/>
      <c r="CQ19" s="683"/>
      <c r="CR19" s="642" t="s">
        <v>261</v>
      </c>
      <c r="CS19" s="643"/>
      <c r="CT19" s="643"/>
      <c r="CU19" s="643"/>
      <c r="CV19" s="643"/>
      <c r="CW19" s="643"/>
      <c r="CX19" s="643"/>
      <c r="CY19" s="644"/>
      <c r="CZ19" s="675" t="s">
        <v>243</v>
      </c>
      <c r="DA19" s="675"/>
      <c r="DB19" s="675"/>
      <c r="DC19" s="675"/>
      <c r="DD19" s="648" t="s">
        <v>243</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9"/>
    </row>
    <row r="20" spans="2:133" ht="11.25" customHeight="1" x14ac:dyDescent="0.15">
      <c r="B20" s="639" t="s">
        <v>280</v>
      </c>
      <c r="C20" s="640"/>
      <c r="D20" s="640"/>
      <c r="E20" s="640"/>
      <c r="F20" s="640"/>
      <c r="G20" s="640"/>
      <c r="H20" s="640"/>
      <c r="I20" s="640"/>
      <c r="J20" s="640"/>
      <c r="K20" s="640"/>
      <c r="L20" s="640"/>
      <c r="M20" s="640"/>
      <c r="N20" s="640"/>
      <c r="O20" s="640"/>
      <c r="P20" s="640"/>
      <c r="Q20" s="641"/>
      <c r="R20" s="642">
        <v>7195</v>
      </c>
      <c r="S20" s="643"/>
      <c r="T20" s="643"/>
      <c r="U20" s="643"/>
      <c r="V20" s="643"/>
      <c r="W20" s="643"/>
      <c r="X20" s="643"/>
      <c r="Y20" s="644"/>
      <c r="Z20" s="675">
        <v>0</v>
      </c>
      <c r="AA20" s="675"/>
      <c r="AB20" s="675"/>
      <c r="AC20" s="675"/>
      <c r="AD20" s="676">
        <v>7195</v>
      </c>
      <c r="AE20" s="676"/>
      <c r="AF20" s="676"/>
      <c r="AG20" s="676"/>
      <c r="AH20" s="676"/>
      <c r="AI20" s="676"/>
      <c r="AJ20" s="676"/>
      <c r="AK20" s="676"/>
      <c r="AL20" s="645">
        <v>0.1</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5546</v>
      </c>
      <c r="BH20" s="643"/>
      <c r="BI20" s="643"/>
      <c r="BJ20" s="643"/>
      <c r="BK20" s="643"/>
      <c r="BL20" s="643"/>
      <c r="BM20" s="643"/>
      <c r="BN20" s="644"/>
      <c r="BO20" s="675">
        <v>0.2</v>
      </c>
      <c r="BP20" s="675"/>
      <c r="BQ20" s="675"/>
      <c r="BR20" s="675"/>
      <c r="BS20" s="648" t="s">
        <v>176</v>
      </c>
      <c r="BT20" s="643"/>
      <c r="BU20" s="643"/>
      <c r="BV20" s="643"/>
      <c r="BW20" s="643"/>
      <c r="BX20" s="643"/>
      <c r="BY20" s="643"/>
      <c r="BZ20" s="643"/>
      <c r="CA20" s="643"/>
      <c r="CB20" s="689"/>
      <c r="CD20" s="681" t="s">
        <v>282</v>
      </c>
      <c r="CE20" s="682"/>
      <c r="CF20" s="682"/>
      <c r="CG20" s="682"/>
      <c r="CH20" s="682"/>
      <c r="CI20" s="682"/>
      <c r="CJ20" s="682"/>
      <c r="CK20" s="682"/>
      <c r="CL20" s="682"/>
      <c r="CM20" s="682"/>
      <c r="CN20" s="682"/>
      <c r="CO20" s="682"/>
      <c r="CP20" s="682"/>
      <c r="CQ20" s="683"/>
      <c r="CR20" s="642">
        <v>19712890</v>
      </c>
      <c r="CS20" s="643"/>
      <c r="CT20" s="643"/>
      <c r="CU20" s="643"/>
      <c r="CV20" s="643"/>
      <c r="CW20" s="643"/>
      <c r="CX20" s="643"/>
      <c r="CY20" s="644"/>
      <c r="CZ20" s="675">
        <v>100</v>
      </c>
      <c r="DA20" s="675"/>
      <c r="DB20" s="675"/>
      <c r="DC20" s="675"/>
      <c r="DD20" s="648">
        <v>3391428</v>
      </c>
      <c r="DE20" s="643"/>
      <c r="DF20" s="643"/>
      <c r="DG20" s="643"/>
      <c r="DH20" s="643"/>
      <c r="DI20" s="643"/>
      <c r="DJ20" s="643"/>
      <c r="DK20" s="643"/>
      <c r="DL20" s="643"/>
      <c r="DM20" s="643"/>
      <c r="DN20" s="643"/>
      <c r="DO20" s="643"/>
      <c r="DP20" s="644"/>
      <c r="DQ20" s="648">
        <v>11037274</v>
      </c>
      <c r="DR20" s="643"/>
      <c r="DS20" s="643"/>
      <c r="DT20" s="643"/>
      <c r="DU20" s="643"/>
      <c r="DV20" s="643"/>
      <c r="DW20" s="643"/>
      <c r="DX20" s="643"/>
      <c r="DY20" s="643"/>
      <c r="DZ20" s="643"/>
      <c r="EA20" s="643"/>
      <c r="EB20" s="643"/>
      <c r="EC20" s="689"/>
    </row>
    <row r="21" spans="2:133" ht="11.25" customHeight="1" x14ac:dyDescent="0.15">
      <c r="B21" s="639" t="s">
        <v>283</v>
      </c>
      <c r="C21" s="640"/>
      <c r="D21" s="640"/>
      <c r="E21" s="640"/>
      <c r="F21" s="640"/>
      <c r="G21" s="640"/>
      <c r="H21" s="640"/>
      <c r="I21" s="640"/>
      <c r="J21" s="640"/>
      <c r="K21" s="640"/>
      <c r="L21" s="640"/>
      <c r="M21" s="640"/>
      <c r="N21" s="640"/>
      <c r="O21" s="640"/>
      <c r="P21" s="640"/>
      <c r="Q21" s="641"/>
      <c r="R21" s="642">
        <v>2365</v>
      </c>
      <c r="S21" s="643"/>
      <c r="T21" s="643"/>
      <c r="U21" s="643"/>
      <c r="V21" s="643"/>
      <c r="W21" s="643"/>
      <c r="X21" s="643"/>
      <c r="Y21" s="644"/>
      <c r="Z21" s="675">
        <v>0</v>
      </c>
      <c r="AA21" s="675"/>
      <c r="AB21" s="675"/>
      <c r="AC21" s="675"/>
      <c r="AD21" s="676">
        <v>2365</v>
      </c>
      <c r="AE21" s="676"/>
      <c r="AF21" s="676"/>
      <c r="AG21" s="676"/>
      <c r="AH21" s="676"/>
      <c r="AI21" s="676"/>
      <c r="AJ21" s="676"/>
      <c r="AK21" s="676"/>
      <c r="AL21" s="645">
        <v>0</v>
      </c>
      <c r="AM21" s="646"/>
      <c r="AN21" s="646"/>
      <c r="AO21" s="677"/>
      <c r="AP21" s="737" t="s">
        <v>284</v>
      </c>
      <c r="AQ21" s="744"/>
      <c r="AR21" s="744"/>
      <c r="AS21" s="744"/>
      <c r="AT21" s="744"/>
      <c r="AU21" s="744"/>
      <c r="AV21" s="744"/>
      <c r="AW21" s="744"/>
      <c r="AX21" s="744"/>
      <c r="AY21" s="744"/>
      <c r="AZ21" s="744"/>
      <c r="BA21" s="744"/>
      <c r="BB21" s="744"/>
      <c r="BC21" s="744"/>
      <c r="BD21" s="744"/>
      <c r="BE21" s="744"/>
      <c r="BF21" s="739"/>
      <c r="BG21" s="642">
        <v>5546</v>
      </c>
      <c r="BH21" s="643"/>
      <c r="BI21" s="643"/>
      <c r="BJ21" s="643"/>
      <c r="BK21" s="643"/>
      <c r="BL21" s="643"/>
      <c r="BM21" s="643"/>
      <c r="BN21" s="644"/>
      <c r="BO21" s="675">
        <v>0.2</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285</v>
      </c>
      <c r="C22" s="640"/>
      <c r="D22" s="640"/>
      <c r="E22" s="640"/>
      <c r="F22" s="640"/>
      <c r="G22" s="640"/>
      <c r="H22" s="640"/>
      <c r="I22" s="640"/>
      <c r="J22" s="640"/>
      <c r="K22" s="640"/>
      <c r="L22" s="640"/>
      <c r="M22" s="640"/>
      <c r="N22" s="640"/>
      <c r="O22" s="640"/>
      <c r="P22" s="640"/>
      <c r="Q22" s="641"/>
      <c r="R22" s="642">
        <v>5932589</v>
      </c>
      <c r="S22" s="643"/>
      <c r="T22" s="643"/>
      <c r="U22" s="643"/>
      <c r="V22" s="643"/>
      <c r="W22" s="643"/>
      <c r="X22" s="643"/>
      <c r="Y22" s="644"/>
      <c r="Z22" s="675">
        <v>29.3</v>
      </c>
      <c r="AA22" s="675"/>
      <c r="AB22" s="675"/>
      <c r="AC22" s="675"/>
      <c r="AD22" s="676">
        <v>5574296</v>
      </c>
      <c r="AE22" s="676"/>
      <c r="AF22" s="676"/>
      <c r="AG22" s="676"/>
      <c r="AH22" s="676"/>
      <c r="AI22" s="676"/>
      <c r="AJ22" s="676"/>
      <c r="AK22" s="676"/>
      <c r="AL22" s="645">
        <v>58.3</v>
      </c>
      <c r="AM22" s="646"/>
      <c r="AN22" s="646"/>
      <c r="AO22" s="677"/>
      <c r="AP22" s="737" t="s">
        <v>286</v>
      </c>
      <c r="AQ22" s="744"/>
      <c r="AR22" s="744"/>
      <c r="AS22" s="744"/>
      <c r="AT22" s="744"/>
      <c r="AU22" s="744"/>
      <c r="AV22" s="744"/>
      <c r="AW22" s="744"/>
      <c r="AX22" s="744"/>
      <c r="AY22" s="744"/>
      <c r="AZ22" s="744"/>
      <c r="BA22" s="744"/>
      <c r="BB22" s="744"/>
      <c r="BC22" s="744"/>
      <c r="BD22" s="744"/>
      <c r="BE22" s="744"/>
      <c r="BF22" s="739"/>
      <c r="BG22" s="642" t="s">
        <v>243</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9"/>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288</v>
      </c>
      <c r="C23" s="640"/>
      <c r="D23" s="640"/>
      <c r="E23" s="640"/>
      <c r="F23" s="640"/>
      <c r="G23" s="640"/>
      <c r="H23" s="640"/>
      <c r="I23" s="640"/>
      <c r="J23" s="640"/>
      <c r="K23" s="640"/>
      <c r="L23" s="640"/>
      <c r="M23" s="640"/>
      <c r="N23" s="640"/>
      <c r="O23" s="640"/>
      <c r="P23" s="640"/>
      <c r="Q23" s="641"/>
      <c r="R23" s="642">
        <v>5574296</v>
      </c>
      <c r="S23" s="643"/>
      <c r="T23" s="643"/>
      <c r="U23" s="643"/>
      <c r="V23" s="643"/>
      <c r="W23" s="643"/>
      <c r="X23" s="643"/>
      <c r="Y23" s="644"/>
      <c r="Z23" s="675">
        <v>27.5</v>
      </c>
      <c r="AA23" s="675"/>
      <c r="AB23" s="675"/>
      <c r="AC23" s="675"/>
      <c r="AD23" s="676">
        <v>5574296</v>
      </c>
      <c r="AE23" s="676"/>
      <c r="AF23" s="676"/>
      <c r="AG23" s="676"/>
      <c r="AH23" s="676"/>
      <c r="AI23" s="676"/>
      <c r="AJ23" s="676"/>
      <c r="AK23" s="676"/>
      <c r="AL23" s="645">
        <v>58.3</v>
      </c>
      <c r="AM23" s="646"/>
      <c r="AN23" s="646"/>
      <c r="AO23" s="677"/>
      <c r="AP23" s="737" t="s">
        <v>289</v>
      </c>
      <c r="AQ23" s="744"/>
      <c r="AR23" s="744"/>
      <c r="AS23" s="744"/>
      <c r="AT23" s="744"/>
      <c r="AU23" s="744"/>
      <c r="AV23" s="744"/>
      <c r="AW23" s="744"/>
      <c r="AX23" s="744"/>
      <c r="AY23" s="744"/>
      <c r="AZ23" s="744"/>
      <c r="BA23" s="744"/>
      <c r="BB23" s="744"/>
      <c r="BC23" s="744"/>
      <c r="BD23" s="744"/>
      <c r="BE23" s="744"/>
      <c r="BF23" s="739"/>
      <c r="BG23" s="642" t="s">
        <v>261</v>
      </c>
      <c r="BH23" s="643"/>
      <c r="BI23" s="643"/>
      <c r="BJ23" s="643"/>
      <c r="BK23" s="643"/>
      <c r="BL23" s="643"/>
      <c r="BM23" s="643"/>
      <c r="BN23" s="644"/>
      <c r="BO23" s="675" t="s">
        <v>261</v>
      </c>
      <c r="BP23" s="675"/>
      <c r="BQ23" s="675"/>
      <c r="BR23" s="675"/>
      <c r="BS23" s="648" t="s">
        <v>261</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x14ac:dyDescent="0.15">
      <c r="B24" s="639" t="s">
        <v>295</v>
      </c>
      <c r="C24" s="640"/>
      <c r="D24" s="640"/>
      <c r="E24" s="640"/>
      <c r="F24" s="640"/>
      <c r="G24" s="640"/>
      <c r="H24" s="640"/>
      <c r="I24" s="640"/>
      <c r="J24" s="640"/>
      <c r="K24" s="640"/>
      <c r="L24" s="640"/>
      <c r="M24" s="640"/>
      <c r="N24" s="640"/>
      <c r="O24" s="640"/>
      <c r="P24" s="640"/>
      <c r="Q24" s="641"/>
      <c r="R24" s="642">
        <v>358293</v>
      </c>
      <c r="S24" s="643"/>
      <c r="T24" s="643"/>
      <c r="U24" s="643"/>
      <c r="V24" s="643"/>
      <c r="W24" s="643"/>
      <c r="X24" s="643"/>
      <c r="Y24" s="644"/>
      <c r="Z24" s="675">
        <v>1.8</v>
      </c>
      <c r="AA24" s="675"/>
      <c r="AB24" s="675"/>
      <c r="AC24" s="675"/>
      <c r="AD24" s="676" t="s">
        <v>243</v>
      </c>
      <c r="AE24" s="676"/>
      <c r="AF24" s="676"/>
      <c r="AG24" s="676"/>
      <c r="AH24" s="676"/>
      <c r="AI24" s="676"/>
      <c r="AJ24" s="676"/>
      <c r="AK24" s="676"/>
      <c r="AL24" s="645" t="s">
        <v>243</v>
      </c>
      <c r="AM24" s="646"/>
      <c r="AN24" s="646"/>
      <c r="AO24" s="677"/>
      <c r="AP24" s="737" t="s">
        <v>296</v>
      </c>
      <c r="AQ24" s="744"/>
      <c r="AR24" s="744"/>
      <c r="AS24" s="744"/>
      <c r="AT24" s="744"/>
      <c r="AU24" s="744"/>
      <c r="AV24" s="744"/>
      <c r="AW24" s="744"/>
      <c r="AX24" s="744"/>
      <c r="AY24" s="744"/>
      <c r="AZ24" s="744"/>
      <c r="BA24" s="744"/>
      <c r="BB24" s="744"/>
      <c r="BC24" s="744"/>
      <c r="BD24" s="744"/>
      <c r="BE24" s="744"/>
      <c r="BF24" s="739"/>
      <c r="BG24" s="642" t="s">
        <v>176</v>
      </c>
      <c r="BH24" s="643"/>
      <c r="BI24" s="643"/>
      <c r="BJ24" s="643"/>
      <c r="BK24" s="643"/>
      <c r="BL24" s="643"/>
      <c r="BM24" s="643"/>
      <c r="BN24" s="644"/>
      <c r="BO24" s="675" t="s">
        <v>243</v>
      </c>
      <c r="BP24" s="675"/>
      <c r="BQ24" s="675"/>
      <c r="BR24" s="675"/>
      <c r="BS24" s="648" t="s">
        <v>243</v>
      </c>
      <c r="BT24" s="643"/>
      <c r="BU24" s="643"/>
      <c r="BV24" s="643"/>
      <c r="BW24" s="643"/>
      <c r="BX24" s="643"/>
      <c r="BY24" s="643"/>
      <c r="BZ24" s="643"/>
      <c r="CA24" s="643"/>
      <c r="CB24" s="689"/>
      <c r="CD24" s="700" t="s">
        <v>297</v>
      </c>
      <c r="CE24" s="701"/>
      <c r="CF24" s="701"/>
      <c r="CG24" s="701"/>
      <c r="CH24" s="701"/>
      <c r="CI24" s="701"/>
      <c r="CJ24" s="701"/>
      <c r="CK24" s="701"/>
      <c r="CL24" s="701"/>
      <c r="CM24" s="701"/>
      <c r="CN24" s="701"/>
      <c r="CO24" s="701"/>
      <c r="CP24" s="701"/>
      <c r="CQ24" s="702"/>
      <c r="CR24" s="697">
        <v>6260952</v>
      </c>
      <c r="CS24" s="698"/>
      <c r="CT24" s="698"/>
      <c r="CU24" s="698"/>
      <c r="CV24" s="698"/>
      <c r="CW24" s="698"/>
      <c r="CX24" s="698"/>
      <c r="CY24" s="741"/>
      <c r="CZ24" s="742">
        <v>31.8</v>
      </c>
      <c r="DA24" s="715"/>
      <c r="DB24" s="715"/>
      <c r="DC24" s="745"/>
      <c r="DD24" s="740">
        <v>4534951</v>
      </c>
      <c r="DE24" s="698"/>
      <c r="DF24" s="698"/>
      <c r="DG24" s="698"/>
      <c r="DH24" s="698"/>
      <c r="DI24" s="698"/>
      <c r="DJ24" s="698"/>
      <c r="DK24" s="741"/>
      <c r="DL24" s="740">
        <v>4357066</v>
      </c>
      <c r="DM24" s="698"/>
      <c r="DN24" s="698"/>
      <c r="DO24" s="698"/>
      <c r="DP24" s="698"/>
      <c r="DQ24" s="698"/>
      <c r="DR24" s="698"/>
      <c r="DS24" s="698"/>
      <c r="DT24" s="698"/>
      <c r="DU24" s="698"/>
      <c r="DV24" s="741"/>
      <c r="DW24" s="742">
        <v>43.9</v>
      </c>
      <c r="DX24" s="715"/>
      <c r="DY24" s="715"/>
      <c r="DZ24" s="715"/>
      <c r="EA24" s="715"/>
      <c r="EB24" s="715"/>
      <c r="EC24" s="743"/>
    </row>
    <row r="25" spans="2:133" ht="11.25" customHeight="1" x14ac:dyDescent="0.15">
      <c r="B25" s="639" t="s">
        <v>298</v>
      </c>
      <c r="C25" s="640"/>
      <c r="D25" s="640"/>
      <c r="E25" s="640"/>
      <c r="F25" s="640"/>
      <c r="G25" s="640"/>
      <c r="H25" s="640"/>
      <c r="I25" s="640"/>
      <c r="J25" s="640"/>
      <c r="K25" s="640"/>
      <c r="L25" s="640"/>
      <c r="M25" s="640"/>
      <c r="N25" s="640"/>
      <c r="O25" s="640"/>
      <c r="P25" s="640"/>
      <c r="Q25" s="641"/>
      <c r="R25" s="642" t="s">
        <v>176</v>
      </c>
      <c r="S25" s="643"/>
      <c r="T25" s="643"/>
      <c r="U25" s="643"/>
      <c r="V25" s="643"/>
      <c r="W25" s="643"/>
      <c r="X25" s="643"/>
      <c r="Y25" s="644"/>
      <c r="Z25" s="675" t="s">
        <v>243</v>
      </c>
      <c r="AA25" s="675"/>
      <c r="AB25" s="675"/>
      <c r="AC25" s="675"/>
      <c r="AD25" s="676" t="s">
        <v>261</v>
      </c>
      <c r="AE25" s="676"/>
      <c r="AF25" s="676"/>
      <c r="AG25" s="676"/>
      <c r="AH25" s="676"/>
      <c r="AI25" s="676"/>
      <c r="AJ25" s="676"/>
      <c r="AK25" s="676"/>
      <c r="AL25" s="645" t="s">
        <v>243</v>
      </c>
      <c r="AM25" s="646"/>
      <c r="AN25" s="646"/>
      <c r="AO25" s="677"/>
      <c r="AP25" s="737" t="s">
        <v>299</v>
      </c>
      <c r="AQ25" s="744"/>
      <c r="AR25" s="744"/>
      <c r="AS25" s="744"/>
      <c r="AT25" s="744"/>
      <c r="AU25" s="744"/>
      <c r="AV25" s="744"/>
      <c r="AW25" s="744"/>
      <c r="AX25" s="744"/>
      <c r="AY25" s="744"/>
      <c r="AZ25" s="744"/>
      <c r="BA25" s="744"/>
      <c r="BB25" s="744"/>
      <c r="BC25" s="744"/>
      <c r="BD25" s="744"/>
      <c r="BE25" s="744"/>
      <c r="BF25" s="739"/>
      <c r="BG25" s="642" t="s">
        <v>243</v>
      </c>
      <c r="BH25" s="643"/>
      <c r="BI25" s="643"/>
      <c r="BJ25" s="643"/>
      <c r="BK25" s="643"/>
      <c r="BL25" s="643"/>
      <c r="BM25" s="643"/>
      <c r="BN25" s="644"/>
      <c r="BO25" s="675" t="s">
        <v>261</v>
      </c>
      <c r="BP25" s="675"/>
      <c r="BQ25" s="675"/>
      <c r="BR25" s="675"/>
      <c r="BS25" s="648" t="s">
        <v>243</v>
      </c>
      <c r="BT25" s="643"/>
      <c r="BU25" s="643"/>
      <c r="BV25" s="643"/>
      <c r="BW25" s="643"/>
      <c r="BX25" s="643"/>
      <c r="BY25" s="643"/>
      <c r="BZ25" s="643"/>
      <c r="CA25" s="643"/>
      <c r="CB25" s="689"/>
      <c r="CD25" s="681" t="s">
        <v>300</v>
      </c>
      <c r="CE25" s="682"/>
      <c r="CF25" s="682"/>
      <c r="CG25" s="682"/>
      <c r="CH25" s="682"/>
      <c r="CI25" s="682"/>
      <c r="CJ25" s="682"/>
      <c r="CK25" s="682"/>
      <c r="CL25" s="682"/>
      <c r="CM25" s="682"/>
      <c r="CN25" s="682"/>
      <c r="CO25" s="682"/>
      <c r="CP25" s="682"/>
      <c r="CQ25" s="683"/>
      <c r="CR25" s="642">
        <v>2445720</v>
      </c>
      <c r="CS25" s="661"/>
      <c r="CT25" s="661"/>
      <c r="CU25" s="661"/>
      <c r="CV25" s="661"/>
      <c r="CW25" s="661"/>
      <c r="CX25" s="661"/>
      <c r="CY25" s="662"/>
      <c r="CZ25" s="645">
        <v>12.4</v>
      </c>
      <c r="DA25" s="663"/>
      <c r="DB25" s="663"/>
      <c r="DC25" s="664"/>
      <c r="DD25" s="648">
        <v>2176420</v>
      </c>
      <c r="DE25" s="661"/>
      <c r="DF25" s="661"/>
      <c r="DG25" s="661"/>
      <c r="DH25" s="661"/>
      <c r="DI25" s="661"/>
      <c r="DJ25" s="661"/>
      <c r="DK25" s="662"/>
      <c r="DL25" s="648">
        <v>2052292</v>
      </c>
      <c r="DM25" s="661"/>
      <c r="DN25" s="661"/>
      <c r="DO25" s="661"/>
      <c r="DP25" s="661"/>
      <c r="DQ25" s="661"/>
      <c r="DR25" s="661"/>
      <c r="DS25" s="661"/>
      <c r="DT25" s="661"/>
      <c r="DU25" s="661"/>
      <c r="DV25" s="662"/>
      <c r="DW25" s="645">
        <v>20.7</v>
      </c>
      <c r="DX25" s="663"/>
      <c r="DY25" s="663"/>
      <c r="DZ25" s="663"/>
      <c r="EA25" s="663"/>
      <c r="EB25" s="663"/>
      <c r="EC25" s="684"/>
    </row>
    <row r="26" spans="2:133" ht="11.25" customHeight="1" x14ac:dyDescent="0.15">
      <c r="B26" s="639" t="s">
        <v>301</v>
      </c>
      <c r="C26" s="640"/>
      <c r="D26" s="640"/>
      <c r="E26" s="640"/>
      <c r="F26" s="640"/>
      <c r="G26" s="640"/>
      <c r="H26" s="640"/>
      <c r="I26" s="640"/>
      <c r="J26" s="640"/>
      <c r="K26" s="640"/>
      <c r="L26" s="640"/>
      <c r="M26" s="640"/>
      <c r="N26" s="640"/>
      <c r="O26" s="640"/>
      <c r="P26" s="640"/>
      <c r="Q26" s="641"/>
      <c r="R26" s="642">
        <v>9806575</v>
      </c>
      <c r="S26" s="643"/>
      <c r="T26" s="643"/>
      <c r="U26" s="643"/>
      <c r="V26" s="643"/>
      <c r="W26" s="643"/>
      <c r="X26" s="643"/>
      <c r="Y26" s="644"/>
      <c r="Z26" s="675">
        <v>48.5</v>
      </c>
      <c r="AA26" s="675"/>
      <c r="AB26" s="675"/>
      <c r="AC26" s="675"/>
      <c r="AD26" s="676">
        <v>9448282</v>
      </c>
      <c r="AE26" s="676"/>
      <c r="AF26" s="676"/>
      <c r="AG26" s="676"/>
      <c r="AH26" s="676"/>
      <c r="AI26" s="676"/>
      <c r="AJ26" s="676"/>
      <c r="AK26" s="676"/>
      <c r="AL26" s="645">
        <v>98.8</v>
      </c>
      <c r="AM26" s="646"/>
      <c r="AN26" s="646"/>
      <c r="AO26" s="677"/>
      <c r="AP26" s="737" t="s">
        <v>302</v>
      </c>
      <c r="AQ26" s="738"/>
      <c r="AR26" s="738"/>
      <c r="AS26" s="738"/>
      <c r="AT26" s="738"/>
      <c r="AU26" s="738"/>
      <c r="AV26" s="738"/>
      <c r="AW26" s="738"/>
      <c r="AX26" s="738"/>
      <c r="AY26" s="738"/>
      <c r="AZ26" s="738"/>
      <c r="BA26" s="738"/>
      <c r="BB26" s="738"/>
      <c r="BC26" s="738"/>
      <c r="BD26" s="738"/>
      <c r="BE26" s="738"/>
      <c r="BF26" s="739"/>
      <c r="BG26" s="642" t="s">
        <v>243</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9"/>
      <c r="CD26" s="681" t="s">
        <v>303</v>
      </c>
      <c r="CE26" s="682"/>
      <c r="CF26" s="682"/>
      <c r="CG26" s="682"/>
      <c r="CH26" s="682"/>
      <c r="CI26" s="682"/>
      <c r="CJ26" s="682"/>
      <c r="CK26" s="682"/>
      <c r="CL26" s="682"/>
      <c r="CM26" s="682"/>
      <c r="CN26" s="682"/>
      <c r="CO26" s="682"/>
      <c r="CP26" s="682"/>
      <c r="CQ26" s="683"/>
      <c r="CR26" s="642">
        <v>1426390</v>
      </c>
      <c r="CS26" s="643"/>
      <c r="CT26" s="643"/>
      <c r="CU26" s="643"/>
      <c r="CV26" s="643"/>
      <c r="CW26" s="643"/>
      <c r="CX26" s="643"/>
      <c r="CY26" s="644"/>
      <c r="CZ26" s="645">
        <v>7.2</v>
      </c>
      <c r="DA26" s="663"/>
      <c r="DB26" s="663"/>
      <c r="DC26" s="664"/>
      <c r="DD26" s="648">
        <v>1339717</v>
      </c>
      <c r="DE26" s="643"/>
      <c r="DF26" s="643"/>
      <c r="DG26" s="643"/>
      <c r="DH26" s="643"/>
      <c r="DI26" s="643"/>
      <c r="DJ26" s="643"/>
      <c r="DK26" s="644"/>
      <c r="DL26" s="648" t="s">
        <v>243</v>
      </c>
      <c r="DM26" s="643"/>
      <c r="DN26" s="643"/>
      <c r="DO26" s="643"/>
      <c r="DP26" s="643"/>
      <c r="DQ26" s="643"/>
      <c r="DR26" s="643"/>
      <c r="DS26" s="643"/>
      <c r="DT26" s="643"/>
      <c r="DU26" s="643"/>
      <c r="DV26" s="644"/>
      <c r="DW26" s="645" t="s">
        <v>261</v>
      </c>
      <c r="DX26" s="663"/>
      <c r="DY26" s="663"/>
      <c r="DZ26" s="663"/>
      <c r="EA26" s="663"/>
      <c r="EB26" s="663"/>
      <c r="EC26" s="684"/>
    </row>
    <row r="27" spans="2:133" ht="11.25" customHeight="1" x14ac:dyDescent="0.15">
      <c r="B27" s="639" t="s">
        <v>304</v>
      </c>
      <c r="C27" s="640"/>
      <c r="D27" s="640"/>
      <c r="E27" s="640"/>
      <c r="F27" s="640"/>
      <c r="G27" s="640"/>
      <c r="H27" s="640"/>
      <c r="I27" s="640"/>
      <c r="J27" s="640"/>
      <c r="K27" s="640"/>
      <c r="L27" s="640"/>
      <c r="M27" s="640"/>
      <c r="N27" s="640"/>
      <c r="O27" s="640"/>
      <c r="P27" s="640"/>
      <c r="Q27" s="641"/>
      <c r="R27" s="642">
        <v>4066</v>
      </c>
      <c r="S27" s="643"/>
      <c r="T27" s="643"/>
      <c r="U27" s="643"/>
      <c r="V27" s="643"/>
      <c r="W27" s="643"/>
      <c r="X27" s="643"/>
      <c r="Y27" s="644"/>
      <c r="Z27" s="675">
        <v>0</v>
      </c>
      <c r="AA27" s="675"/>
      <c r="AB27" s="675"/>
      <c r="AC27" s="675"/>
      <c r="AD27" s="676">
        <v>4066</v>
      </c>
      <c r="AE27" s="676"/>
      <c r="AF27" s="676"/>
      <c r="AG27" s="676"/>
      <c r="AH27" s="676"/>
      <c r="AI27" s="676"/>
      <c r="AJ27" s="676"/>
      <c r="AK27" s="676"/>
      <c r="AL27" s="645">
        <v>0</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2894148</v>
      </c>
      <c r="BH27" s="643"/>
      <c r="BI27" s="643"/>
      <c r="BJ27" s="643"/>
      <c r="BK27" s="643"/>
      <c r="BL27" s="643"/>
      <c r="BM27" s="643"/>
      <c r="BN27" s="644"/>
      <c r="BO27" s="675">
        <v>100</v>
      </c>
      <c r="BP27" s="675"/>
      <c r="BQ27" s="675"/>
      <c r="BR27" s="675"/>
      <c r="BS27" s="648">
        <v>29300</v>
      </c>
      <c r="BT27" s="643"/>
      <c r="BU27" s="643"/>
      <c r="BV27" s="643"/>
      <c r="BW27" s="643"/>
      <c r="BX27" s="643"/>
      <c r="BY27" s="643"/>
      <c r="BZ27" s="643"/>
      <c r="CA27" s="643"/>
      <c r="CB27" s="689"/>
      <c r="CD27" s="681" t="s">
        <v>306</v>
      </c>
      <c r="CE27" s="682"/>
      <c r="CF27" s="682"/>
      <c r="CG27" s="682"/>
      <c r="CH27" s="682"/>
      <c r="CI27" s="682"/>
      <c r="CJ27" s="682"/>
      <c r="CK27" s="682"/>
      <c r="CL27" s="682"/>
      <c r="CM27" s="682"/>
      <c r="CN27" s="682"/>
      <c r="CO27" s="682"/>
      <c r="CP27" s="682"/>
      <c r="CQ27" s="683"/>
      <c r="CR27" s="642">
        <v>1937206</v>
      </c>
      <c r="CS27" s="661"/>
      <c r="CT27" s="661"/>
      <c r="CU27" s="661"/>
      <c r="CV27" s="661"/>
      <c r="CW27" s="661"/>
      <c r="CX27" s="661"/>
      <c r="CY27" s="662"/>
      <c r="CZ27" s="645">
        <v>9.8000000000000007</v>
      </c>
      <c r="DA27" s="663"/>
      <c r="DB27" s="663"/>
      <c r="DC27" s="664"/>
      <c r="DD27" s="648">
        <v>616338</v>
      </c>
      <c r="DE27" s="661"/>
      <c r="DF27" s="661"/>
      <c r="DG27" s="661"/>
      <c r="DH27" s="661"/>
      <c r="DI27" s="661"/>
      <c r="DJ27" s="661"/>
      <c r="DK27" s="662"/>
      <c r="DL27" s="648">
        <v>562581</v>
      </c>
      <c r="DM27" s="661"/>
      <c r="DN27" s="661"/>
      <c r="DO27" s="661"/>
      <c r="DP27" s="661"/>
      <c r="DQ27" s="661"/>
      <c r="DR27" s="661"/>
      <c r="DS27" s="661"/>
      <c r="DT27" s="661"/>
      <c r="DU27" s="661"/>
      <c r="DV27" s="662"/>
      <c r="DW27" s="645">
        <v>5.7</v>
      </c>
      <c r="DX27" s="663"/>
      <c r="DY27" s="663"/>
      <c r="DZ27" s="663"/>
      <c r="EA27" s="663"/>
      <c r="EB27" s="663"/>
      <c r="EC27" s="684"/>
    </row>
    <row r="28" spans="2:133" ht="11.25" customHeight="1" x14ac:dyDescent="0.15">
      <c r="B28" s="639" t="s">
        <v>307</v>
      </c>
      <c r="C28" s="640"/>
      <c r="D28" s="640"/>
      <c r="E28" s="640"/>
      <c r="F28" s="640"/>
      <c r="G28" s="640"/>
      <c r="H28" s="640"/>
      <c r="I28" s="640"/>
      <c r="J28" s="640"/>
      <c r="K28" s="640"/>
      <c r="L28" s="640"/>
      <c r="M28" s="640"/>
      <c r="N28" s="640"/>
      <c r="O28" s="640"/>
      <c r="P28" s="640"/>
      <c r="Q28" s="641"/>
      <c r="R28" s="642">
        <v>103793</v>
      </c>
      <c r="S28" s="643"/>
      <c r="T28" s="643"/>
      <c r="U28" s="643"/>
      <c r="V28" s="643"/>
      <c r="W28" s="643"/>
      <c r="X28" s="643"/>
      <c r="Y28" s="644"/>
      <c r="Z28" s="675">
        <v>0.5</v>
      </c>
      <c r="AA28" s="675"/>
      <c r="AB28" s="675"/>
      <c r="AC28" s="675"/>
      <c r="AD28" s="676" t="s">
        <v>243</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308</v>
      </c>
      <c r="CE28" s="682"/>
      <c r="CF28" s="682"/>
      <c r="CG28" s="682"/>
      <c r="CH28" s="682"/>
      <c r="CI28" s="682"/>
      <c r="CJ28" s="682"/>
      <c r="CK28" s="682"/>
      <c r="CL28" s="682"/>
      <c r="CM28" s="682"/>
      <c r="CN28" s="682"/>
      <c r="CO28" s="682"/>
      <c r="CP28" s="682"/>
      <c r="CQ28" s="683"/>
      <c r="CR28" s="642">
        <v>1878026</v>
      </c>
      <c r="CS28" s="643"/>
      <c r="CT28" s="643"/>
      <c r="CU28" s="643"/>
      <c r="CV28" s="643"/>
      <c r="CW28" s="643"/>
      <c r="CX28" s="643"/>
      <c r="CY28" s="644"/>
      <c r="CZ28" s="645">
        <v>9.5</v>
      </c>
      <c r="DA28" s="663"/>
      <c r="DB28" s="663"/>
      <c r="DC28" s="664"/>
      <c r="DD28" s="648">
        <v>1742193</v>
      </c>
      <c r="DE28" s="643"/>
      <c r="DF28" s="643"/>
      <c r="DG28" s="643"/>
      <c r="DH28" s="643"/>
      <c r="DI28" s="643"/>
      <c r="DJ28" s="643"/>
      <c r="DK28" s="644"/>
      <c r="DL28" s="648">
        <v>1742193</v>
      </c>
      <c r="DM28" s="643"/>
      <c r="DN28" s="643"/>
      <c r="DO28" s="643"/>
      <c r="DP28" s="643"/>
      <c r="DQ28" s="643"/>
      <c r="DR28" s="643"/>
      <c r="DS28" s="643"/>
      <c r="DT28" s="643"/>
      <c r="DU28" s="643"/>
      <c r="DV28" s="644"/>
      <c r="DW28" s="645">
        <v>17.600000000000001</v>
      </c>
      <c r="DX28" s="663"/>
      <c r="DY28" s="663"/>
      <c r="DZ28" s="663"/>
      <c r="EA28" s="663"/>
      <c r="EB28" s="663"/>
      <c r="EC28" s="684"/>
    </row>
    <row r="29" spans="2:133" ht="11.25" customHeight="1" x14ac:dyDescent="0.15">
      <c r="B29" s="639" t="s">
        <v>309</v>
      </c>
      <c r="C29" s="640"/>
      <c r="D29" s="640"/>
      <c r="E29" s="640"/>
      <c r="F29" s="640"/>
      <c r="G29" s="640"/>
      <c r="H29" s="640"/>
      <c r="I29" s="640"/>
      <c r="J29" s="640"/>
      <c r="K29" s="640"/>
      <c r="L29" s="640"/>
      <c r="M29" s="640"/>
      <c r="N29" s="640"/>
      <c r="O29" s="640"/>
      <c r="P29" s="640"/>
      <c r="Q29" s="641"/>
      <c r="R29" s="642">
        <v>246025</v>
      </c>
      <c r="S29" s="643"/>
      <c r="T29" s="643"/>
      <c r="U29" s="643"/>
      <c r="V29" s="643"/>
      <c r="W29" s="643"/>
      <c r="X29" s="643"/>
      <c r="Y29" s="644"/>
      <c r="Z29" s="675">
        <v>1.2</v>
      </c>
      <c r="AA29" s="675"/>
      <c r="AB29" s="675"/>
      <c r="AC29" s="675"/>
      <c r="AD29" s="676">
        <v>15481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310</v>
      </c>
      <c r="CE29" s="732"/>
      <c r="CF29" s="681" t="s">
        <v>70</v>
      </c>
      <c r="CG29" s="682"/>
      <c r="CH29" s="682"/>
      <c r="CI29" s="682"/>
      <c r="CJ29" s="682"/>
      <c r="CK29" s="682"/>
      <c r="CL29" s="682"/>
      <c r="CM29" s="682"/>
      <c r="CN29" s="682"/>
      <c r="CO29" s="682"/>
      <c r="CP29" s="682"/>
      <c r="CQ29" s="683"/>
      <c r="CR29" s="642">
        <v>1877993</v>
      </c>
      <c r="CS29" s="661"/>
      <c r="CT29" s="661"/>
      <c r="CU29" s="661"/>
      <c r="CV29" s="661"/>
      <c r="CW29" s="661"/>
      <c r="CX29" s="661"/>
      <c r="CY29" s="662"/>
      <c r="CZ29" s="645">
        <v>9.5</v>
      </c>
      <c r="DA29" s="663"/>
      <c r="DB29" s="663"/>
      <c r="DC29" s="664"/>
      <c r="DD29" s="648">
        <v>1742160</v>
      </c>
      <c r="DE29" s="661"/>
      <c r="DF29" s="661"/>
      <c r="DG29" s="661"/>
      <c r="DH29" s="661"/>
      <c r="DI29" s="661"/>
      <c r="DJ29" s="661"/>
      <c r="DK29" s="662"/>
      <c r="DL29" s="648">
        <v>1742160</v>
      </c>
      <c r="DM29" s="661"/>
      <c r="DN29" s="661"/>
      <c r="DO29" s="661"/>
      <c r="DP29" s="661"/>
      <c r="DQ29" s="661"/>
      <c r="DR29" s="661"/>
      <c r="DS29" s="661"/>
      <c r="DT29" s="661"/>
      <c r="DU29" s="661"/>
      <c r="DV29" s="662"/>
      <c r="DW29" s="645">
        <v>17.600000000000001</v>
      </c>
      <c r="DX29" s="663"/>
      <c r="DY29" s="663"/>
      <c r="DZ29" s="663"/>
      <c r="EA29" s="663"/>
      <c r="EB29" s="663"/>
      <c r="EC29" s="684"/>
    </row>
    <row r="30" spans="2:133" ht="11.25" customHeight="1" x14ac:dyDescent="0.15">
      <c r="B30" s="639" t="s">
        <v>311</v>
      </c>
      <c r="C30" s="640"/>
      <c r="D30" s="640"/>
      <c r="E30" s="640"/>
      <c r="F30" s="640"/>
      <c r="G30" s="640"/>
      <c r="H30" s="640"/>
      <c r="I30" s="640"/>
      <c r="J30" s="640"/>
      <c r="K30" s="640"/>
      <c r="L30" s="640"/>
      <c r="M30" s="640"/>
      <c r="N30" s="640"/>
      <c r="O30" s="640"/>
      <c r="P30" s="640"/>
      <c r="Q30" s="641"/>
      <c r="R30" s="642">
        <v>79255</v>
      </c>
      <c r="S30" s="643"/>
      <c r="T30" s="643"/>
      <c r="U30" s="643"/>
      <c r="V30" s="643"/>
      <c r="W30" s="643"/>
      <c r="X30" s="643"/>
      <c r="Y30" s="644"/>
      <c r="Z30" s="675">
        <v>0.4</v>
      </c>
      <c r="AA30" s="675"/>
      <c r="AB30" s="675"/>
      <c r="AC30" s="675"/>
      <c r="AD30" s="676">
        <v>7233</v>
      </c>
      <c r="AE30" s="676"/>
      <c r="AF30" s="676"/>
      <c r="AG30" s="676"/>
      <c r="AH30" s="676"/>
      <c r="AI30" s="676"/>
      <c r="AJ30" s="676"/>
      <c r="AK30" s="676"/>
      <c r="AL30" s="645">
        <v>0.1</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312</v>
      </c>
      <c r="BH30" s="728"/>
      <c r="BI30" s="728"/>
      <c r="BJ30" s="728"/>
      <c r="BK30" s="728"/>
      <c r="BL30" s="728"/>
      <c r="BM30" s="728"/>
      <c r="BN30" s="728"/>
      <c r="BO30" s="728"/>
      <c r="BP30" s="728"/>
      <c r="BQ30" s="729"/>
      <c r="BR30" s="703" t="s">
        <v>313</v>
      </c>
      <c r="BS30" s="728"/>
      <c r="BT30" s="728"/>
      <c r="BU30" s="728"/>
      <c r="BV30" s="728"/>
      <c r="BW30" s="728"/>
      <c r="BX30" s="728"/>
      <c r="BY30" s="728"/>
      <c r="BZ30" s="728"/>
      <c r="CA30" s="728"/>
      <c r="CB30" s="729"/>
      <c r="CD30" s="733"/>
      <c r="CE30" s="734"/>
      <c r="CF30" s="681" t="s">
        <v>314</v>
      </c>
      <c r="CG30" s="682"/>
      <c r="CH30" s="682"/>
      <c r="CI30" s="682"/>
      <c r="CJ30" s="682"/>
      <c r="CK30" s="682"/>
      <c r="CL30" s="682"/>
      <c r="CM30" s="682"/>
      <c r="CN30" s="682"/>
      <c r="CO30" s="682"/>
      <c r="CP30" s="682"/>
      <c r="CQ30" s="683"/>
      <c r="CR30" s="642">
        <v>1783663</v>
      </c>
      <c r="CS30" s="643"/>
      <c r="CT30" s="643"/>
      <c r="CU30" s="643"/>
      <c r="CV30" s="643"/>
      <c r="CW30" s="643"/>
      <c r="CX30" s="643"/>
      <c r="CY30" s="644"/>
      <c r="CZ30" s="645">
        <v>9</v>
      </c>
      <c r="DA30" s="663"/>
      <c r="DB30" s="663"/>
      <c r="DC30" s="664"/>
      <c r="DD30" s="648">
        <v>1651882</v>
      </c>
      <c r="DE30" s="643"/>
      <c r="DF30" s="643"/>
      <c r="DG30" s="643"/>
      <c r="DH30" s="643"/>
      <c r="DI30" s="643"/>
      <c r="DJ30" s="643"/>
      <c r="DK30" s="644"/>
      <c r="DL30" s="648">
        <v>1651882</v>
      </c>
      <c r="DM30" s="643"/>
      <c r="DN30" s="643"/>
      <c r="DO30" s="643"/>
      <c r="DP30" s="643"/>
      <c r="DQ30" s="643"/>
      <c r="DR30" s="643"/>
      <c r="DS30" s="643"/>
      <c r="DT30" s="643"/>
      <c r="DU30" s="643"/>
      <c r="DV30" s="644"/>
      <c r="DW30" s="645">
        <v>16.7</v>
      </c>
      <c r="DX30" s="663"/>
      <c r="DY30" s="663"/>
      <c r="DZ30" s="663"/>
      <c r="EA30" s="663"/>
      <c r="EB30" s="663"/>
      <c r="EC30" s="684"/>
    </row>
    <row r="31" spans="2:133" ht="11.25" customHeight="1" x14ac:dyDescent="0.15">
      <c r="B31" s="639" t="s">
        <v>315</v>
      </c>
      <c r="C31" s="640"/>
      <c r="D31" s="640"/>
      <c r="E31" s="640"/>
      <c r="F31" s="640"/>
      <c r="G31" s="640"/>
      <c r="H31" s="640"/>
      <c r="I31" s="640"/>
      <c r="J31" s="640"/>
      <c r="K31" s="640"/>
      <c r="L31" s="640"/>
      <c r="M31" s="640"/>
      <c r="N31" s="640"/>
      <c r="O31" s="640"/>
      <c r="P31" s="640"/>
      <c r="Q31" s="641"/>
      <c r="R31" s="642">
        <v>4902413</v>
      </c>
      <c r="S31" s="643"/>
      <c r="T31" s="643"/>
      <c r="U31" s="643"/>
      <c r="V31" s="643"/>
      <c r="W31" s="643"/>
      <c r="X31" s="643"/>
      <c r="Y31" s="644"/>
      <c r="Z31" s="675">
        <v>24.2</v>
      </c>
      <c r="AA31" s="675"/>
      <c r="AB31" s="675"/>
      <c r="AC31" s="675"/>
      <c r="AD31" s="676" t="s">
        <v>243</v>
      </c>
      <c r="AE31" s="676"/>
      <c r="AF31" s="676"/>
      <c r="AG31" s="676"/>
      <c r="AH31" s="676"/>
      <c r="AI31" s="676"/>
      <c r="AJ31" s="676"/>
      <c r="AK31" s="676"/>
      <c r="AL31" s="645" t="s">
        <v>176</v>
      </c>
      <c r="AM31" s="646"/>
      <c r="AN31" s="646"/>
      <c r="AO31" s="677"/>
      <c r="AP31" s="717" t="s">
        <v>316</v>
      </c>
      <c r="AQ31" s="718"/>
      <c r="AR31" s="718"/>
      <c r="AS31" s="718"/>
      <c r="AT31" s="723" t="s">
        <v>317</v>
      </c>
      <c r="AU31" s="231"/>
      <c r="AV31" s="231"/>
      <c r="AW31" s="231"/>
      <c r="AX31" s="710" t="s">
        <v>190</v>
      </c>
      <c r="AY31" s="711"/>
      <c r="AZ31" s="711"/>
      <c r="BA31" s="711"/>
      <c r="BB31" s="711"/>
      <c r="BC31" s="711"/>
      <c r="BD31" s="711"/>
      <c r="BE31" s="711"/>
      <c r="BF31" s="712"/>
      <c r="BG31" s="713">
        <v>98.6</v>
      </c>
      <c r="BH31" s="714"/>
      <c r="BI31" s="714"/>
      <c r="BJ31" s="714"/>
      <c r="BK31" s="714"/>
      <c r="BL31" s="714"/>
      <c r="BM31" s="715">
        <v>97.2</v>
      </c>
      <c r="BN31" s="714"/>
      <c r="BO31" s="714"/>
      <c r="BP31" s="714"/>
      <c r="BQ31" s="716"/>
      <c r="BR31" s="713">
        <v>99.6</v>
      </c>
      <c r="BS31" s="714"/>
      <c r="BT31" s="714"/>
      <c r="BU31" s="714"/>
      <c r="BV31" s="714"/>
      <c r="BW31" s="714"/>
      <c r="BX31" s="715">
        <v>98.1</v>
      </c>
      <c r="BY31" s="714"/>
      <c r="BZ31" s="714"/>
      <c r="CA31" s="714"/>
      <c r="CB31" s="716"/>
      <c r="CD31" s="733"/>
      <c r="CE31" s="734"/>
      <c r="CF31" s="681" t="s">
        <v>318</v>
      </c>
      <c r="CG31" s="682"/>
      <c r="CH31" s="682"/>
      <c r="CI31" s="682"/>
      <c r="CJ31" s="682"/>
      <c r="CK31" s="682"/>
      <c r="CL31" s="682"/>
      <c r="CM31" s="682"/>
      <c r="CN31" s="682"/>
      <c r="CO31" s="682"/>
      <c r="CP31" s="682"/>
      <c r="CQ31" s="683"/>
      <c r="CR31" s="642">
        <v>94330</v>
      </c>
      <c r="CS31" s="661"/>
      <c r="CT31" s="661"/>
      <c r="CU31" s="661"/>
      <c r="CV31" s="661"/>
      <c r="CW31" s="661"/>
      <c r="CX31" s="661"/>
      <c r="CY31" s="662"/>
      <c r="CZ31" s="645">
        <v>0.5</v>
      </c>
      <c r="DA31" s="663"/>
      <c r="DB31" s="663"/>
      <c r="DC31" s="664"/>
      <c r="DD31" s="648">
        <v>90278</v>
      </c>
      <c r="DE31" s="661"/>
      <c r="DF31" s="661"/>
      <c r="DG31" s="661"/>
      <c r="DH31" s="661"/>
      <c r="DI31" s="661"/>
      <c r="DJ31" s="661"/>
      <c r="DK31" s="662"/>
      <c r="DL31" s="648">
        <v>90278</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06" t="s">
        <v>319</v>
      </c>
      <c r="C32" s="707"/>
      <c r="D32" s="707"/>
      <c r="E32" s="707"/>
      <c r="F32" s="707"/>
      <c r="G32" s="707"/>
      <c r="H32" s="707"/>
      <c r="I32" s="707"/>
      <c r="J32" s="707"/>
      <c r="K32" s="707"/>
      <c r="L32" s="707"/>
      <c r="M32" s="707"/>
      <c r="N32" s="707"/>
      <c r="O32" s="707"/>
      <c r="P32" s="707"/>
      <c r="Q32" s="708"/>
      <c r="R32" s="642">
        <v>300</v>
      </c>
      <c r="S32" s="643"/>
      <c r="T32" s="643"/>
      <c r="U32" s="643"/>
      <c r="V32" s="643"/>
      <c r="W32" s="643"/>
      <c r="X32" s="643"/>
      <c r="Y32" s="644"/>
      <c r="Z32" s="675">
        <v>0</v>
      </c>
      <c r="AA32" s="675"/>
      <c r="AB32" s="675"/>
      <c r="AC32" s="675"/>
      <c r="AD32" s="676">
        <v>300</v>
      </c>
      <c r="AE32" s="676"/>
      <c r="AF32" s="676"/>
      <c r="AG32" s="676"/>
      <c r="AH32" s="676"/>
      <c r="AI32" s="676"/>
      <c r="AJ32" s="676"/>
      <c r="AK32" s="676"/>
      <c r="AL32" s="645">
        <v>0</v>
      </c>
      <c r="AM32" s="646"/>
      <c r="AN32" s="646"/>
      <c r="AO32" s="677"/>
      <c r="AP32" s="719"/>
      <c r="AQ32" s="720"/>
      <c r="AR32" s="720"/>
      <c r="AS32" s="720"/>
      <c r="AT32" s="724"/>
      <c r="AU32" s="230" t="s">
        <v>320</v>
      </c>
      <c r="AV32" s="230"/>
      <c r="AW32" s="230"/>
      <c r="AX32" s="639" t="s">
        <v>321</v>
      </c>
      <c r="AY32" s="640"/>
      <c r="AZ32" s="640"/>
      <c r="BA32" s="640"/>
      <c r="BB32" s="640"/>
      <c r="BC32" s="640"/>
      <c r="BD32" s="640"/>
      <c r="BE32" s="640"/>
      <c r="BF32" s="641"/>
      <c r="BG32" s="726">
        <v>99</v>
      </c>
      <c r="BH32" s="661"/>
      <c r="BI32" s="661"/>
      <c r="BJ32" s="661"/>
      <c r="BK32" s="661"/>
      <c r="BL32" s="661"/>
      <c r="BM32" s="646">
        <v>97.2</v>
      </c>
      <c r="BN32" s="727"/>
      <c r="BO32" s="727"/>
      <c r="BP32" s="727"/>
      <c r="BQ32" s="688"/>
      <c r="BR32" s="726">
        <v>99.5</v>
      </c>
      <c r="BS32" s="661"/>
      <c r="BT32" s="661"/>
      <c r="BU32" s="661"/>
      <c r="BV32" s="661"/>
      <c r="BW32" s="661"/>
      <c r="BX32" s="646">
        <v>97.5</v>
      </c>
      <c r="BY32" s="727"/>
      <c r="BZ32" s="727"/>
      <c r="CA32" s="727"/>
      <c r="CB32" s="688"/>
      <c r="CD32" s="735"/>
      <c r="CE32" s="736"/>
      <c r="CF32" s="681" t="s">
        <v>322</v>
      </c>
      <c r="CG32" s="682"/>
      <c r="CH32" s="682"/>
      <c r="CI32" s="682"/>
      <c r="CJ32" s="682"/>
      <c r="CK32" s="682"/>
      <c r="CL32" s="682"/>
      <c r="CM32" s="682"/>
      <c r="CN32" s="682"/>
      <c r="CO32" s="682"/>
      <c r="CP32" s="682"/>
      <c r="CQ32" s="683"/>
      <c r="CR32" s="642">
        <v>33</v>
      </c>
      <c r="CS32" s="643"/>
      <c r="CT32" s="643"/>
      <c r="CU32" s="643"/>
      <c r="CV32" s="643"/>
      <c r="CW32" s="643"/>
      <c r="CX32" s="643"/>
      <c r="CY32" s="644"/>
      <c r="CZ32" s="645">
        <v>0</v>
      </c>
      <c r="DA32" s="663"/>
      <c r="DB32" s="663"/>
      <c r="DC32" s="664"/>
      <c r="DD32" s="648">
        <v>33</v>
      </c>
      <c r="DE32" s="643"/>
      <c r="DF32" s="643"/>
      <c r="DG32" s="643"/>
      <c r="DH32" s="643"/>
      <c r="DI32" s="643"/>
      <c r="DJ32" s="643"/>
      <c r="DK32" s="644"/>
      <c r="DL32" s="648">
        <v>33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323</v>
      </c>
      <c r="C33" s="640"/>
      <c r="D33" s="640"/>
      <c r="E33" s="640"/>
      <c r="F33" s="640"/>
      <c r="G33" s="640"/>
      <c r="H33" s="640"/>
      <c r="I33" s="640"/>
      <c r="J33" s="640"/>
      <c r="K33" s="640"/>
      <c r="L33" s="640"/>
      <c r="M33" s="640"/>
      <c r="N33" s="640"/>
      <c r="O33" s="640"/>
      <c r="P33" s="640"/>
      <c r="Q33" s="641"/>
      <c r="R33" s="642">
        <v>1516968</v>
      </c>
      <c r="S33" s="643"/>
      <c r="T33" s="643"/>
      <c r="U33" s="643"/>
      <c r="V33" s="643"/>
      <c r="W33" s="643"/>
      <c r="X33" s="643"/>
      <c r="Y33" s="644"/>
      <c r="Z33" s="675">
        <v>7.5</v>
      </c>
      <c r="AA33" s="675"/>
      <c r="AB33" s="675"/>
      <c r="AC33" s="675"/>
      <c r="AD33" s="676" t="s">
        <v>243</v>
      </c>
      <c r="AE33" s="676"/>
      <c r="AF33" s="676"/>
      <c r="AG33" s="676"/>
      <c r="AH33" s="676"/>
      <c r="AI33" s="676"/>
      <c r="AJ33" s="676"/>
      <c r="AK33" s="676"/>
      <c r="AL33" s="645" t="s">
        <v>243</v>
      </c>
      <c r="AM33" s="646"/>
      <c r="AN33" s="646"/>
      <c r="AO33" s="677"/>
      <c r="AP33" s="721"/>
      <c r="AQ33" s="722"/>
      <c r="AR33" s="722"/>
      <c r="AS33" s="722"/>
      <c r="AT33" s="725"/>
      <c r="AU33" s="232"/>
      <c r="AV33" s="232"/>
      <c r="AW33" s="232"/>
      <c r="AX33" s="623" t="s">
        <v>324</v>
      </c>
      <c r="AY33" s="624"/>
      <c r="AZ33" s="624"/>
      <c r="BA33" s="624"/>
      <c r="BB33" s="624"/>
      <c r="BC33" s="624"/>
      <c r="BD33" s="624"/>
      <c r="BE33" s="624"/>
      <c r="BF33" s="625"/>
      <c r="BG33" s="709">
        <v>97.9</v>
      </c>
      <c r="BH33" s="627"/>
      <c r="BI33" s="627"/>
      <c r="BJ33" s="627"/>
      <c r="BK33" s="627"/>
      <c r="BL33" s="627"/>
      <c r="BM33" s="669">
        <v>96.7</v>
      </c>
      <c r="BN33" s="627"/>
      <c r="BO33" s="627"/>
      <c r="BP33" s="627"/>
      <c r="BQ33" s="671"/>
      <c r="BR33" s="709">
        <v>99.8</v>
      </c>
      <c r="BS33" s="627"/>
      <c r="BT33" s="627"/>
      <c r="BU33" s="627"/>
      <c r="BV33" s="627"/>
      <c r="BW33" s="627"/>
      <c r="BX33" s="669">
        <v>98.5</v>
      </c>
      <c r="BY33" s="627"/>
      <c r="BZ33" s="627"/>
      <c r="CA33" s="627"/>
      <c r="CB33" s="671"/>
      <c r="CD33" s="681" t="s">
        <v>325</v>
      </c>
      <c r="CE33" s="682"/>
      <c r="CF33" s="682"/>
      <c r="CG33" s="682"/>
      <c r="CH33" s="682"/>
      <c r="CI33" s="682"/>
      <c r="CJ33" s="682"/>
      <c r="CK33" s="682"/>
      <c r="CL33" s="682"/>
      <c r="CM33" s="682"/>
      <c r="CN33" s="682"/>
      <c r="CO33" s="682"/>
      <c r="CP33" s="682"/>
      <c r="CQ33" s="683"/>
      <c r="CR33" s="642">
        <v>10060510</v>
      </c>
      <c r="CS33" s="661"/>
      <c r="CT33" s="661"/>
      <c r="CU33" s="661"/>
      <c r="CV33" s="661"/>
      <c r="CW33" s="661"/>
      <c r="CX33" s="661"/>
      <c r="CY33" s="662"/>
      <c r="CZ33" s="645">
        <v>51</v>
      </c>
      <c r="DA33" s="663"/>
      <c r="DB33" s="663"/>
      <c r="DC33" s="664"/>
      <c r="DD33" s="648">
        <v>5654155</v>
      </c>
      <c r="DE33" s="661"/>
      <c r="DF33" s="661"/>
      <c r="DG33" s="661"/>
      <c r="DH33" s="661"/>
      <c r="DI33" s="661"/>
      <c r="DJ33" s="661"/>
      <c r="DK33" s="662"/>
      <c r="DL33" s="648">
        <v>4157417</v>
      </c>
      <c r="DM33" s="661"/>
      <c r="DN33" s="661"/>
      <c r="DO33" s="661"/>
      <c r="DP33" s="661"/>
      <c r="DQ33" s="661"/>
      <c r="DR33" s="661"/>
      <c r="DS33" s="661"/>
      <c r="DT33" s="661"/>
      <c r="DU33" s="661"/>
      <c r="DV33" s="662"/>
      <c r="DW33" s="645">
        <v>41.9</v>
      </c>
      <c r="DX33" s="663"/>
      <c r="DY33" s="663"/>
      <c r="DZ33" s="663"/>
      <c r="EA33" s="663"/>
      <c r="EB33" s="663"/>
      <c r="EC33" s="684"/>
    </row>
    <row r="34" spans="2:133" ht="11.25" customHeight="1" x14ac:dyDescent="0.15">
      <c r="B34" s="639" t="s">
        <v>326</v>
      </c>
      <c r="C34" s="640"/>
      <c r="D34" s="640"/>
      <c r="E34" s="640"/>
      <c r="F34" s="640"/>
      <c r="G34" s="640"/>
      <c r="H34" s="640"/>
      <c r="I34" s="640"/>
      <c r="J34" s="640"/>
      <c r="K34" s="640"/>
      <c r="L34" s="640"/>
      <c r="M34" s="640"/>
      <c r="N34" s="640"/>
      <c r="O34" s="640"/>
      <c r="P34" s="640"/>
      <c r="Q34" s="641"/>
      <c r="R34" s="642">
        <v>92373</v>
      </c>
      <c r="S34" s="643"/>
      <c r="T34" s="643"/>
      <c r="U34" s="643"/>
      <c r="V34" s="643"/>
      <c r="W34" s="643"/>
      <c r="X34" s="643"/>
      <c r="Y34" s="644"/>
      <c r="Z34" s="675">
        <v>0.5</v>
      </c>
      <c r="AA34" s="675"/>
      <c r="AB34" s="675"/>
      <c r="AC34" s="675"/>
      <c r="AD34" s="676">
        <v>81304</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327</v>
      </c>
      <c r="CE34" s="682"/>
      <c r="CF34" s="682"/>
      <c r="CG34" s="682"/>
      <c r="CH34" s="682"/>
      <c r="CI34" s="682"/>
      <c r="CJ34" s="682"/>
      <c r="CK34" s="682"/>
      <c r="CL34" s="682"/>
      <c r="CM34" s="682"/>
      <c r="CN34" s="682"/>
      <c r="CO34" s="682"/>
      <c r="CP34" s="682"/>
      <c r="CQ34" s="683"/>
      <c r="CR34" s="642">
        <v>2232037</v>
      </c>
      <c r="CS34" s="643"/>
      <c r="CT34" s="643"/>
      <c r="CU34" s="643"/>
      <c r="CV34" s="643"/>
      <c r="CW34" s="643"/>
      <c r="CX34" s="643"/>
      <c r="CY34" s="644"/>
      <c r="CZ34" s="645">
        <v>11.3</v>
      </c>
      <c r="DA34" s="663"/>
      <c r="DB34" s="663"/>
      <c r="DC34" s="664"/>
      <c r="DD34" s="648">
        <v>1800533</v>
      </c>
      <c r="DE34" s="643"/>
      <c r="DF34" s="643"/>
      <c r="DG34" s="643"/>
      <c r="DH34" s="643"/>
      <c r="DI34" s="643"/>
      <c r="DJ34" s="643"/>
      <c r="DK34" s="644"/>
      <c r="DL34" s="648">
        <v>1670964</v>
      </c>
      <c r="DM34" s="643"/>
      <c r="DN34" s="643"/>
      <c r="DO34" s="643"/>
      <c r="DP34" s="643"/>
      <c r="DQ34" s="643"/>
      <c r="DR34" s="643"/>
      <c r="DS34" s="643"/>
      <c r="DT34" s="643"/>
      <c r="DU34" s="643"/>
      <c r="DV34" s="644"/>
      <c r="DW34" s="645">
        <v>16.899999999999999</v>
      </c>
      <c r="DX34" s="663"/>
      <c r="DY34" s="663"/>
      <c r="DZ34" s="663"/>
      <c r="EA34" s="663"/>
      <c r="EB34" s="663"/>
      <c r="EC34" s="684"/>
    </row>
    <row r="35" spans="2:133" ht="11.25" customHeight="1" x14ac:dyDescent="0.15">
      <c r="B35" s="639" t="s">
        <v>328</v>
      </c>
      <c r="C35" s="640"/>
      <c r="D35" s="640"/>
      <c r="E35" s="640"/>
      <c r="F35" s="640"/>
      <c r="G35" s="640"/>
      <c r="H35" s="640"/>
      <c r="I35" s="640"/>
      <c r="J35" s="640"/>
      <c r="K35" s="640"/>
      <c r="L35" s="640"/>
      <c r="M35" s="640"/>
      <c r="N35" s="640"/>
      <c r="O35" s="640"/>
      <c r="P35" s="640"/>
      <c r="Q35" s="641"/>
      <c r="R35" s="642">
        <v>287790</v>
      </c>
      <c r="S35" s="643"/>
      <c r="T35" s="643"/>
      <c r="U35" s="643"/>
      <c r="V35" s="643"/>
      <c r="W35" s="643"/>
      <c r="X35" s="643"/>
      <c r="Y35" s="644"/>
      <c r="Z35" s="675">
        <v>1.4</v>
      </c>
      <c r="AA35" s="675"/>
      <c r="AB35" s="675"/>
      <c r="AC35" s="675"/>
      <c r="AD35" s="676" t="s">
        <v>176</v>
      </c>
      <c r="AE35" s="676"/>
      <c r="AF35" s="676"/>
      <c r="AG35" s="676"/>
      <c r="AH35" s="676"/>
      <c r="AI35" s="676"/>
      <c r="AJ35" s="676"/>
      <c r="AK35" s="676"/>
      <c r="AL35" s="645" t="s">
        <v>243</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331</v>
      </c>
      <c r="CE35" s="682"/>
      <c r="CF35" s="682"/>
      <c r="CG35" s="682"/>
      <c r="CH35" s="682"/>
      <c r="CI35" s="682"/>
      <c r="CJ35" s="682"/>
      <c r="CK35" s="682"/>
      <c r="CL35" s="682"/>
      <c r="CM35" s="682"/>
      <c r="CN35" s="682"/>
      <c r="CO35" s="682"/>
      <c r="CP35" s="682"/>
      <c r="CQ35" s="683"/>
      <c r="CR35" s="642">
        <v>580349</v>
      </c>
      <c r="CS35" s="661"/>
      <c r="CT35" s="661"/>
      <c r="CU35" s="661"/>
      <c r="CV35" s="661"/>
      <c r="CW35" s="661"/>
      <c r="CX35" s="661"/>
      <c r="CY35" s="662"/>
      <c r="CZ35" s="645">
        <v>2.9</v>
      </c>
      <c r="DA35" s="663"/>
      <c r="DB35" s="663"/>
      <c r="DC35" s="664"/>
      <c r="DD35" s="648">
        <v>570046</v>
      </c>
      <c r="DE35" s="661"/>
      <c r="DF35" s="661"/>
      <c r="DG35" s="661"/>
      <c r="DH35" s="661"/>
      <c r="DI35" s="661"/>
      <c r="DJ35" s="661"/>
      <c r="DK35" s="662"/>
      <c r="DL35" s="648">
        <v>570046</v>
      </c>
      <c r="DM35" s="661"/>
      <c r="DN35" s="661"/>
      <c r="DO35" s="661"/>
      <c r="DP35" s="661"/>
      <c r="DQ35" s="661"/>
      <c r="DR35" s="661"/>
      <c r="DS35" s="661"/>
      <c r="DT35" s="661"/>
      <c r="DU35" s="661"/>
      <c r="DV35" s="662"/>
      <c r="DW35" s="645">
        <v>5.7</v>
      </c>
      <c r="DX35" s="663"/>
      <c r="DY35" s="663"/>
      <c r="DZ35" s="663"/>
      <c r="EA35" s="663"/>
      <c r="EB35" s="663"/>
      <c r="EC35" s="684"/>
    </row>
    <row r="36" spans="2:133" ht="11.25" customHeight="1" x14ac:dyDescent="0.15">
      <c r="B36" s="639" t="s">
        <v>332</v>
      </c>
      <c r="C36" s="640"/>
      <c r="D36" s="640"/>
      <c r="E36" s="640"/>
      <c r="F36" s="640"/>
      <c r="G36" s="640"/>
      <c r="H36" s="640"/>
      <c r="I36" s="640"/>
      <c r="J36" s="640"/>
      <c r="K36" s="640"/>
      <c r="L36" s="640"/>
      <c r="M36" s="640"/>
      <c r="N36" s="640"/>
      <c r="O36" s="640"/>
      <c r="P36" s="640"/>
      <c r="Q36" s="641"/>
      <c r="R36" s="642">
        <v>508074</v>
      </c>
      <c r="S36" s="643"/>
      <c r="T36" s="643"/>
      <c r="U36" s="643"/>
      <c r="V36" s="643"/>
      <c r="W36" s="643"/>
      <c r="X36" s="643"/>
      <c r="Y36" s="644"/>
      <c r="Z36" s="675">
        <v>2.5</v>
      </c>
      <c r="AA36" s="675"/>
      <c r="AB36" s="675"/>
      <c r="AC36" s="675"/>
      <c r="AD36" s="676" t="s">
        <v>243</v>
      </c>
      <c r="AE36" s="676"/>
      <c r="AF36" s="676"/>
      <c r="AG36" s="676"/>
      <c r="AH36" s="676"/>
      <c r="AI36" s="676"/>
      <c r="AJ36" s="676"/>
      <c r="AK36" s="676"/>
      <c r="AL36" s="645" t="s">
        <v>261</v>
      </c>
      <c r="AM36" s="646"/>
      <c r="AN36" s="646"/>
      <c r="AO36" s="677"/>
      <c r="AP36" s="235"/>
      <c r="AQ36" s="694" t="s">
        <v>333</v>
      </c>
      <c r="AR36" s="695"/>
      <c r="AS36" s="695"/>
      <c r="AT36" s="695"/>
      <c r="AU36" s="695"/>
      <c r="AV36" s="695"/>
      <c r="AW36" s="695"/>
      <c r="AX36" s="695"/>
      <c r="AY36" s="696"/>
      <c r="AZ36" s="697">
        <v>1972293</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34469</v>
      </c>
      <c r="BW36" s="698"/>
      <c r="BX36" s="698"/>
      <c r="BY36" s="698"/>
      <c r="BZ36" s="698"/>
      <c r="CA36" s="698"/>
      <c r="CB36" s="699"/>
      <c r="CD36" s="681" t="s">
        <v>335</v>
      </c>
      <c r="CE36" s="682"/>
      <c r="CF36" s="682"/>
      <c r="CG36" s="682"/>
      <c r="CH36" s="682"/>
      <c r="CI36" s="682"/>
      <c r="CJ36" s="682"/>
      <c r="CK36" s="682"/>
      <c r="CL36" s="682"/>
      <c r="CM36" s="682"/>
      <c r="CN36" s="682"/>
      <c r="CO36" s="682"/>
      <c r="CP36" s="682"/>
      <c r="CQ36" s="683"/>
      <c r="CR36" s="642">
        <v>4492855</v>
      </c>
      <c r="CS36" s="643"/>
      <c r="CT36" s="643"/>
      <c r="CU36" s="643"/>
      <c r="CV36" s="643"/>
      <c r="CW36" s="643"/>
      <c r="CX36" s="643"/>
      <c r="CY36" s="644"/>
      <c r="CZ36" s="645">
        <v>22.8</v>
      </c>
      <c r="DA36" s="663"/>
      <c r="DB36" s="663"/>
      <c r="DC36" s="664"/>
      <c r="DD36" s="648">
        <v>1416853</v>
      </c>
      <c r="DE36" s="643"/>
      <c r="DF36" s="643"/>
      <c r="DG36" s="643"/>
      <c r="DH36" s="643"/>
      <c r="DI36" s="643"/>
      <c r="DJ36" s="643"/>
      <c r="DK36" s="644"/>
      <c r="DL36" s="648">
        <v>981763</v>
      </c>
      <c r="DM36" s="643"/>
      <c r="DN36" s="643"/>
      <c r="DO36" s="643"/>
      <c r="DP36" s="643"/>
      <c r="DQ36" s="643"/>
      <c r="DR36" s="643"/>
      <c r="DS36" s="643"/>
      <c r="DT36" s="643"/>
      <c r="DU36" s="643"/>
      <c r="DV36" s="644"/>
      <c r="DW36" s="645">
        <v>9.9</v>
      </c>
      <c r="DX36" s="663"/>
      <c r="DY36" s="663"/>
      <c r="DZ36" s="663"/>
      <c r="EA36" s="663"/>
      <c r="EB36" s="663"/>
      <c r="EC36" s="684"/>
    </row>
    <row r="37" spans="2:133" ht="11.25" customHeight="1" x14ac:dyDescent="0.15">
      <c r="B37" s="639" t="s">
        <v>336</v>
      </c>
      <c r="C37" s="640"/>
      <c r="D37" s="640"/>
      <c r="E37" s="640"/>
      <c r="F37" s="640"/>
      <c r="G37" s="640"/>
      <c r="H37" s="640"/>
      <c r="I37" s="640"/>
      <c r="J37" s="640"/>
      <c r="K37" s="640"/>
      <c r="L37" s="640"/>
      <c r="M37" s="640"/>
      <c r="N37" s="640"/>
      <c r="O37" s="640"/>
      <c r="P37" s="640"/>
      <c r="Q37" s="641"/>
      <c r="R37" s="642">
        <v>180822</v>
      </c>
      <c r="S37" s="643"/>
      <c r="T37" s="643"/>
      <c r="U37" s="643"/>
      <c r="V37" s="643"/>
      <c r="W37" s="643"/>
      <c r="X37" s="643"/>
      <c r="Y37" s="644"/>
      <c r="Z37" s="675">
        <v>0.9</v>
      </c>
      <c r="AA37" s="675"/>
      <c r="AB37" s="675"/>
      <c r="AC37" s="675"/>
      <c r="AD37" s="676" t="s">
        <v>243</v>
      </c>
      <c r="AE37" s="676"/>
      <c r="AF37" s="676"/>
      <c r="AG37" s="676"/>
      <c r="AH37" s="676"/>
      <c r="AI37" s="676"/>
      <c r="AJ37" s="676"/>
      <c r="AK37" s="676"/>
      <c r="AL37" s="645" t="s">
        <v>176</v>
      </c>
      <c r="AM37" s="646"/>
      <c r="AN37" s="646"/>
      <c r="AO37" s="677"/>
      <c r="AQ37" s="685" t="s">
        <v>337</v>
      </c>
      <c r="AR37" s="686"/>
      <c r="AS37" s="686"/>
      <c r="AT37" s="686"/>
      <c r="AU37" s="686"/>
      <c r="AV37" s="686"/>
      <c r="AW37" s="686"/>
      <c r="AX37" s="686"/>
      <c r="AY37" s="687"/>
      <c r="AZ37" s="642">
        <v>627524</v>
      </c>
      <c r="BA37" s="643"/>
      <c r="BB37" s="643"/>
      <c r="BC37" s="643"/>
      <c r="BD37" s="661"/>
      <c r="BE37" s="661"/>
      <c r="BF37" s="688"/>
      <c r="BG37" s="681" t="s">
        <v>338</v>
      </c>
      <c r="BH37" s="682"/>
      <c r="BI37" s="682"/>
      <c r="BJ37" s="682"/>
      <c r="BK37" s="682"/>
      <c r="BL37" s="682"/>
      <c r="BM37" s="682"/>
      <c r="BN37" s="682"/>
      <c r="BO37" s="682"/>
      <c r="BP37" s="682"/>
      <c r="BQ37" s="682"/>
      <c r="BR37" s="682"/>
      <c r="BS37" s="682"/>
      <c r="BT37" s="682"/>
      <c r="BU37" s="683"/>
      <c r="BV37" s="642">
        <v>15200</v>
      </c>
      <c r="BW37" s="643"/>
      <c r="BX37" s="643"/>
      <c r="BY37" s="643"/>
      <c r="BZ37" s="643"/>
      <c r="CA37" s="643"/>
      <c r="CB37" s="689"/>
      <c r="CD37" s="681" t="s">
        <v>339</v>
      </c>
      <c r="CE37" s="682"/>
      <c r="CF37" s="682"/>
      <c r="CG37" s="682"/>
      <c r="CH37" s="682"/>
      <c r="CI37" s="682"/>
      <c r="CJ37" s="682"/>
      <c r="CK37" s="682"/>
      <c r="CL37" s="682"/>
      <c r="CM37" s="682"/>
      <c r="CN37" s="682"/>
      <c r="CO37" s="682"/>
      <c r="CP37" s="682"/>
      <c r="CQ37" s="683"/>
      <c r="CR37" s="642">
        <v>741765</v>
      </c>
      <c r="CS37" s="661"/>
      <c r="CT37" s="661"/>
      <c r="CU37" s="661"/>
      <c r="CV37" s="661"/>
      <c r="CW37" s="661"/>
      <c r="CX37" s="661"/>
      <c r="CY37" s="662"/>
      <c r="CZ37" s="645">
        <v>3.8</v>
      </c>
      <c r="DA37" s="663"/>
      <c r="DB37" s="663"/>
      <c r="DC37" s="664"/>
      <c r="DD37" s="648">
        <v>687992</v>
      </c>
      <c r="DE37" s="661"/>
      <c r="DF37" s="661"/>
      <c r="DG37" s="661"/>
      <c r="DH37" s="661"/>
      <c r="DI37" s="661"/>
      <c r="DJ37" s="661"/>
      <c r="DK37" s="662"/>
      <c r="DL37" s="648">
        <v>611299</v>
      </c>
      <c r="DM37" s="661"/>
      <c r="DN37" s="661"/>
      <c r="DO37" s="661"/>
      <c r="DP37" s="661"/>
      <c r="DQ37" s="661"/>
      <c r="DR37" s="661"/>
      <c r="DS37" s="661"/>
      <c r="DT37" s="661"/>
      <c r="DU37" s="661"/>
      <c r="DV37" s="662"/>
      <c r="DW37" s="645">
        <v>6.2</v>
      </c>
      <c r="DX37" s="663"/>
      <c r="DY37" s="663"/>
      <c r="DZ37" s="663"/>
      <c r="EA37" s="663"/>
      <c r="EB37" s="663"/>
      <c r="EC37" s="684"/>
    </row>
    <row r="38" spans="2:133" ht="11.25" customHeight="1" x14ac:dyDescent="0.15">
      <c r="B38" s="639" t="s">
        <v>340</v>
      </c>
      <c r="C38" s="640"/>
      <c r="D38" s="640"/>
      <c r="E38" s="640"/>
      <c r="F38" s="640"/>
      <c r="G38" s="640"/>
      <c r="H38" s="640"/>
      <c r="I38" s="640"/>
      <c r="J38" s="640"/>
      <c r="K38" s="640"/>
      <c r="L38" s="640"/>
      <c r="M38" s="640"/>
      <c r="N38" s="640"/>
      <c r="O38" s="640"/>
      <c r="P38" s="640"/>
      <c r="Q38" s="641"/>
      <c r="R38" s="642">
        <v>751102</v>
      </c>
      <c r="S38" s="643"/>
      <c r="T38" s="643"/>
      <c r="U38" s="643"/>
      <c r="V38" s="643"/>
      <c r="W38" s="643"/>
      <c r="X38" s="643"/>
      <c r="Y38" s="644"/>
      <c r="Z38" s="675">
        <v>3.7</v>
      </c>
      <c r="AA38" s="675"/>
      <c r="AB38" s="675"/>
      <c r="AC38" s="675"/>
      <c r="AD38" s="676">
        <v>9484</v>
      </c>
      <c r="AE38" s="676"/>
      <c r="AF38" s="676"/>
      <c r="AG38" s="676"/>
      <c r="AH38" s="676"/>
      <c r="AI38" s="676"/>
      <c r="AJ38" s="676"/>
      <c r="AK38" s="676"/>
      <c r="AL38" s="645">
        <v>0.1</v>
      </c>
      <c r="AM38" s="646"/>
      <c r="AN38" s="646"/>
      <c r="AO38" s="677"/>
      <c r="AQ38" s="685" t="s">
        <v>341</v>
      </c>
      <c r="AR38" s="686"/>
      <c r="AS38" s="686"/>
      <c r="AT38" s="686"/>
      <c r="AU38" s="686"/>
      <c r="AV38" s="686"/>
      <c r="AW38" s="686"/>
      <c r="AX38" s="686"/>
      <c r="AY38" s="687"/>
      <c r="AZ38" s="642">
        <v>190432</v>
      </c>
      <c r="BA38" s="643"/>
      <c r="BB38" s="643"/>
      <c r="BC38" s="643"/>
      <c r="BD38" s="661"/>
      <c r="BE38" s="661"/>
      <c r="BF38" s="688"/>
      <c r="BG38" s="681" t="s">
        <v>342</v>
      </c>
      <c r="BH38" s="682"/>
      <c r="BI38" s="682"/>
      <c r="BJ38" s="682"/>
      <c r="BK38" s="682"/>
      <c r="BL38" s="682"/>
      <c r="BM38" s="682"/>
      <c r="BN38" s="682"/>
      <c r="BO38" s="682"/>
      <c r="BP38" s="682"/>
      <c r="BQ38" s="682"/>
      <c r="BR38" s="682"/>
      <c r="BS38" s="682"/>
      <c r="BT38" s="682"/>
      <c r="BU38" s="683"/>
      <c r="BV38" s="642">
        <v>3639</v>
      </c>
      <c r="BW38" s="643"/>
      <c r="BX38" s="643"/>
      <c r="BY38" s="643"/>
      <c r="BZ38" s="643"/>
      <c r="CA38" s="643"/>
      <c r="CB38" s="689"/>
      <c r="CD38" s="681" t="s">
        <v>343</v>
      </c>
      <c r="CE38" s="682"/>
      <c r="CF38" s="682"/>
      <c r="CG38" s="682"/>
      <c r="CH38" s="682"/>
      <c r="CI38" s="682"/>
      <c r="CJ38" s="682"/>
      <c r="CK38" s="682"/>
      <c r="CL38" s="682"/>
      <c r="CM38" s="682"/>
      <c r="CN38" s="682"/>
      <c r="CO38" s="682"/>
      <c r="CP38" s="682"/>
      <c r="CQ38" s="683"/>
      <c r="CR38" s="642">
        <v>1972293</v>
      </c>
      <c r="CS38" s="643"/>
      <c r="CT38" s="643"/>
      <c r="CU38" s="643"/>
      <c r="CV38" s="643"/>
      <c r="CW38" s="643"/>
      <c r="CX38" s="643"/>
      <c r="CY38" s="644"/>
      <c r="CZ38" s="645">
        <v>10</v>
      </c>
      <c r="DA38" s="663"/>
      <c r="DB38" s="663"/>
      <c r="DC38" s="664"/>
      <c r="DD38" s="648">
        <v>1739761</v>
      </c>
      <c r="DE38" s="643"/>
      <c r="DF38" s="643"/>
      <c r="DG38" s="643"/>
      <c r="DH38" s="643"/>
      <c r="DI38" s="643"/>
      <c r="DJ38" s="643"/>
      <c r="DK38" s="644"/>
      <c r="DL38" s="648">
        <v>934644</v>
      </c>
      <c r="DM38" s="643"/>
      <c r="DN38" s="643"/>
      <c r="DO38" s="643"/>
      <c r="DP38" s="643"/>
      <c r="DQ38" s="643"/>
      <c r="DR38" s="643"/>
      <c r="DS38" s="643"/>
      <c r="DT38" s="643"/>
      <c r="DU38" s="643"/>
      <c r="DV38" s="644"/>
      <c r="DW38" s="645">
        <v>9.4</v>
      </c>
      <c r="DX38" s="663"/>
      <c r="DY38" s="663"/>
      <c r="DZ38" s="663"/>
      <c r="EA38" s="663"/>
      <c r="EB38" s="663"/>
      <c r="EC38" s="684"/>
    </row>
    <row r="39" spans="2:133" ht="11.25" customHeight="1" x14ac:dyDescent="0.15">
      <c r="B39" s="639" t="s">
        <v>344</v>
      </c>
      <c r="C39" s="640"/>
      <c r="D39" s="640"/>
      <c r="E39" s="640"/>
      <c r="F39" s="640"/>
      <c r="G39" s="640"/>
      <c r="H39" s="640"/>
      <c r="I39" s="640"/>
      <c r="J39" s="640"/>
      <c r="K39" s="640"/>
      <c r="L39" s="640"/>
      <c r="M39" s="640"/>
      <c r="N39" s="640"/>
      <c r="O39" s="640"/>
      <c r="P39" s="640"/>
      <c r="Q39" s="641"/>
      <c r="R39" s="642">
        <v>1760547</v>
      </c>
      <c r="S39" s="643"/>
      <c r="T39" s="643"/>
      <c r="U39" s="643"/>
      <c r="V39" s="643"/>
      <c r="W39" s="643"/>
      <c r="X39" s="643"/>
      <c r="Y39" s="644"/>
      <c r="Z39" s="675">
        <v>8.6999999999999993</v>
      </c>
      <c r="AA39" s="675"/>
      <c r="AB39" s="675"/>
      <c r="AC39" s="675"/>
      <c r="AD39" s="676" t="s">
        <v>243</v>
      </c>
      <c r="AE39" s="676"/>
      <c r="AF39" s="676"/>
      <c r="AG39" s="676"/>
      <c r="AH39" s="676"/>
      <c r="AI39" s="676"/>
      <c r="AJ39" s="676"/>
      <c r="AK39" s="676"/>
      <c r="AL39" s="645" t="s">
        <v>243</v>
      </c>
      <c r="AM39" s="646"/>
      <c r="AN39" s="646"/>
      <c r="AO39" s="677"/>
      <c r="AQ39" s="685" t="s">
        <v>345</v>
      </c>
      <c r="AR39" s="686"/>
      <c r="AS39" s="686"/>
      <c r="AT39" s="686"/>
      <c r="AU39" s="686"/>
      <c r="AV39" s="686"/>
      <c r="AW39" s="686"/>
      <c r="AX39" s="686"/>
      <c r="AY39" s="687"/>
      <c r="AZ39" s="642">
        <v>33089</v>
      </c>
      <c r="BA39" s="643"/>
      <c r="BB39" s="643"/>
      <c r="BC39" s="643"/>
      <c r="BD39" s="661"/>
      <c r="BE39" s="661"/>
      <c r="BF39" s="688"/>
      <c r="BG39" s="681" t="s">
        <v>346</v>
      </c>
      <c r="BH39" s="682"/>
      <c r="BI39" s="682"/>
      <c r="BJ39" s="682"/>
      <c r="BK39" s="682"/>
      <c r="BL39" s="682"/>
      <c r="BM39" s="682"/>
      <c r="BN39" s="682"/>
      <c r="BO39" s="682"/>
      <c r="BP39" s="682"/>
      <c r="BQ39" s="682"/>
      <c r="BR39" s="682"/>
      <c r="BS39" s="682"/>
      <c r="BT39" s="682"/>
      <c r="BU39" s="683"/>
      <c r="BV39" s="642">
        <v>6199</v>
      </c>
      <c r="BW39" s="643"/>
      <c r="BX39" s="643"/>
      <c r="BY39" s="643"/>
      <c r="BZ39" s="643"/>
      <c r="CA39" s="643"/>
      <c r="CB39" s="689"/>
      <c r="CD39" s="681" t="s">
        <v>347</v>
      </c>
      <c r="CE39" s="682"/>
      <c r="CF39" s="682"/>
      <c r="CG39" s="682"/>
      <c r="CH39" s="682"/>
      <c r="CI39" s="682"/>
      <c r="CJ39" s="682"/>
      <c r="CK39" s="682"/>
      <c r="CL39" s="682"/>
      <c r="CM39" s="682"/>
      <c r="CN39" s="682"/>
      <c r="CO39" s="682"/>
      <c r="CP39" s="682"/>
      <c r="CQ39" s="683"/>
      <c r="CR39" s="642">
        <v>272596</v>
      </c>
      <c r="CS39" s="661"/>
      <c r="CT39" s="661"/>
      <c r="CU39" s="661"/>
      <c r="CV39" s="661"/>
      <c r="CW39" s="661"/>
      <c r="CX39" s="661"/>
      <c r="CY39" s="662"/>
      <c r="CZ39" s="645">
        <v>1.4</v>
      </c>
      <c r="DA39" s="663"/>
      <c r="DB39" s="663"/>
      <c r="DC39" s="664"/>
      <c r="DD39" s="648">
        <v>125202</v>
      </c>
      <c r="DE39" s="661"/>
      <c r="DF39" s="661"/>
      <c r="DG39" s="661"/>
      <c r="DH39" s="661"/>
      <c r="DI39" s="661"/>
      <c r="DJ39" s="661"/>
      <c r="DK39" s="662"/>
      <c r="DL39" s="648" t="s">
        <v>243</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348</v>
      </c>
      <c r="C40" s="640"/>
      <c r="D40" s="640"/>
      <c r="E40" s="640"/>
      <c r="F40" s="640"/>
      <c r="G40" s="640"/>
      <c r="H40" s="640"/>
      <c r="I40" s="640"/>
      <c r="J40" s="640"/>
      <c r="K40" s="640"/>
      <c r="L40" s="640"/>
      <c r="M40" s="640"/>
      <c r="N40" s="640"/>
      <c r="O40" s="640"/>
      <c r="P40" s="640"/>
      <c r="Q40" s="641"/>
      <c r="R40" s="642">
        <v>13843</v>
      </c>
      <c r="S40" s="643"/>
      <c r="T40" s="643"/>
      <c r="U40" s="643"/>
      <c r="V40" s="643"/>
      <c r="W40" s="643"/>
      <c r="X40" s="643"/>
      <c r="Y40" s="644"/>
      <c r="Z40" s="675">
        <v>0.1</v>
      </c>
      <c r="AA40" s="675"/>
      <c r="AB40" s="675"/>
      <c r="AC40" s="675"/>
      <c r="AD40" s="676" t="s">
        <v>243</v>
      </c>
      <c r="AE40" s="676"/>
      <c r="AF40" s="676"/>
      <c r="AG40" s="676"/>
      <c r="AH40" s="676"/>
      <c r="AI40" s="676"/>
      <c r="AJ40" s="676"/>
      <c r="AK40" s="676"/>
      <c r="AL40" s="645" t="s">
        <v>261</v>
      </c>
      <c r="AM40" s="646"/>
      <c r="AN40" s="646"/>
      <c r="AO40" s="677"/>
      <c r="AQ40" s="685" t="s">
        <v>349</v>
      </c>
      <c r="AR40" s="686"/>
      <c r="AS40" s="686"/>
      <c r="AT40" s="686"/>
      <c r="AU40" s="686"/>
      <c r="AV40" s="686"/>
      <c r="AW40" s="686"/>
      <c r="AX40" s="686"/>
      <c r="AY40" s="687"/>
      <c r="AZ40" s="642" t="s">
        <v>176</v>
      </c>
      <c r="BA40" s="643"/>
      <c r="BB40" s="643"/>
      <c r="BC40" s="643"/>
      <c r="BD40" s="661"/>
      <c r="BE40" s="661"/>
      <c r="BF40" s="688"/>
      <c r="BG40" s="690" t="s">
        <v>350</v>
      </c>
      <c r="BH40" s="691"/>
      <c r="BI40" s="691"/>
      <c r="BJ40" s="691"/>
      <c r="BK40" s="691"/>
      <c r="BL40" s="236"/>
      <c r="BM40" s="682" t="s">
        <v>351</v>
      </c>
      <c r="BN40" s="682"/>
      <c r="BO40" s="682"/>
      <c r="BP40" s="682"/>
      <c r="BQ40" s="682"/>
      <c r="BR40" s="682"/>
      <c r="BS40" s="682"/>
      <c r="BT40" s="682"/>
      <c r="BU40" s="683"/>
      <c r="BV40" s="642">
        <v>118</v>
      </c>
      <c r="BW40" s="643"/>
      <c r="BX40" s="643"/>
      <c r="BY40" s="643"/>
      <c r="BZ40" s="643"/>
      <c r="CA40" s="643"/>
      <c r="CB40" s="689"/>
      <c r="CD40" s="681" t="s">
        <v>352</v>
      </c>
      <c r="CE40" s="682"/>
      <c r="CF40" s="682"/>
      <c r="CG40" s="682"/>
      <c r="CH40" s="682"/>
      <c r="CI40" s="682"/>
      <c r="CJ40" s="682"/>
      <c r="CK40" s="682"/>
      <c r="CL40" s="682"/>
      <c r="CM40" s="682"/>
      <c r="CN40" s="682"/>
      <c r="CO40" s="682"/>
      <c r="CP40" s="682"/>
      <c r="CQ40" s="683"/>
      <c r="CR40" s="642">
        <v>510380</v>
      </c>
      <c r="CS40" s="643"/>
      <c r="CT40" s="643"/>
      <c r="CU40" s="643"/>
      <c r="CV40" s="643"/>
      <c r="CW40" s="643"/>
      <c r="CX40" s="643"/>
      <c r="CY40" s="644"/>
      <c r="CZ40" s="645">
        <v>2.6</v>
      </c>
      <c r="DA40" s="663"/>
      <c r="DB40" s="663"/>
      <c r="DC40" s="664"/>
      <c r="DD40" s="648">
        <v>1760</v>
      </c>
      <c r="DE40" s="643"/>
      <c r="DF40" s="643"/>
      <c r="DG40" s="643"/>
      <c r="DH40" s="643"/>
      <c r="DI40" s="643"/>
      <c r="DJ40" s="643"/>
      <c r="DK40" s="644"/>
      <c r="DL40" s="648" t="s">
        <v>243</v>
      </c>
      <c r="DM40" s="643"/>
      <c r="DN40" s="643"/>
      <c r="DO40" s="643"/>
      <c r="DP40" s="643"/>
      <c r="DQ40" s="643"/>
      <c r="DR40" s="643"/>
      <c r="DS40" s="643"/>
      <c r="DT40" s="643"/>
      <c r="DU40" s="643"/>
      <c r="DV40" s="644"/>
      <c r="DW40" s="645" t="s">
        <v>243</v>
      </c>
      <c r="DX40" s="663"/>
      <c r="DY40" s="663"/>
      <c r="DZ40" s="663"/>
      <c r="EA40" s="663"/>
      <c r="EB40" s="663"/>
      <c r="EC40" s="684"/>
    </row>
    <row r="41" spans="2:133" ht="11.25" customHeight="1" x14ac:dyDescent="0.15">
      <c r="B41" s="639" t="s">
        <v>353</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243</v>
      </c>
      <c r="AA41" s="675"/>
      <c r="AB41" s="675"/>
      <c r="AC41" s="675"/>
      <c r="AD41" s="676" t="s">
        <v>243</v>
      </c>
      <c r="AE41" s="676"/>
      <c r="AF41" s="676"/>
      <c r="AG41" s="676"/>
      <c r="AH41" s="676"/>
      <c r="AI41" s="676"/>
      <c r="AJ41" s="676"/>
      <c r="AK41" s="676"/>
      <c r="AL41" s="645" t="s">
        <v>243</v>
      </c>
      <c r="AM41" s="646"/>
      <c r="AN41" s="646"/>
      <c r="AO41" s="677"/>
      <c r="AQ41" s="685" t="s">
        <v>354</v>
      </c>
      <c r="AR41" s="686"/>
      <c r="AS41" s="686"/>
      <c r="AT41" s="686"/>
      <c r="AU41" s="686"/>
      <c r="AV41" s="686"/>
      <c r="AW41" s="686"/>
      <c r="AX41" s="686"/>
      <c r="AY41" s="687"/>
      <c r="AZ41" s="642">
        <v>273756</v>
      </c>
      <c r="BA41" s="643"/>
      <c r="BB41" s="643"/>
      <c r="BC41" s="643"/>
      <c r="BD41" s="661"/>
      <c r="BE41" s="661"/>
      <c r="BF41" s="688"/>
      <c r="BG41" s="690"/>
      <c r="BH41" s="691"/>
      <c r="BI41" s="691"/>
      <c r="BJ41" s="691"/>
      <c r="BK41" s="691"/>
      <c r="BL41" s="236"/>
      <c r="BM41" s="682" t="s">
        <v>355</v>
      </c>
      <c r="BN41" s="682"/>
      <c r="BO41" s="682"/>
      <c r="BP41" s="682"/>
      <c r="BQ41" s="682"/>
      <c r="BR41" s="682"/>
      <c r="BS41" s="682"/>
      <c r="BT41" s="682"/>
      <c r="BU41" s="683"/>
      <c r="BV41" s="642" t="s">
        <v>243</v>
      </c>
      <c r="BW41" s="643"/>
      <c r="BX41" s="643"/>
      <c r="BY41" s="643"/>
      <c r="BZ41" s="643"/>
      <c r="CA41" s="643"/>
      <c r="CB41" s="689"/>
      <c r="CD41" s="681" t="s">
        <v>356</v>
      </c>
      <c r="CE41" s="682"/>
      <c r="CF41" s="682"/>
      <c r="CG41" s="682"/>
      <c r="CH41" s="682"/>
      <c r="CI41" s="682"/>
      <c r="CJ41" s="682"/>
      <c r="CK41" s="682"/>
      <c r="CL41" s="682"/>
      <c r="CM41" s="682"/>
      <c r="CN41" s="682"/>
      <c r="CO41" s="682"/>
      <c r="CP41" s="682"/>
      <c r="CQ41" s="683"/>
      <c r="CR41" s="642" t="s">
        <v>243</v>
      </c>
      <c r="CS41" s="661"/>
      <c r="CT41" s="661"/>
      <c r="CU41" s="661"/>
      <c r="CV41" s="661"/>
      <c r="CW41" s="661"/>
      <c r="CX41" s="661"/>
      <c r="CY41" s="662"/>
      <c r="CZ41" s="645" t="s">
        <v>243</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357</v>
      </c>
      <c r="C42" s="640"/>
      <c r="D42" s="640"/>
      <c r="E42" s="640"/>
      <c r="F42" s="640"/>
      <c r="G42" s="640"/>
      <c r="H42" s="640"/>
      <c r="I42" s="640"/>
      <c r="J42" s="640"/>
      <c r="K42" s="640"/>
      <c r="L42" s="640"/>
      <c r="M42" s="640"/>
      <c r="N42" s="640"/>
      <c r="O42" s="640"/>
      <c r="P42" s="640"/>
      <c r="Q42" s="641"/>
      <c r="R42" s="642">
        <v>334705</v>
      </c>
      <c r="S42" s="643"/>
      <c r="T42" s="643"/>
      <c r="U42" s="643"/>
      <c r="V42" s="643"/>
      <c r="W42" s="643"/>
      <c r="X42" s="643"/>
      <c r="Y42" s="644"/>
      <c r="Z42" s="675">
        <v>1.7</v>
      </c>
      <c r="AA42" s="675"/>
      <c r="AB42" s="675"/>
      <c r="AC42" s="675"/>
      <c r="AD42" s="676" t="s">
        <v>243</v>
      </c>
      <c r="AE42" s="676"/>
      <c r="AF42" s="676"/>
      <c r="AG42" s="676"/>
      <c r="AH42" s="676"/>
      <c r="AI42" s="676"/>
      <c r="AJ42" s="676"/>
      <c r="AK42" s="676"/>
      <c r="AL42" s="645" t="s">
        <v>261</v>
      </c>
      <c r="AM42" s="646"/>
      <c r="AN42" s="646"/>
      <c r="AO42" s="677"/>
      <c r="AQ42" s="678" t="s">
        <v>358</v>
      </c>
      <c r="AR42" s="679"/>
      <c r="AS42" s="679"/>
      <c r="AT42" s="679"/>
      <c r="AU42" s="679"/>
      <c r="AV42" s="679"/>
      <c r="AW42" s="679"/>
      <c r="AX42" s="679"/>
      <c r="AY42" s="680"/>
      <c r="AZ42" s="626">
        <v>847492</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274</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3391428</v>
      </c>
      <c r="CS42" s="643"/>
      <c r="CT42" s="643"/>
      <c r="CU42" s="643"/>
      <c r="CV42" s="643"/>
      <c r="CW42" s="643"/>
      <c r="CX42" s="643"/>
      <c r="CY42" s="644"/>
      <c r="CZ42" s="645">
        <v>17.2</v>
      </c>
      <c r="DA42" s="646"/>
      <c r="DB42" s="646"/>
      <c r="DC42" s="647"/>
      <c r="DD42" s="648">
        <v>848168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361</v>
      </c>
      <c r="C43" s="624"/>
      <c r="D43" s="624"/>
      <c r="E43" s="624"/>
      <c r="F43" s="624"/>
      <c r="G43" s="624"/>
      <c r="H43" s="624"/>
      <c r="I43" s="624"/>
      <c r="J43" s="624"/>
      <c r="K43" s="624"/>
      <c r="L43" s="624"/>
      <c r="M43" s="624"/>
      <c r="N43" s="624"/>
      <c r="O43" s="624"/>
      <c r="P43" s="624"/>
      <c r="Q43" s="625"/>
      <c r="R43" s="626">
        <v>20240103</v>
      </c>
      <c r="S43" s="665"/>
      <c r="T43" s="665"/>
      <c r="U43" s="665"/>
      <c r="V43" s="665"/>
      <c r="W43" s="665"/>
      <c r="X43" s="665"/>
      <c r="Y43" s="666"/>
      <c r="Z43" s="667">
        <v>100</v>
      </c>
      <c r="AA43" s="667"/>
      <c r="AB43" s="667"/>
      <c r="AC43" s="667"/>
      <c r="AD43" s="668">
        <v>9566150</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95533</v>
      </c>
      <c r="CS43" s="661"/>
      <c r="CT43" s="661"/>
      <c r="CU43" s="661"/>
      <c r="CV43" s="661"/>
      <c r="CW43" s="661"/>
      <c r="CX43" s="661"/>
      <c r="CY43" s="662"/>
      <c r="CZ43" s="645">
        <v>0.5</v>
      </c>
      <c r="DA43" s="663"/>
      <c r="DB43" s="663"/>
      <c r="DC43" s="664"/>
      <c r="DD43" s="648">
        <v>94684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310</v>
      </c>
      <c r="CE44" s="656"/>
      <c r="CF44" s="639" t="s">
        <v>363</v>
      </c>
      <c r="CG44" s="640"/>
      <c r="CH44" s="640"/>
      <c r="CI44" s="640"/>
      <c r="CJ44" s="640"/>
      <c r="CK44" s="640"/>
      <c r="CL44" s="640"/>
      <c r="CM44" s="640"/>
      <c r="CN44" s="640"/>
      <c r="CO44" s="640"/>
      <c r="CP44" s="640"/>
      <c r="CQ44" s="641"/>
      <c r="CR44" s="642">
        <v>3391428</v>
      </c>
      <c r="CS44" s="643"/>
      <c r="CT44" s="643"/>
      <c r="CU44" s="643"/>
      <c r="CV44" s="643"/>
      <c r="CW44" s="643"/>
      <c r="CX44" s="643"/>
      <c r="CY44" s="644"/>
      <c r="CZ44" s="645">
        <v>17.2</v>
      </c>
      <c r="DA44" s="646"/>
      <c r="DB44" s="646"/>
      <c r="DC44" s="647"/>
      <c r="DD44" s="648">
        <v>848168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1220564</v>
      </c>
      <c r="CS45" s="661"/>
      <c r="CT45" s="661"/>
      <c r="CU45" s="661"/>
      <c r="CV45" s="661"/>
      <c r="CW45" s="661"/>
      <c r="CX45" s="661"/>
      <c r="CY45" s="662"/>
      <c r="CZ45" s="645">
        <v>6.2</v>
      </c>
      <c r="DA45" s="663"/>
      <c r="DB45" s="663"/>
      <c r="DC45" s="664"/>
      <c r="DD45" s="648">
        <v>36384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1836619</v>
      </c>
      <c r="CS46" s="643"/>
      <c r="CT46" s="643"/>
      <c r="CU46" s="643"/>
      <c r="CV46" s="643"/>
      <c r="CW46" s="643"/>
      <c r="CX46" s="643"/>
      <c r="CY46" s="644"/>
      <c r="CZ46" s="645">
        <v>9.3000000000000007</v>
      </c>
      <c r="DA46" s="646"/>
      <c r="DB46" s="646"/>
      <c r="DC46" s="647"/>
      <c r="DD46" s="648">
        <v>742951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t="s">
        <v>243</v>
      </c>
      <c r="CS47" s="661"/>
      <c r="CT47" s="661"/>
      <c r="CU47" s="661"/>
      <c r="CV47" s="661"/>
      <c r="CW47" s="661"/>
      <c r="CX47" s="661"/>
      <c r="CY47" s="662"/>
      <c r="CZ47" s="645" t="s">
        <v>261</v>
      </c>
      <c r="DA47" s="663"/>
      <c r="DB47" s="663"/>
      <c r="DC47" s="664"/>
      <c r="DD47" s="648" t="s">
        <v>243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243</v>
      </c>
      <c r="CS48" s="643"/>
      <c r="CT48" s="643"/>
      <c r="CU48" s="643"/>
      <c r="CV48" s="643"/>
      <c r="CW48" s="643"/>
      <c r="CX48" s="643"/>
      <c r="CY48" s="644"/>
      <c r="CZ48" s="645" t="s">
        <v>176</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19712890</v>
      </c>
      <c r="CS49" s="627"/>
      <c r="CT49" s="627"/>
      <c r="CU49" s="627"/>
      <c r="CV49" s="627"/>
      <c r="CW49" s="627"/>
      <c r="CX49" s="627"/>
      <c r="CY49" s="628"/>
      <c r="CZ49" s="629">
        <v>100</v>
      </c>
      <c r="DA49" s="630"/>
      <c r="DB49" s="630"/>
      <c r="DC49" s="631"/>
      <c r="DD49" s="632">
        <v>11037274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SRDC2v351c3InZLTpU6XWzoI2QhtlnvFdGya96VDLhcv9pumaXwC2gVTIxJw4LKIqD8d3RnIkoj8rMB5jg2IQ==" saltValue="c7r7cP0Sk5ycD28+xcpQ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V102" sqref="DV102:DZ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373</v>
      </c>
      <c r="DK2" s="1168"/>
      <c r="DL2" s="1168"/>
      <c r="DM2" s="1168"/>
      <c r="DN2" s="1168"/>
      <c r="DO2" s="1169"/>
      <c r="DP2" s="251"/>
      <c r="DQ2" s="1167" t="s">
        <v>374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377</v>
      </c>
      <c r="B5" s="1055"/>
      <c r="C5" s="1055"/>
      <c r="D5" s="1055"/>
      <c r="E5" s="1055"/>
      <c r="F5" s="1055"/>
      <c r="G5" s="1055"/>
      <c r="H5" s="1055"/>
      <c r="I5" s="1055"/>
      <c r="J5" s="1055"/>
      <c r="K5" s="1055"/>
      <c r="L5" s="1055"/>
      <c r="M5" s="1055"/>
      <c r="N5" s="1055"/>
      <c r="O5" s="1055"/>
      <c r="P5" s="1056"/>
      <c r="Q5" s="1060" t="s">
        <v>378</v>
      </c>
      <c r="R5" s="1061"/>
      <c r="S5" s="1061"/>
      <c r="T5" s="1061"/>
      <c r="U5" s="1062"/>
      <c r="V5" s="1060" t="s">
        <v>379</v>
      </c>
      <c r="W5" s="1061"/>
      <c r="X5" s="1061"/>
      <c r="Y5" s="1061"/>
      <c r="Z5" s="1062"/>
      <c r="AA5" s="1060" t="s">
        <v>380</v>
      </c>
      <c r="AB5" s="1061"/>
      <c r="AC5" s="1061"/>
      <c r="AD5" s="1061"/>
      <c r="AE5" s="1061"/>
      <c r="AF5" s="1170" t="s">
        <v>381</v>
      </c>
      <c r="AG5" s="1061"/>
      <c r="AH5" s="1061"/>
      <c r="AI5" s="1061"/>
      <c r="AJ5" s="1076"/>
      <c r="AK5" s="1061" t="s">
        <v>382</v>
      </c>
      <c r="AL5" s="1061"/>
      <c r="AM5" s="1061"/>
      <c r="AN5" s="1061"/>
      <c r="AO5" s="1062"/>
      <c r="AP5" s="1060" t="s">
        <v>383</v>
      </c>
      <c r="AQ5" s="1061"/>
      <c r="AR5" s="1061"/>
      <c r="AS5" s="1061"/>
      <c r="AT5" s="1062"/>
      <c r="AU5" s="1060" t="s">
        <v>384</v>
      </c>
      <c r="AV5" s="1061"/>
      <c r="AW5" s="1061"/>
      <c r="AX5" s="1061"/>
      <c r="AY5" s="1076"/>
      <c r="AZ5" s="258"/>
      <c r="BA5" s="258"/>
      <c r="BB5" s="258"/>
      <c r="BC5" s="258"/>
      <c r="BD5" s="258"/>
      <c r="BE5" s="259"/>
      <c r="BF5" s="259"/>
      <c r="BG5" s="259"/>
      <c r="BH5" s="259"/>
      <c r="BI5" s="259"/>
      <c r="BJ5" s="259"/>
      <c r="BK5" s="259"/>
      <c r="BL5" s="259"/>
      <c r="BM5" s="259"/>
      <c r="BN5" s="259"/>
      <c r="BO5" s="259"/>
      <c r="BP5" s="259"/>
      <c r="BQ5" s="1054" t="s">
        <v>385</v>
      </c>
      <c r="BR5" s="1055"/>
      <c r="BS5" s="1055"/>
      <c r="BT5" s="1055"/>
      <c r="BU5" s="1055"/>
      <c r="BV5" s="1055"/>
      <c r="BW5" s="1055"/>
      <c r="BX5" s="1055"/>
      <c r="BY5" s="1055"/>
      <c r="BZ5" s="1055"/>
      <c r="CA5" s="1055"/>
      <c r="CB5" s="1055"/>
      <c r="CC5" s="1055"/>
      <c r="CD5" s="1055"/>
      <c r="CE5" s="1055"/>
      <c r="CF5" s="1055"/>
      <c r="CG5" s="1056"/>
      <c r="CH5" s="1060" t="s">
        <v>386</v>
      </c>
      <c r="CI5" s="1061"/>
      <c r="CJ5" s="1061"/>
      <c r="CK5" s="1061"/>
      <c r="CL5" s="1062"/>
      <c r="CM5" s="1060" t="s">
        <v>387</v>
      </c>
      <c r="CN5" s="1061"/>
      <c r="CO5" s="1061"/>
      <c r="CP5" s="1061"/>
      <c r="CQ5" s="1062"/>
      <c r="CR5" s="1060" t="s">
        <v>388</v>
      </c>
      <c r="CS5" s="1061"/>
      <c r="CT5" s="1061"/>
      <c r="CU5" s="1061"/>
      <c r="CV5" s="1062"/>
      <c r="CW5" s="1060" t="s">
        <v>389</v>
      </c>
      <c r="CX5" s="1061"/>
      <c r="CY5" s="1061"/>
      <c r="CZ5" s="1061"/>
      <c r="DA5" s="1062"/>
      <c r="DB5" s="1060" t="s">
        <v>390</v>
      </c>
      <c r="DC5" s="1061"/>
      <c r="DD5" s="1061"/>
      <c r="DE5" s="1061"/>
      <c r="DF5" s="1062"/>
      <c r="DG5" s="1155" t="s">
        <v>391</v>
      </c>
      <c r="DH5" s="1156"/>
      <c r="DI5" s="1156"/>
      <c r="DJ5" s="1156"/>
      <c r="DK5" s="1157"/>
      <c r="DL5" s="1155" t="s">
        <v>392</v>
      </c>
      <c r="DM5" s="1156"/>
      <c r="DN5" s="1156"/>
      <c r="DO5" s="1156"/>
      <c r="DP5" s="1157"/>
      <c r="DQ5" s="1060" t="s">
        <v>393</v>
      </c>
      <c r="DR5" s="1061"/>
      <c r="DS5" s="1061"/>
      <c r="DT5" s="1061"/>
      <c r="DU5" s="1062"/>
      <c r="DV5" s="1060" t="s">
        <v>384</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58"/>
      <c r="DH6" s="1159"/>
      <c r="DI6" s="1159"/>
      <c r="DJ6" s="1159"/>
      <c r="DK6" s="1160"/>
      <c r="DL6" s="1158"/>
      <c r="DM6" s="1159"/>
      <c r="DN6" s="1159"/>
      <c r="DO6" s="1159"/>
      <c r="DP6" s="1160"/>
      <c r="DQ6" s="1063"/>
      <c r="DR6" s="1064"/>
      <c r="DS6" s="1064"/>
      <c r="DT6" s="1064"/>
      <c r="DU6" s="1065"/>
      <c r="DV6" s="1063"/>
      <c r="DW6" s="1064"/>
      <c r="DX6" s="1064"/>
      <c r="DY6" s="1064"/>
      <c r="DZ6" s="1077"/>
      <c r="EA6" s="256"/>
    </row>
    <row r="7" spans="1:131" s="257" customFormat="1" ht="26.25" customHeight="1" thickTop="1" x14ac:dyDescent="0.15">
      <c r="A7" s="260">
        <v>1</v>
      </c>
      <c r="B7" s="1107" t="s">
        <v>394</v>
      </c>
      <c r="C7" s="1108"/>
      <c r="D7" s="1108"/>
      <c r="E7" s="1108"/>
      <c r="F7" s="1108"/>
      <c r="G7" s="1108"/>
      <c r="H7" s="1108"/>
      <c r="I7" s="1108"/>
      <c r="J7" s="1108"/>
      <c r="K7" s="1108"/>
      <c r="L7" s="1108"/>
      <c r="M7" s="1108"/>
      <c r="N7" s="1108"/>
      <c r="O7" s="1108"/>
      <c r="P7" s="1109"/>
      <c r="Q7" s="1161">
        <v>20268</v>
      </c>
      <c r="R7" s="1162"/>
      <c r="S7" s="1162"/>
      <c r="T7" s="1162"/>
      <c r="U7" s="1162"/>
      <c r="V7" s="1162">
        <v>19741</v>
      </c>
      <c r="W7" s="1162"/>
      <c r="X7" s="1162"/>
      <c r="Y7" s="1162"/>
      <c r="Z7" s="1162"/>
      <c r="AA7" s="1162">
        <v>527</v>
      </c>
      <c r="AB7" s="1162"/>
      <c r="AC7" s="1162"/>
      <c r="AD7" s="1162"/>
      <c r="AE7" s="1163"/>
      <c r="AF7" s="1164">
        <v>450</v>
      </c>
      <c r="AG7" s="1165"/>
      <c r="AH7" s="1165"/>
      <c r="AI7" s="1165"/>
      <c r="AJ7" s="1166"/>
      <c r="AK7" s="1148">
        <v>508</v>
      </c>
      <c r="AL7" s="1149"/>
      <c r="AM7" s="1149"/>
      <c r="AN7" s="1149"/>
      <c r="AO7" s="1149"/>
      <c r="AP7" s="1149">
        <v>17723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608</v>
      </c>
      <c r="BS7" s="1152" t="s">
        <v>609</v>
      </c>
      <c r="BT7" s="1153"/>
      <c r="BU7" s="1153"/>
      <c r="BV7" s="1153"/>
      <c r="BW7" s="1153"/>
      <c r="BX7" s="1153"/>
      <c r="BY7" s="1153"/>
      <c r="BZ7" s="1153"/>
      <c r="CA7" s="1153"/>
      <c r="CB7" s="1153"/>
      <c r="CC7" s="1153"/>
      <c r="CD7" s="1153"/>
      <c r="CE7" s="1153"/>
      <c r="CF7" s="1153"/>
      <c r="CG7" s="1154"/>
      <c r="CH7" s="1145">
        <v>19</v>
      </c>
      <c r="CI7" s="1146"/>
      <c r="CJ7" s="1146"/>
      <c r="CK7" s="1146"/>
      <c r="CL7" s="1147"/>
      <c r="CM7" s="1145">
        <v>326</v>
      </c>
      <c r="CN7" s="1146"/>
      <c r="CO7" s="1146"/>
      <c r="CP7" s="1146"/>
      <c r="CQ7" s="1147"/>
      <c r="CR7" s="1145">
        <v>200</v>
      </c>
      <c r="CS7" s="1146"/>
      <c r="CT7" s="1146"/>
      <c r="CU7" s="1146"/>
      <c r="CV7" s="1147"/>
      <c r="CW7" s="1145">
        <v>0</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29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608</v>
      </c>
      <c r="BS8" s="1073" t="s">
        <v>610</v>
      </c>
      <c r="BT8" s="1074"/>
      <c r="BU8" s="1074"/>
      <c r="BV8" s="1074"/>
      <c r="BW8" s="1074"/>
      <c r="BX8" s="1074"/>
      <c r="BY8" s="1074"/>
      <c r="BZ8" s="1074"/>
      <c r="CA8" s="1074"/>
      <c r="CB8" s="1074"/>
      <c r="CC8" s="1074"/>
      <c r="CD8" s="1074"/>
      <c r="CE8" s="1074"/>
      <c r="CF8" s="1074"/>
      <c r="CG8" s="1075"/>
      <c r="CH8" s="1048">
        <v>13</v>
      </c>
      <c r="CI8" s="1049"/>
      <c r="CJ8" s="1049"/>
      <c r="CK8" s="1049"/>
      <c r="CL8" s="1050"/>
      <c r="CM8" s="1048">
        <v>831</v>
      </c>
      <c r="CN8" s="1049"/>
      <c r="CO8" s="1049"/>
      <c r="CP8" s="1049"/>
      <c r="CQ8" s="1050"/>
      <c r="CR8" s="1048">
        <v>5</v>
      </c>
      <c r="CS8" s="1049"/>
      <c r="CT8" s="1049"/>
      <c r="CU8" s="1049"/>
      <c r="CV8" s="1050"/>
      <c r="CW8" s="1048">
        <v>0</v>
      </c>
      <c r="CX8" s="1049"/>
      <c r="CY8" s="1049"/>
      <c r="CZ8" s="1049"/>
      <c r="DA8" s="1050"/>
      <c r="DB8" s="1048">
        <v>0</v>
      </c>
      <c r="DC8" s="1049"/>
      <c r="DD8" s="1049"/>
      <c r="DE8" s="1049"/>
      <c r="DF8" s="1050"/>
      <c r="DG8" s="1048">
        <v>0</v>
      </c>
      <c r="DH8" s="1049"/>
      <c r="DI8" s="1049"/>
      <c r="DJ8" s="1049"/>
      <c r="DK8" s="1050"/>
      <c r="DL8" s="1048">
        <v>0</v>
      </c>
      <c r="DM8" s="1049"/>
      <c r="DN8" s="1049"/>
      <c r="DO8" s="1049"/>
      <c r="DP8" s="1050"/>
      <c r="DQ8" s="1048">
        <v>150</v>
      </c>
      <c r="DR8" s="1049"/>
      <c r="DS8" s="1049"/>
      <c r="DT8" s="1049"/>
      <c r="DU8" s="1050"/>
      <c r="DV8" s="1051"/>
      <c r="DW8" s="1052"/>
      <c r="DX8" s="1052"/>
      <c r="DY8" s="1052"/>
      <c r="DZ8" s="1053"/>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t="s">
        <v>608</v>
      </c>
      <c r="BS9" s="1073" t="s">
        <v>611</v>
      </c>
      <c r="BT9" s="1074"/>
      <c r="BU9" s="1074"/>
      <c r="BV9" s="1074"/>
      <c r="BW9" s="1074"/>
      <c r="BX9" s="1074"/>
      <c r="BY9" s="1074"/>
      <c r="BZ9" s="1074"/>
      <c r="CA9" s="1074"/>
      <c r="CB9" s="1074"/>
      <c r="CC9" s="1074"/>
      <c r="CD9" s="1074"/>
      <c r="CE9" s="1074"/>
      <c r="CF9" s="1074"/>
      <c r="CG9" s="1075"/>
      <c r="CH9" s="1048">
        <v>4</v>
      </c>
      <c r="CI9" s="1049"/>
      <c r="CJ9" s="1049"/>
      <c r="CK9" s="1049"/>
      <c r="CL9" s="1050"/>
      <c r="CM9" s="1048">
        <v>27</v>
      </c>
      <c r="CN9" s="1049"/>
      <c r="CO9" s="1049"/>
      <c r="CP9" s="1049"/>
      <c r="CQ9" s="1050"/>
      <c r="CR9" s="1048">
        <v>25</v>
      </c>
      <c r="CS9" s="1049"/>
      <c r="CT9" s="1049"/>
      <c r="CU9" s="1049"/>
      <c r="CV9" s="1050"/>
      <c r="CW9" s="1048">
        <v>0</v>
      </c>
      <c r="CX9" s="1049"/>
      <c r="CY9" s="1049"/>
      <c r="CZ9" s="1049"/>
      <c r="DA9" s="1050"/>
      <c r="DB9" s="1048">
        <v>18</v>
      </c>
      <c r="DC9" s="1049"/>
      <c r="DD9" s="1049"/>
      <c r="DE9" s="1049"/>
      <c r="DF9" s="1050"/>
      <c r="DG9" s="1048">
        <v>0</v>
      </c>
      <c r="DH9" s="1049"/>
      <c r="DI9" s="1049"/>
      <c r="DJ9" s="1049"/>
      <c r="DK9" s="1050"/>
      <c r="DL9" s="1048">
        <v>0</v>
      </c>
      <c r="DM9" s="1049"/>
      <c r="DN9" s="1049"/>
      <c r="DO9" s="1049"/>
      <c r="DP9" s="1050"/>
      <c r="DQ9" s="1048">
        <v>18</v>
      </c>
      <c r="DR9" s="1049"/>
      <c r="DS9" s="1049"/>
      <c r="DT9" s="1049"/>
      <c r="DU9" s="1050"/>
      <c r="DV9" s="1051"/>
      <c r="DW9" s="1052"/>
      <c r="DX9" s="1052"/>
      <c r="DY9" s="1052"/>
      <c r="DZ9" s="1053"/>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3" t="s">
        <v>612</v>
      </c>
      <c r="BT10" s="1074"/>
      <c r="BU10" s="1074"/>
      <c r="BV10" s="1074"/>
      <c r="BW10" s="1074"/>
      <c r="BX10" s="1074"/>
      <c r="BY10" s="1074"/>
      <c r="BZ10" s="1074"/>
      <c r="CA10" s="1074"/>
      <c r="CB10" s="1074"/>
      <c r="CC10" s="1074"/>
      <c r="CD10" s="1074"/>
      <c r="CE10" s="1074"/>
      <c r="CF10" s="1074"/>
      <c r="CG10" s="1075"/>
      <c r="CH10" s="1048">
        <v>0</v>
      </c>
      <c r="CI10" s="1049"/>
      <c r="CJ10" s="1049"/>
      <c r="CK10" s="1049"/>
      <c r="CL10" s="1050"/>
      <c r="CM10" s="1048">
        <v>39</v>
      </c>
      <c r="CN10" s="1049"/>
      <c r="CO10" s="1049"/>
      <c r="CP10" s="1049"/>
      <c r="CQ10" s="1050"/>
      <c r="CR10" s="1048">
        <v>20</v>
      </c>
      <c r="CS10" s="1049"/>
      <c r="CT10" s="1049"/>
      <c r="CU10" s="1049"/>
      <c r="CV10" s="1050"/>
      <c r="CW10" s="1048">
        <v>9</v>
      </c>
      <c r="CX10" s="1049"/>
      <c r="CY10" s="1049"/>
      <c r="CZ10" s="1049"/>
      <c r="DA10" s="1050"/>
      <c r="DB10" s="1048">
        <v>0</v>
      </c>
      <c r="DC10" s="1049"/>
      <c r="DD10" s="1049"/>
      <c r="DE10" s="1049"/>
      <c r="DF10" s="1050"/>
      <c r="DG10" s="1048">
        <v>0</v>
      </c>
      <c r="DH10" s="1049"/>
      <c r="DI10" s="1049"/>
      <c r="DJ10" s="1049"/>
      <c r="DK10" s="1050"/>
      <c r="DL10" s="1048">
        <v>0</v>
      </c>
      <c r="DM10" s="1049"/>
      <c r="DN10" s="1049"/>
      <c r="DO10" s="1049"/>
      <c r="DP10" s="1050"/>
      <c r="DQ10" s="1048">
        <v>0</v>
      </c>
      <c r="DR10" s="1049"/>
      <c r="DS10" s="1049"/>
      <c r="DT10" s="1049"/>
      <c r="DU10" s="1050"/>
      <c r="DV10" s="1051"/>
      <c r="DW10" s="1052"/>
      <c r="DX10" s="1052"/>
      <c r="DY10" s="1052"/>
      <c r="DZ10" s="1053"/>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395</v>
      </c>
      <c r="BA22" s="1086"/>
      <c r="BB22" s="1086"/>
      <c r="BC22" s="1086"/>
      <c r="BD22" s="1087"/>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v>20268</v>
      </c>
      <c r="R23" s="1126"/>
      <c r="S23" s="1126"/>
      <c r="T23" s="1126"/>
      <c r="U23" s="1126"/>
      <c r="V23" s="1126">
        <v>19741</v>
      </c>
      <c r="W23" s="1126"/>
      <c r="X23" s="1126"/>
      <c r="Y23" s="1126"/>
      <c r="Z23" s="1126"/>
      <c r="AA23" s="1126">
        <f t="shared" ref="AA23" si="0">SUM(AA7:AE22)</f>
        <v>527</v>
      </c>
      <c r="AB23" s="1126"/>
      <c r="AC23" s="1126"/>
      <c r="AD23" s="1126"/>
      <c r="AE23" s="1127"/>
      <c r="AF23" s="1128">
        <v>450</v>
      </c>
      <c r="AG23" s="1126"/>
      <c r="AH23" s="1126"/>
      <c r="AI23" s="1126"/>
      <c r="AJ23" s="1129"/>
      <c r="AK23" s="1130"/>
      <c r="AL23" s="1131"/>
      <c r="AM23" s="1131"/>
      <c r="AN23" s="1131"/>
      <c r="AO23" s="1131"/>
      <c r="AP23" s="1126">
        <f t="shared" ref="AP23" si="1">SUM(AP7:AT22)</f>
        <v>17723</v>
      </c>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377</v>
      </c>
      <c r="B26" s="1055"/>
      <c r="C26" s="1055"/>
      <c r="D26" s="1055"/>
      <c r="E26" s="1055"/>
      <c r="F26" s="1055"/>
      <c r="G26" s="1055"/>
      <c r="H26" s="1055"/>
      <c r="I26" s="1055"/>
      <c r="J26" s="1055"/>
      <c r="K26" s="1055"/>
      <c r="L26" s="1055"/>
      <c r="M26" s="1055"/>
      <c r="N26" s="1055"/>
      <c r="O26" s="1055"/>
      <c r="P26" s="1056"/>
      <c r="Q26" s="1060" t="s">
        <v>401</v>
      </c>
      <c r="R26" s="1061"/>
      <c r="S26" s="1061"/>
      <c r="T26" s="1061"/>
      <c r="U26" s="1062"/>
      <c r="V26" s="1060" t="s">
        <v>402</v>
      </c>
      <c r="W26" s="1061"/>
      <c r="X26" s="1061"/>
      <c r="Y26" s="1061"/>
      <c r="Z26" s="1062"/>
      <c r="AA26" s="1060" t="s">
        <v>403</v>
      </c>
      <c r="AB26" s="1061"/>
      <c r="AC26" s="1061"/>
      <c r="AD26" s="1061"/>
      <c r="AE26" s="1061"/>
      <c r="AF26" s="1116" t="s">
        <v>404</v>
      </c>
      <c r="AG26" s="1067"/>
      <c r="AH26" s="1067"/>
      <c r="AI26" s="1067"/>
      <c r="AJ26" s="1117"/>
      <c r="AK26" s="1061" t="s">
        <v>405</v>
      </c>
      <c r="AL26" s="1061"/>
      <c r="AM26" s="1061"/>
      <c r="AN26" s="1061"/>
      <c r="AO26" s="1062"/>
      <c r="AP26" s="1060" t="s">
        <v>406</v>
      </c>
      <c r="AQ26" s="1061"/>
      <c r="AR26" s="1061"/>
      <c r="AS26" s="1061"/>
      <c r="AT26" s="1062"/>
      <c r="AU26" s="1060" t="s">
        <v>407</v>
      </c>
      <c r="AV26" s="1061"/>
      <c r="AW26" s="1061"/>
      <c r="AX26" s="1061"/>
      <c r="AY26" s="1062"/>
      <c r="AZ26" s="1060" t="s">
        <v>408</v>
      </c>
      <c r="BA26" s="1061"/>
      <c r="BB26" s="1061"/>
      <c r="BC26" s="1061"/>
      <c r="BD26" s="1062"/>
      <c r="BE26" s="1060" t="s">
        <v>384</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18"/>
      <c r="AG27" s="1070"/>
      <c r="AH27" s="1070"/>
      <c r="AI27" s="1070"/>
      <c r="AJ27" s="1119"/>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v>2828</v>
      </c>
      <c r="R28" s="1111"/>
      <c r="S28" s="1111"/>
      <c r="T28" s="1111"/>
      <c r="U28" s="1111"/>
      <c r="V28" s="1111">
        <v>2794</v>
      </c>
      <c r="W28" s="1111"/>
      <c r="X28" s="1111"/>
      <c r="Y28" s="1111"/>
      <c r="Z28" s="1111"/>
      <c r="AA28" s="1111">
        <v>34</v>
      </c>
      <c r="AB28" s="1111"/>
      <c r="AC28" s="1111"/>
      <c r="AD28" s="1111"/>
      <c r="AE28" s="1112"/>
      <c r="AF28" s="1113">
        <v>34</v>
      </c>
      <c r="AG28" s="1111"/>
      <c r="AH28" s="1111"/>
      <c r="AI28" s="1111"/>
      <c r="AJ28" s="1114"/>
      <c r="AK28" s="1115">
        <v>293</v>
      </c>
      <c r="AL28" s="1103"/>
      <c r="AM28" s="1103"/>
      <c r="AN28" s="1103"/>
      <c r="AO28" s="1103"/>
      <c r="AP28" s="1103">
        <v>0</v>
      </c>
      <c r="AQ28" s="1103"/>
      <c r="AR28" s="1103"/>
      <c r="AS28" s="1103"/>
      <c r="AT28" s="1103"/>
      <c r="AU28" s="1103">
        <v>0</v>
      </c>
      <c r="AV28" s="1103"/>
      <c r="AW28" s="1103"/>
      <c r="AX28" s="1103"/>
      <c r="AY28" s="1103"/>
      <c r="AZ28" s="1104" t="s">
        <v>617</v>
      </c>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88" t="s">
        <v>410</v>
      </c>
      <c r="C29" s="1089"/>
      <c r="D29" s="1089"/>
      <c r="E29" s="1089"/>
      <c r="F29" s="1089"/>
      <c r="G29" s="1089"/>
      <c r="H29" s="1089"/>
      <c r="I29" s="1089"/>
      <c r="J29" s="1089"/>
      <c r="K29" s="1089"/>
      <c r="L29" s="1089"/>
      <c r="M29" s="1089"/>
      <c r="N29" s="1089"/>
      <c r="O29" s="1089"/>
      <c r="P29" s="1090"/>
      <c r="Q29" s="1100">
        <v>434</v>
      </c>
      <c r="R29" s="1101"/>
      <c r="S29" s="1101"/>
      <c r="T29" s="1101"/>
      <c r="U29" s="1101"/>
      <c r="V29" s="1101">
        <v>433</v>
      </c>
      <c r="W29" s="1101"/>
      <c r="X29" s="1101"/>
      <c r="Y29" s="1101"/>
      <c r="Z29" s="1101"/>
      <c r="AA29" s="1101">
        <v>1</v>
      </c>
      <c r="AB29" s="1101"/>
      <c r="AC29" s="1101"/>
      <c r="AD29" s="1101"/>
      <c r="AE29" s="1102"/>
      <c r="AF29" s="1094">
        <v>1</v>
      </c>
      <c r="AG29" s="1095"/>
      <c r="AH29" s="1095"/>
      <c r="AI29" s="1095"/>
      <c r="AJ29" s="1096"/>
      <c r="AK29" s="1037">
        <v>117</v>
      </c>
      <c r="AL29" s="1028"/>
      <c r="AM29" s="1028"/>
      <c r="AN29" s="1028"/>
      <c r="AO29" s="1028"/>
      <c r="AP29" s="1028">
        <v>0</v>
      </c>
      <c r="AQ29" s="1028"/>
      <c r="AR29" s="1028"/>
      <c r="AS29" s="1028"/>
      <c r="AT29" s="1028"/>
      <c r="AU29" s="1028">
        <v>0</v>
      </c>
      <c r="AV29" s="1028"/>
      <c r="AW29" s="1028"/>
      <c r="AX29" s="1028"/>
      <c r="AY29" s="1028"/>
      <c r="AZ29" s="1099" t="s">
        <v>618</v>
      </c>
      <c r="BA29" s="1099"/>
      <c r="BB29" s="1099"/>
      <c r="BC29" s="1099"/>
      <c r="BD29" s="1099"/>
      <c r="BE29" s="1039"/>
      <c r="BF29" s="1039"/>
      <c r="BG29" s="1039"/>
      <c r="BH29" s="1039"/>
      <c r="BI29" s="1040"/>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88" t="s">
        <v>411</v>
      </c>
      <c r="C30" s="1089"/>
      <c r="D30" s="1089"/>
      <c r="E30" s="1089"/>
      <c r="F30" s="1089"/>
      <c r="G30" s="1089"/>
      <c r="H30" s="1089"/>
      <c r="I30" s="1089"/>
      <c r="J30" s="1089"/>
      <c r="K30" s="1089"/>
      <c r="L30" s="1089"/>
      <c r="M30" s="1089"/>
      <c r="N30" s="1089"/>
      <c r="O30" s="1089"/>
      <c r="P30" s="1090"/>
      <c r="Q30" s="1100">
        <v>2723</v>
      </c>
      <c r="R30" s="1101"/>
      <c r="S30" s="1101"/>
      <c r="T30" s="1101"/>
      <c r="U30" s="1101"/>
      <c r="V30" s="1101">
        <v>2636</v>
      </c>
      <c r="W30" s="1101"/>
      <c r="X30" s="1101"/>
      <c r="Y30" s="1101"/>
      <c r="Z30" s="1101"/>
      <c r="AA30" s="1101">
        <v>87</v>
      </c>
      <c r="AB30" s="1101"/>
      <c r="AC30" s="1101"/>
      <c r="AD30" s="1101"/>
      <c r="AE30" s="1102"/>
      <c r="AF30" s="1094">
        <v>87</v>
      </c>
      <c r="AG30" s="1095"/>
      <c r="AH30" s="1095"/>
      <c r="AI30" s="1095"/>
      <c r="AJ30" s="1096"/>
      <c r="AK30" s="1037">
        <v>444</v>
      </c>
      <c r="AL30" s="1028"/>
      <c r="AM30" s="1028"/>
      <c r="AN30" s="1028"/>
      <c r="AO30" s="1028"/>
      <c r="AP30" s="1028">
        <v>0</v>
      </c>
      <c r="AQ30" s="1028"/>
      <c r="AR30" s="1028"/>
      <c r="AS30" s="1028"/>
      <c r="AT30" s="1028"/>
      <c r="AU30" s="1028">
        <v>0</v>
      </c>
      <c r="AV30" s="1028"/>
      <c r="AW30" s="1028"/>
      <c r="AX30" s="1028"/>
      <c r="AY30" s="1028"/>
      <c r="AZ30" s="1099" t="s">
        <v>618</v>
      </c>
      <c r="BA30" s="1099"/>
      <c r="BB30" s="1099"/>
      <c r="BC30" s="1099"/>
      <c r="BD30" s="1099"/>
      <c r="BE30" s="1039"/>
      <c r="BF30" s="1039"/>
      <c r="BG30" s="1039"/>
      <c r="BH30" s="1039"/>
      <c r="BI30" s="1040"/>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88" t="s">
        <v>412</v>
      </c>
      <c r="C31" s="1089"/>
      <c r="D31" s="1089"/>
      <c r="E31" s="1089"/>
      <c r="F31" s="1089"/>
      <c r="G31" s="1089"/>
      <c r="H31" s="1089"/>
      <c r="I31" s="1089"/>
      <c r="J31" s="1089"/>
      <c r="K31" s="1089"/>
      <c r="L31" s="1089"/>
      <c r="M31" s="1089"/>
      <c r="N31" s="1089"/>
      <c r="O31" s="1089"/>
      <c r="P31" s="1090"/>
      <c r="Q31" s="1100">
        <v>549</v>
      </c>
      <c r="R31" s="1101"/>
      <c r="S31" s="1101"/>
      <c r="T31" s="1101"/>
      <c r="U31" s="1101"/>
      <c r="V31" s="1101">
        <v>486</v>
      </c>
      <c r="W31" s="1101"/>
      <c r="X31" s="1101"/>
      <c r="Y31" s="1101"/>
      <c r="Z31" s="1101"/>
      <c r="AA31" s="1101">
        <v>63</v>
      </c>
      <c r="AB31" s="1101"/>
      <c r="AC31" s="1101"/>
      <c r="AD31" s="1101"/>
      <c r="AE31" s="1102"/>
      <c r="AF31" s="1094">
        <v>634</v>
      </c>
      <c r="AG31" s="1095"/>
      <c r="AH31" s="1095"/>
      <c r="AI31" s="1095"/>
      <c r="AJ31" s="1096"/>
      <c r="AK31" s="1037">
        <v>0</v>
      </c>
      <c r="AL31" s="1028"/>
      <c r="AM31" s="1028"/>
      <c r="AN31" s="1028"/>
      <c r="AO31" s="1028"/>
      <c r="AP31" s="1028">
        <v>1744</v>
      </c>
      <c r="AQ31" s="1028"/>
      <c r="AR31" s="1028"/>
      <c r="AS31" s="1028"/>
      <c r="AT31" s="1028"/>
      <c r="AU31" s="1028">
        <v>0</v>
      </c>
      <c r="AV31" s="1028"/>
      <c r="AW31" s="1028"/>
      <c r="AX31" s="1028"/>
      <c r="AY31" s="1028"/>
      <c r="AZ31" s="1099" t="s">
        <v>603</v>
      </c>
      <c r="BA31" s="1099"/>
      <c r="BB31" s="1099"/>
      <c r="BC31" s="1099"/>
      <c r="BD31" s="1099"/>
      <c r="BE31" s="1039" t="s">
        <v>413</v>
      </c>
      <c r="BF31" s="1039"/>
      <c r="BG31" s="1039"/>
      <c r="BH31" s="1039"/>
      <c r="BI31" s="1040"/>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88" t="s">
        <v>414</v>
      </c>
      <c r="C32" s="1089"/>
      <c r="D32" s="1089"/>
      <c r="E32" s="1089"/>
      <c r="F32" s="1089"/>
      <c r="G32" s="1089"/>
      <c r="H32" s="1089"/>
      <c r="I32" s="1089"/>
      <c r="J32" s="1089"/>
      <c r="K32" s="1089"/>
      <c r="L32" s="1089"/>
      <c r="M32" s="1089"/>
      <c r="N32" s="1089"/>
      <c r="O32" s="1089"/>
      <c r="P32" s="1090"/>
      <c r="Q32" s="1100">
        <v>961</v>
      </c>
      <c r="R32" s="1101"/>
      <c r="S32" s="1101"/>
      <c r="T32" s="1101"/>
      <c r="U32" s="1101"/>
      <c r="V32" s="1101">
        <v>954</v>
      </c>
      <c r="W32" s="1101"/>
      <c r="X32" s="1101"/>
      <c r="Y32" s="1101"/>
      <c r="Z32" s="1101"/>
      <c r="AA32" s="1101">
        <v>7</v>
      </c>
      <c r="AB32" s="1101"/>
      <c r="AC32" s="1101"/>
      <c r="AD32" s="1101"/>
      <c r="AE32" s="1102"/>
      <c r="AF32" s="1094">
        <v>7</v>
      </c>
      <c r="AG32" s="1095"/>
      <c r="AH32" s="1095"/>
      <c r="AI32" s="1095"/>
      <c r="AJ32" s="1096"/>
      <c r="AK32" s="1037">
        <v>450</v>
      </c>
      <c r="AL32" s="1028"/>
      <c r="AM32" s="1028"/>
      <c r="AN32" s="1028"/>
      <c r="AO32" s="1028"/>
      <c r="AP32" s="1028">
        <v>5898</v>
      </c>
      <c r="AQ32" s="1028"/>
      <c r="AR32" s="1028"/>
      <c r="AS32" s="1028"/>
      <c r="AT32" s="1028"/>
      <c r="AU32" s="1028">
        <v>4447</v>
      </c>
      <c r="AV32" s="1028"/>
      <c r="AW32" s="1028"/>
      <c r="AX32" s="1028"/>
      <c r="AY32" s="1028"/>
      <c r="AZ32" s="1099" t="s">
        <v>603</v>
      </c>
      <c r="BA32" s="1099"/>
      <c r="BB32" s="1099"/>
      <c r="BC32" s="1099"/>
      <c r="BD32" s="1099"/>
      <c r="BE32" s="1039" t="s">
        <v>415</v>
      </c>
      <c r="BF32" s="1039"/>
      <c r="BG32" s="1039"/>
      <c r="BH32" s="1039"/>
      <c r="BI32" s="1040"/>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88" t="s">
        <v>416</v>
      </c>
      <c r="C33" s="1089"/>
      <c r="D33" s="1089"/>
      <c r="E33" s="1089"/>
      <c r="F33" s="1089"/>
      <c r="G33" s="1089"/>
      <c r="H33" s="1089"/>
      <c r="I33" s="1089"/>
      <c r="J33" s="1089"/>
      <c r="K33" s="1089"/>
      <c r="L33" s="1089"/>
      <c r="M33" s="1089"/>
      <c r="N33" s="1089"/>
      <c r="O33" s="1089"/>
      <c r="P33" s="1090"/>
      <c r="Q33" s="1100">
        <v>195</v>
      </c>
      <c r="R33" s="1101"/>
      <c r="S33" s="1101"/>
      <c r="T33" s="1101"/>
      <c r="U33" s="1101"/>
      <c r="V33" s="1101">
        <v>190</v>
      </c>
      <c r="W33" s="1101"/>
      <c r="X33" s="1101"/>
      <c r="Y33" s="1101"/>
      <c r="Z33" s="1101"/>
      <c r="AA33" s="1101">
        <v>5</v>
      </c>
      <c r="AB33" s="1101"/>
      <c r="AC33" s="1101"/>
      <c r="AD33" s="1101"/>
      <c r="AE33" s="1102"/>
      <c r="AF33" s="1094">
        <v>5</v>
      </c>
      <c r="AG33" s="1095"/>
      <c r="AH33" s="1095"/>
      <c r="AI33" s="1095"/>
      <c r="AJ33" s="1096"/>
      <c r="AK33" s="1037">
        <v>127</v>
      </c>
      <c r="AL33" s="1028"/>
      <c r="AM33" s="1028"/>
      <c r="AN33" s="1028"/>
      <c r="AO33" s="1028"/>
      <c r="AP33" s="1028">
        <v>1078</v>
      </c>
      <c r="AQ33" s="1028"/>
      <c r="AR33" s="1028"/>
      <c r="AS33" s="1028"/>
      <c r="AT33" s="1028"/>
      <c r="AU33" s="1028">
        <v>1048</v>
      </c>
      <c r="AV33" s="1028"/>
      <c r="AW33" s="1028"/>
      <c r="AX33" s="1028"/>
      <c r="AY33" s="1028"/>
      <c r="AZ33" s="1099" t="s">
        <v>603</v>
      </c>
      <c r="BA33" s="1099"/>
      <c r="BB33" s="1099"/>
      <c r="BC33" s="1099"/>
      <c r="BD33" s="1099"/>
      <c r="BE33" s="1039" t="s">
        <v>417</v>
      </c>
      <c r="BF33" s="1039"/>
      <c r="BG33" s="1039"/>
      <c r="BH33" s="1039"/>
      <c r="BI33" s="1040"/>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88" t="s">
        <v>418</v>
      </c>
      <c r="C34" s="1089"/>
      <c r="D34" s="1089"/>
      <c r="E34" s="1089"/>
      <c r="F34" s="1089"/>
      <c r="G34" s="1089"/>
      <c r="H34" s="1089"/>
      <c r="I34" s="1089"/>
      <c r="J34" s="1089"/>
      <c r="K34" s="1089"/>
      <c r="L34" s="1089"/>
      <c r="M34" s="1089"/>
      <c r="N34" s="1089"/>
      <c r="O34" s="1089"/>
      <c r="P34" s="1090"/>
      <c r="Q34" s="1100">
        <v>73</v>
      </c>
      <c r="R34" s="1101"/>
      <c r="S34" s="1101"/>
      <c r="T34" s="1101"/>
      <c r="U34" s="1101"/>
      <c r="V34" s="1101">
        <v>71</v>
      </c>
      <c r="W34" s="1101"/>
      <c r="X34" s="1101"/>
      <c r="Y34" s="1101"/>
      <c r="Z34" s="1101"/>
      <c r="AA34" s="1101">
        <v>2</v>
      </c>
      <c r="AB34" s="1101"/>
      <c r="AC34" s="1101"/>
      <c r="AD34" s="1101"/>
      <c r="AE34" s="1102"/>
      <c r="AF34" s="1094">
        <v>2</v>
      </c>
      <c r="AG34" s="1095"/>
      <c r="AH34" s="1095"/>
      <c r="AI34" s="1095"/>
      <c r="AJ34" s="1096"/>
      <c r="AK34" s="1037">
        <v>51</v>
      </c>
      <c r="AL34" s="1028"/>
      <c r="AM34" s="1028"/>
      <c r="AN34" s="1028"/>
      <c r="AO34" s="1028"/>
      <c r="AP34" s="1028">
        <v>142</v>
      </c>
      <c r="AQ34" s="1028"/>
      <c r="AR34" s="1028"/>
      <c r="AS34" s="1028"/>
      <c r="AT34" s="1028"/>
      <c r="AU34" s="1028">
        <v>126</v>
      </c>
      <c r="AV34" s="1028"/>
      <c r="AW34" s="1028"/>
      <c r="AX34" s="1028"/>
      <c r="AY34" s="1028"/>
      <c r="AZ34" s="1099" t="s">
        <v>603</v>
      </c>
      <c r="BA34" s="1099"/>
      <c r="BB34" s="1099"/>
      <c r="BC34" s="1099"/>
      <c r="BD34" s="1099"/>
      <c r="BE34" s="1039" t="s">
        <v>419</v>
      </c>
      <c r="BF34" s="1039"/>
      <c r="BG34" s="1039"/>
      <c r="BH34" s="1039"/>
      <c r="BI34" s="1040"/>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88" t="s">
        <v>420</v>
      </c>
      <c r="C35" s="1089"/>
      <c r="D35" s="1089"/>
      <c r="E35" s="1089"/>
      <c r="F35" s="1089"/>
      <c r="G35" s="1089"/>
      <c r="H35" s="1089"/>
      <c r="I35" s="1089"/>
      <c r="J35" s="1089"/>
      <c r="K35" s="1089"/>
      <c r="L35" s="1089"/>
      <c r="M35" s="1089"/>
      <c r="N35" s="1089"/>
      <c r="O35" s="1089"/>
      <c r="P35" s="1090"/>
      <c r="Q35" s="1100">
        <v>433</v>
      </c>
      <c r="R35" s="1101"/>
      <c r="S35" s="1101"/>
      <c r="T35" s="1101"/>
      <c r="U35" s="1101"/>
      <c r="V35" s="1101">
        <v>424</v>
      </c>
      <c r="W35" s="1101"/>
      <c r="X35" s="1101"/>
      <c r="Y35" s="1101"/>
      <c r="Z35" s="1101"/>
      <c r="AA35" s="1101">
        <v>9</v>
      </c>
      <c r="AB35" s="1101"/>
      <c r="AC35" s="1101"/>
      <c r="AD35" s="1101"/>
      <c r="AE35" s="1102"/>
      <c r="AF35" s="1094">
        <v>9</v>
      </c>
      <c r="AG35" s="1095"/>
      <c r="AH35" s="1095"/>
      <c r="AI35" s="1095"/>
      <c r="AJ35" s="1096"/>
      <c r="AK35" s="1037">
        <v>190</v>
      </c>
      <c r="AL35" s="1028"/>
      <c r="AM35" s="1028"/>
      <c r="AN35" s="1028"/>
      <c r="AO35" s="1028"/>
      <c r="AP35" s="1028">
        <v>1897</v>
      </c>
      <c r="AQ35" s="1028"/>
      <c r="AR35" s="1028"/>
      <c r="AS35" s="1028"/>
      <c r="AT35" s="1028"/>
      <c r="AU35" s="1028">
        <v>1201</v>
      </c>
      <c r="AV35" s="1028"/>
      <c r="AW35" s="1028"/>
      <c r="AX35" s="1028"/>
      <c r="AY35" s="1028"/>
      <c r="AZ35" s="1099" t="s">
        <v>603</v>
      </c>
      <c r="BA35" s="1099"/>
      <c r="BB35" s="1099"/>
      <c r="BC35" s="1099"/>
      <c r="BD35" s="1099"/>
      <c r="BE35" s="1039" t="s">
        <v>415</v>
      </c>
      <c r="BF35" s="1039"/>
      <c r="BG35" s="1039"/>
      <c r="BH35" s="1039"/>
      <c r="BI35" s="1040"/>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39"/>
      <c r="BF36" s="1039"/>
      <c r="BG36" s="1039"/>
      <c r="BH36" s="1039"/>
      <c r="BI36" s="1040"/>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39"/>
      <c r="BF37" s="1039"/>
      <c r="BG37" s="1039"/>
      <c r="BH37" s="1039"/>
      <c r="BI37" s="1040"/>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39"/>
      <c r="BF38" s="1039"/>
      <c r="BG38" s="1039"/>
      <c r="BH38" s="1039"/>
      <c r="BI38" s="1040"/>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39"/>
      <c r="BF39" s="1039"/>
      <c r="BG39" s="1039"/>
      <c r="BH39" s="1039"/>
      <c r="BI39" s="1040"/>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39"/>
      <c r="BF40" s="1039"/>
      <c r="BG40" s="1039"/>
      <c r="BH40" s="1039"/>
      <c r="BI40" s="1040"/>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39"/>
      <c r="BF41" s="1039"/>
      <c r="BG41" s="1039"/>
      <c r="BH41" s="1039"/>
      <c r="BI41" s="1040"/>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39"/>
      <c r="BF42" s="1039"/>
      <c r="BG42" s="1039"/>
      <c r="BH42" s="1039"/>
      <c r="BI42" s="1040"/>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39"/>
      <c r="BF43" s="1039"/>
      <c r="BG43" s="1039"/>
      <c r="BH43" s="1039"/>
      <c r="BI43" s="1040"/>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39"/>
      <c r="BF44" s="1039"/>
      <c r="BG44" s="1039"/>
      <c r="BH44" s="1039"/>
      <c r="BI44" s="1040"/>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39"/>
      <c r="BF45" s="1039"/>
      <c r="BG45" s="1039"/>
      <c r="BH45" s="1039"/>
      <c r="BI45" s="1040"/>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39"/>
      <c r="BF46" s="1039"/>
      <c r="BG46" s="1039"/>
      <c r="BH46" s="1039"/>
      <c r="BI46" s="1040"/>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39"/>
      <c r="BF47" s="1039"/>
      <c r="BG47" s="1039"/>
      <c r="BH47" s="1039"/>
      <c r="BI47" s="1040"/>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39"/>
      <c r="BF48" s="1039"/>
      <c r="BG48" s="1039"/>
      <c r="BH48" s="1039"/>
      <c r="BI48" s="1040"/>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39"/>
      <c r="BF49" s="1039"/>
      <c r="BG49" s="1039"/>
      <c r="BH49" s="1039"/>
      <c r="BI49" s="1040"/>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39"/>
      <c r="BF50" s="1039"/>
      <c r="BG50" s="1039"/>
      <c r="BH50" s="1039"/>
      <c r="BI50" s="1040"/>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39"/>
      <c r="BF51" s="1039"/>
      <c r="BG51" s="1039"/>
      <c r="BH51" s="1039"/>
      <c r="BI51" s="1040"/>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39"/>
      <c r="BF52" s="1039"/>
      <c r="BG52" s="1039"/>
      <c r="BH52" s="1039"/>
      <c r="BI52" s="1040"/>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39"/>
      <c r="BF53" s="1039"/>
      <c r="BG53" s="1039"/>
      <c r="BH53" s="1039"/>
      <c r="BI53" s="1040"/>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39"/>
      <c r="BF54" s="1039"/>
      <c r="BG54" s="1039"/>
      <c r="BH54" s="1039"/>
      <c r="BI54" s="1040"/>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39"/>
      <c r="BF55" s="1039"/>
      <c r="BG55" s="1039"/>
      <c r="BH55" s="1039"/>
      <c r="BI55" s="1040"/>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39"/>
      <c r="BF56" s="1039"/>
      <c r="BG56" s="1039"/>
      <c r="BH56" s="1039"/>
      <c r="BI56" s="1040"/>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39"/>
      <c r="BF57" s="1039"/>
      <c r="BG57" s="1039"/>
      <c r="BH57" s="1039"/>
      <c r="BI57" s="1040"/>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39"/>
      <c r="BF58" s="1039"/>
      <c r="BG58" s="1039"/>
      <c r="BH58" s="1039"/>
      <c r="BI58" s="1040"/>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39"/>
      <c r="BF59" s="1039"/>
      <c r="BG59" s="1039"/>
      <c r="BH59" s="1039"/>
      <c r="BI59" s="1040"/>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39"/>
      <c r="BF60" s="1039"/>
      <c r="BG60" s="1039"/>
      <c r="BH60" s="1039"/>
      <c r="BI60" s="1040"/>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39"/>
      <c r="BF61" s="1039"/>
      <c r="BG61" s="1039"/>
      <c r="BH61" s="1039"/>
      <c r="BI61" s="1040"/>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39"/>
      <c r="BF62" s="1039"/>
      <c r="BG62" s="1039"/>
      <c r="BH62" s="1039"/>
      <c r="BI62" s="1040"/>
      <c r="BJ62" s="1085" t="s">
        <v>421</v>
      </c>
      <c r="BK62" s="1086"/>
      <c r="BL62" s="1086"/>
      <c r="BM62" s="1086"/>
      <c r="BN62" s="1087"/>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396</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1"/>
      <c r="AF63" s="1082">
        <v>778</v>
      </c>
      <c r="AG63" s="1016"/>
      <c r="AH63" s="1016"/>
      <c r="AI63" s="1016"/>
      <c r="AJ63" s="1083"/>
      <c r="AK63" s="1084"/>
      <c r="AL63" s="1020"/>
      <c r="AM63" s="1020"/>
      <c r="AN63" s="1020"/>
      <c r="AO63" s="1020"/>
      <c r="AP63" s="1016"/>
      <c r="AQ63" s="1016"/>
      <c r="AR63" s="1016"/>
      <c r="AS63" s="1016"/>
      <c r="AT63" s="1016"/>
      <c r="AU63" s="1016"/>
      <c r="AV63" s="1016"/>
      <c r="AW63" s="1016"/>
      <c r="AX63" s="1016"/>
      <c r="AY63" s="1016"/>
      <c r="AZ63" s="1078"/>
      <c r="BA63" s="1078"/>
      <c r="BB63" s="1078"/>
      <c r="BC63" s="1078"/>
      <c r="BD63" s="1078"/>
      <c r="BE63" s="1017"/>
      <c r="BF63" s="1017"/>
      <c r="BG63" s="1017"/>
      <c r="BH63" s="1017"/>
      <c r="BI63" s="1018"/>
      <c r="BJ63" s="1079" t="s">
        <v>423</v>
      </c>
      <c r="BK63" s="1008"/>
      <c r="BL63" s="1008"/>
      <c r="BM63" s="1008"/>
      <c r="BN63" s="1080"/>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425</v>
      </c>
      <c r="B66" s="1055"/>
      <c r="C66" s="1055"/>
      <c r="D66" s="1055"/>
      <c r="E66" s="1055"/>
      <c r="F66" s="1055"/>
      <c r="G66" s="1055"/>
      <c r="H66" s="1055"/>
      <c r="I66" s="1055"/>
      <c r="J66" s="1055"/>
      <c r="K66" s="1055"/>
      <c r="L66" s="1055"/>
      <c r="M66" s="1055"/>
      <c r="N66" s="1055"/>
      <c r="O66" s="1055"/>
      <c r="P66" s="1056"/>
      <c r="Q66" s="1060" t="s">
        <v>401</v>
      </c>
      <c r="R66" s="1061"/>
      <c r="S66" s="1061"/>
      <c r="T66" s="1061"/>
      <c r="U66" s="1062"/>
      <c r="V66" s="1060" t="s">
        <v>402</v>
      </c>
      <c r="W66" s="1061"/>
      <c r="X66" s="1061"/>
      <c r="Y66" s="1061"/>
      <c r="Z66" s="1062"/>
      <c r="AA66" s="1060" t="s">
        <v>426</v>
      </c>
      <c r="AB66" s="1061"/>
      <c r="AC66" s="1061"/>
      <c r="AD66" s="1061"/>
      <c r="AE66" s="1062"/>
      <c r="AF66" s="1066" t="s">
        <v>427</v>
      </c>
      <c r="AG66" s="1067"/>
      <c r="AH66" s="1067"/>
      <c r="AI66" s="1067"/>
      <c r="AJ66" s="1068"/>
      <c r="AK66" s="1060" t="s">
        <v>428</v>
      </c>
      <c r="AL66" s="1055"/>
      <c r="AM66" s="1055"/>
      <c r="AN66" s="1055"/>
      <c r="AO66" s="1056"/>
      <c r="AP66" s="1060" t="s">
        <v>429</v>
      </c>
      <c r="AQ66" s="1061"/>
      <c r="AR66" s="1061"/>
      <c r="AS66" s="1061"/>
      <c r="AT66" s="1062"/>
      <c r="AU66" s="1060" t="s">
        <v>430</v>
      </c>
      <c r="AV66" s="1061"/>
      <c r="AW66" s="1061"/>
      <c r="AX66" s="1061"/>
      <c r="AY66" s="1062"/>
      <c r="AZ66" s="1060" t="s">
        <v>384</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4" t="s">
        <v>605</v>
      </c>
      <c r="C68" s="1045"/>
      <c r="D68" s="1045"/>
      <c r="E68" s="1045"/>
      <c r="F68" s="1045"/>
      <c r="G68" s="1045"/>
      <c r="H68" s="1045"/>
      <c r="I68" s="1045"/>
      <c r="J68" s="1045"/>
      <c r="K68" s="1045"/>
      <c r="L68" s="1045"/>
      <c r="M68" s="1045"/>
      <c r="N68" s="1045"/>
      <c r="O68" s="1045"/>
      <c r="P68" s="1046"/>
      <c r="Q68" s="1047">
        <v>7251</v>
      </c>
      <c r="R68" s="1041"/>
      <c r="S68" s="1041"/>
      <c r="T68" s="1041"/>
      <c r="U68" s="1041"/>
      <c r="V68" s="1041">
        <v>6900</v>
      </c>
      <c r="W68" s="1041"/>
      <c r="X68" s="1041"/>
      <c r="Y68" s="1041"/>
      <c r="Z68" s="1041"/>
      <c r="AA68" s="1041">
        <v>350</v>
      </c>
      <c r="AB68" s="1041"/>
      <c r="AC68" s="1041"/>
      <c r="AD68" s="1041"/>
      <c r="AE68" s="1041"/>
      <c r="AF68" s="1041">
        <v>343</v>
      </c>
      <c r="AG68" s="1041"/>
      <c r="AH68" s="1041"/>
      <c r="AI68" s="1041"/>
      <c r="AJ68" s="1041"/>
      <c r="AK68" s="1041" t="s">
        <v>603</v>
      </c>
      <c r="AL68" s="1041"/>
      <c r="AM68" s="1041"/>
      <c r="AN68" s="1041"/>
      <c r="AO68" s="1041"/>
      <c r="AP68" s="1041">
        <v>1339</v>
      </c>
      <c r="AQ68" s="1041"/>
      <c r="AR68" s="1041"/>
      <c r="AS68" s="1041"/>
      <c r="AT68" s="1041"/>
      <c r="AU68" s="1041">
        <v>73</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606</v>
      </c>
      <c r="C69" s="1032"/>
      <c r="D69" s="1032"/>
      <c r="E69" s="1032"/>
      <c r="F69" s="1032"/>
      <c r="G69" s="1032"/>
      <c r="H69" s="1032"/>
      <c r="I69" s="1032"/>
      <c r="J69" s="1032"/>
      <c r="K69" s="1032"/>
      <c r="L69" s="1032"/>
      <c r="M69" s="1032"/>
      <c r="N69" s="1032"/>
      <c r="O69" s="1032"/>
      <c r="P69" s="1033"/>
      <c r="Q69" s="1034">
        <v>355</v>
      </c>
      <c r="R69" s="1028"/>
      <c r="S69" s="1028"/>
      <c r="T69" s="1028"/>
      <c r="U69" s="1028"/>
      <c r="V69" s="1028">
        <v>349</v>
      </c>
      <c r="W69" s="1028"/>
      <c r="X69" s="1028"/>
      <c r="Y69" s="1028"/>
      <c r="Z69" s="1028"/>
      <c r="AA69" s="1028">
        <v>7</v>
      </c>
      <c r="AB69" s="1028"/>
      <c r="AC69" s="1028"/>
      <c r="AD69" s="1028"/>
      <c r="AE69" s="1028"/>
      <c r="AF69" s="1028">
        <v>7</v>
      </c>
      <c r="AG69" s="1028"/>
      <c r="AH69" s="1028"/>
      <c r="AI69" s="1028"/>
      <c r="AJ69" s="1028"/>
      <c r="AK69" s="1028" t="s">
        <v>603</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604</v>
      </c>
      <c r="C70" s="1032"/>
      <c r="D70" s="1032"/>
      <c r="E70" s="1032"/>
      <c r="F70" s="1032"/>
      <c r="G70" s="1032"/>
      <c r="H70" s="1032"/>
      <c r="I70" s="1032"/>
      <c r="J70" s="1032"/>
      <c r="K70" s="1032"/>
      <c r="L70" s="1032"/>
      <c r="M70" s="1032"/>
      <c r="N70" s="1032"/>
      <c r="O70" s="1032"/>
      <c r="P70" s="1033"/>
      <c r="Q70" s="1034">
        <v>3073</v>
      </c>
      <c r="R70" s="1028"/>
      <c r="S70" s="1028"/>
      <c r="T70" s="1028"/>
      <c r="U70" s="1028"/>
      <c r="V70" s="1028">
        <v>2907</v>
      </c>
      <c r="W70" s="1028"/>
      <c r="X70" s="1028"/>
      <c r="Y70" s="1028"/>
      <c r="Z70" s="1028"/>
      <c r="AA70" s="1028">
        <v>166</v>
      </c>
      <c r="AB70" s="1028"/>
      <c r="AC70" s="1028"/>
      <c r="AD70" s="1028"/>
      <c r="AE70" s="1028"/>
      <c r="AF70" s="1028">
        <v>166</v>
      </c>
      <c r="AG70" s="1028"/>
      <c r="AH70" s="1028"/>
      <c r="AI70" s="1028"/>
      <c r="AJ70" s="1028"/>
      <c r="AK70" s="1028" t="s">
        <v>603</v>
      </c>
      <c r="AL70" s="1028"/>
      <c r="AM70" s="1028"/>
      <c r="AN70" s="1028"/>
      <c r="AO70" s="1028"/>
      <c r="AP70" s="1028">
        <v>1324</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607</v>
      </c>
      <c r="C71" s="1032"/>
      <c r="D71" s="1032"/>
      <c r="E71" s="1032"/>
      <c r="F71" s="1032"/>
      <c r="G71" s="1032"/>
      <c r="H71" s="1032"/>
      <c r="I71" s="1032"/>
      <c r="J71" s="1032"/>
      <c r="K71" s="1032"/>
      <c r="L71" s="1032"/>
      <c r="M71" s="1032"/>
      <c r="N71" s="1032"/>
      <c r="O71" s="1032"/>
      <c r="P71" s="1033"/>
      <c r="Q71" s="1034">
        <v>1462</v>
      </c>
      <c r="R71" s="1028"/>
      <c r="S71" s="1028"/>
      <c r="T71" s="1028"/>
      <c r="U71" s="1028"/>
      <c r="V71" s="1028">
        <v>1473</v>
      </c>
      <c r="W71" s="1028"/>
      <c r="X71" s="1028"/>
      <c r="Y71" s="1028"/>
      <c r="Z71" s="1028"/>
      <c r="AA71" s="1028">
        <v>-11</v>
      </c>
      <c r="AB71" s="1028"/>
      <c r="AC71" s="1028"/>
      <c r="AD71" s="1028"/>
      <c r="AE71" s="1028"/>
      <c r="AF71" s="1028">
        <v>563</v>
      </c>
      <c r="AG71" s="1028"/>
      <c r="AH71" s="1028"/>
      <c r="AI71" s="1028"/>
      <c r="AJ71" s="1028"/>
      <c r="AK71" s="1028" t="s">
        <v>603</v>
      </c>
      <c r="AL71" s="1028"/>
      <c r="AM71" s="1028"/>
      <c r="AN71" s="1028"/>
      <c r="AO71" s="1028"/>
      <c r="AP71" s="1028">
        <v>3822</v>
      </c>
      <c r="AQ71" s="1028"/>
      <c r="AR71" s="1028"/>
      <c r="AS71" s="1028"/>
      <c r="AT71" s="1028"/>
      <c r="AU71" s="1028">
        <v>0</v>
      </c>
      <c r="AV71" s="1028"/>
      <c r="AW71" s="1028"/>
      <c r="AX71" s="1028"/>
      <c r="AY71" s="1028"/>
      <c r="AZ71" s="1039" t="s">
        <v>413</v>
      </c>
      <c r="BA71" s="1039"/>
      <c r="BB71" s="1039"/>
      <c r="BC71" s="1039"/>
      <c r="BD71" s="104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1079</v>
      </c>
      <c r="AG88" s="1016"/>
      <c r="AH88" s="1016"/>
      <c r="AI88" s="1016"/>
      <c r="AJ88" s="1016"/>
      <c r="AK88" s="1020"/>
      <c r="AL88" s="1020"/>
      <c r="AM88" s="1020"/>
      <c r="AN88" s="1020"/>
      <c r="AO88" s="1020"/>
      <c r="AP88" s="1016">
        <v>6485</v>
      </c>
      <c r="AQ88" s="1016"/>
      <c r="AR88" s="1016"/>
      <c r="AS88" s="1016"/>
      <c r="AT88" s="1016"/>
      <c r="AU88" s="1016">
        <v>73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250</v>
      </c>
      <c r="CS102" s="1008"/>
      <c r="CT102" s="1008"/>
      <c r="CU102" s="1008"/>
      <c r="CV102" s="1009"/>
      <c r="CW102" s="1007">
        <f t="shared" ref="CW102" si="2">SUM(CW7:DA88)</f>
        <v>9</v>
      </c>
      <c r="CX102" s="1008"/>
      <c r="CY102" s="1008"/>
      <c r="CZ102" s="1008"/>
      <c r="DA102" s="1009"/>
      <c r="DB102" s="1007">
        <f t="shared" ref="DB102" si="3">SUM(DB7:DF88)</f>
        <v>18</v>
      </c>
      <c r="DC102" s="1008"/>
      <c r="DD102" s="1008"/>
      <c r="DE102" s="1008"/>
      <c r="DF102" s="1009"/>
      <c r="DG102" s="1007">
        <f t="shared" ref="DG102" si="4">SUM(DG7:DK88)</f>
        <v>0</v>
      </c>
      <c r="DH102" s="1008"/>
      <c r="DI102" s="1008"/>
      <c r="DJ102" s="1008"/>
      <c r="DK102" s="1009"/>
      <c r="DL102" s="1007">
        <f t="shared" ref="DL102" si="5">SUM(DL7:DP88)</f>
        <v>0</v>
      </c>
      <c r="DM102" s="1008"/>
      <c r="DN102" s="1008"/>
      <c r="DO102" s="1008"/>
      <c r="DP102" s="1009"/>
      <c r="DQ102" s="1007">
        <f t="shared" ref="DQ102" si="6">SUM(DQ7:DU88)</f>
        <v>197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312</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312</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312</v>
      </c>
      <c r="DR109" s="951"/>
      <c r="DS109" s="951"/>
      <c r="DT109" s="951"/>
      <c r="DU109" s="952"/>
      <c r="DV109" s="953" t="s">
        <v>442</v>
      </c>
      <c r="DW109" s="951"/>
      <c r="DX109" s="951"/>
      <c r="DY109" s="951"/>
      <c r="DZ109" s="982"/>
    </row>
    <row r="110" spans="1:131" s="248" customFormat="1" ht="26.25" customHeight="1" x14ac:dyDescent="0.15">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1734091</v>
      </c>
      <c r="AB110" s="944"/>
      <c r="AC110" s="944"/>
      <c r="AD110" s="944"/>
      <c r="AE110" s="945"/>
      <c r="AF110" s="946">
        <v>1772247</v>
      </c>
      <c r="AG110" s="944"/>
      <c r="AH110" s="944"/>
      <c r="AI110" s="944"/>
      <c r="AJ110" s="945"/>
      <c r="AK110" s="946">
        <v>1877993</v>
      </c>
      <c r="AL110" s="944"/>
      <c r="AM110" s="944"/>
      <c r="AN110" s="944"/>
      <c r="AO110" s="945"/>
      <c r="AP110" s="947">
        <v>23</v>
      </c>
      <c r="AQ110" s="948"/>
      <c r="AR110" s="948"/>
      <c r="AS110" s="948"/>
      <c r="AT110" s="949"/>
      <c r="AU110" s="983" t="s">
        <v>73</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18271373</v>
      </c>
      <c r="BR110" s="891"/>
      <c r="BS110" s="891"/>
      <c r="BT110" s="891"/>
      <c r="BU110" s="891"/>
      <c r="BV110" s="891">
        <v>17748007</v>
      </c>
      <c r="BW110" s="891"/>
      <c r="BX110" s="891"/>
      <c r="BY110" s="891"/>
      <c r="BZ110" s="891"/>
      <c r="CA110" s="891">
        <v>17723458</v>
      </c>
      <c r="CB110" s="891"/>
      <c r="CC110" s="891"/>
      <c r="CD110" s="891"/>
      <c r="CE110" s="891"/>
      <c r="CF110" s="915">
        <v>216.7</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448</v>
      </c>
      <c r="DH110" s="891"/>
      <c r="DI110" s="891"/>
      <c r="DJ110" s="891"/>
      <c r="DK110" s="891"/>
      <c r="DL110" s="891" t="s">
        <v>449</v>
      </c>
      <c r="DM110" s="891"/>
      <c r="DN110" s="891"/>
      <c r="DO110" s="891"/>
      <c r="DP110" s="891"/>
      <c r="DQ110" s="891" t="s">
        <v>449</v>
      </c>
      <c r="DR110" s="891"/>
      <c r="DS110" s="891"/>
      <c r="DT110" s="891"/>
      <c r="DU110" s="891"/>
      <c r="DV110" s="892" t="s">
        <v>450</v>
      </c>
      <c r="DW110" s="892"/>
      <c r="DX110" s="892"/>
      <c r="DY110" s="892"/>
      <c r="DZ110" s="893"/>
    </row>
    <row r="111" spans="1:131" s="248" customFormat="1" ht="26.25" customHeight="1" x14ac:dyDescent="0.15">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452</v>
      </c>
      <c r="AG111" s="972"/>
      <c r="AH111" s="972"/>
      <c r="AI111" s="972"/>
      <c r="AJ111" s="973"/>
      <c r="AK111" s="974" t="s">
        <v>448</v>
      </c>
      <c r="AL111" s="972"/>
      <c r="AM111" s="972"/>
      <c r="AN111" s="972"/>
      <c r="AO111" s="973"/>
      <c r="AP111" s="975" t="s">
        <v>398</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111674</v>
      </c>
      <c r="BR111" s="863"/>
      <c r="BS111" s="863"/>
      <c r="BT111" s="863"/>
      <c r="BU111" s="863"/>
      <c r="BV111" s="863">
        <v>85764</v>
      </c>
      <c r="BW111" s="863"/>
      <c r="BX111" s="863"/>
      <c r="BY111" s="863"/>
      <c r="BZ111" s="863"/>
      <c r="CA111" s="863">
        <v>58559</v>
      </c>
      <c r="CB111" s="863"/>
      <c r="CC111" s="863"/>
      <c r="CD111" s="863"/>
      <c r="CE111" s="863"/>
      <c r="CF111" s="924">
        <v>0.7</v>
      </c>
      <c r="CG111" s="925"/>
      <c r="CH111" s="925"/>
      <c r="CI111" s="925"/>
      <c r="CJ111" s="925"/>
      <c r="CK111" s="980"/>
      <c r="CL111" s="867"/>
      <c r="CM111" s="870" t="s">
        <v>454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449</v>
      </c>
      <c r="DH111" s="863"/>
      <c r="DI111" s="863"/>
      <c r="DJ111" s="863"/>
      <c r="DK111" s="863"/>
      <c r="DL111" s="863" t="s">
        <v>449</v>
      </c>
      <c r="DM111" s="863"/>
      <c r="DN111" s="863"/>
      <c r="DO111" s="863"/>
      <c r="DP111" s="863"/>
      <c r="DQ111" s="863" t="s">
        <v>448</v>
      </c>
      <c r="DR111" s="863"/>
      <c r="DS111" s="863"/>
      <c r="DT111" s="863"/>
      <c r="DU111" s="863"/>
      <c r="DV111" s="840" t="s">
        <v>452</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449</v>
      </c>
      <c r="AB112" s="826"/>
      <c r="AC112" s="826"/>
      <c r="AD112" s="826"/>
      <c r="AE112" s="827"/>
      <c r="AF112" s="828" t="s">
        <v>448</v>
      </c>
      <c r="AG112" s="826"/>
      <c r="AH112" s="826"/>
      <c r="AI112" s="826"/>
      <c r="AJ112" s="827"/>
      <c r="AK112" s="828" t="s">
        <v>448</v>
      </c>
      <c r="AL112" s="826"/>
      <c r="AM112" s="826"/>
      <c r="AN112" s="826"/>
      <c r="AO112" s="827"/>
      <c r="AP112" s="873" t="s">
        <v>449</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7694708</v>
      </c>
      <c r="BR112" s="863"/>
      <c r="BS112" s="863"/>
      <c r="BT112" s="863"/>
      <c r="BU112" s="863"/>
      <c r="BV112" s="863">
        <v>7117123</v>
      </c>
      <c r="BW112" s="863"/>
      <c r="BX112" s="863"/>
      <c r="BY112" s="863"/>
      <c r="BZ112" s="863"/>
      <c r="CA112" s="863">
        <v>6821610</v>
      </c>
      <c r="CB112" s="863"/>
      <c r="CC112" s="863"/>
      <c r="CD112" s="863"/>
      <c r="CE112" s="863"/>
      <c r="CF112" s="924">
        <v>83.4</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111674</v>
      </c>
      <c r="DH112" s="863"/>
      <c r="DI112" s="863"/>
      <c r="DJ112" s="863"/>
      <c r="DK112" s="863"/>
      <c r="DL112" s="863">
        <v>85764</v>
      </c>
      <c r="DM112" s="863"/>
      <c r="DN112" s="863"/>
      <c r="DO112" s="863"/>
      <c r="DP112" s="863"/>
      <c r="DQ112" s="863">
        <v>58559</v>
      </c>
      <c r="DR112" s="863"/>
      <c r="DS112" s="863"/>
      <c r="DT112" s="863"/>
      <c r="DU112" s="863"/>
      <c r="DV112" s="840">
        <v>0.7</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579488</v>
      </c>
      <c r="AB113" s="972"/>
      <c r="AC113" s="972"/>
      <c r="AD113" s="972"/>
      <c r="AE113" s="973"/>
      <c r="AF113" s="974">
        <v>588949</v>
      </c>
      <c r="AG113" s="972"/>
      <c r="AH113" s="972"/>
      <c r="AI113" s="972"/>
      <c r="AJ113" s="973"/>
      <c r="AK113" s="974">
        <v>644620</v>
      </c>
      <c r="AL113" s="972"/>
      <c r="AM113" s="972"/>
      <c r="AN113" s="972"/>
      <c r="AO113" s="973"/>
      <c r="AP113" s="975">
        <v>7.9</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v>57071</v>
      </c>
      <c r="BR113" s="863"/>
      <c r="BS113" s="863"/>
      <c r="BT113" s="863"/>
      <c r="BU113" s="863"/>
      <c r="BV113" s="863">
        <v>88652</v>
      </c>
      <c r="BW113" s="863"/>
      <c r="BX113" s="863"/>
      <c r="BY113" s="863"/>
      <c r="BZ113" s="863"/>
      <c r="CA113" s="863">
        <v>72542</v>
      </c>
      <c r="CB113" s="863"/>
      <c r="CC113" s="863"/>
      <c r="CD113" s="863"/>
      <c r="CE113" s="863"/>
      <c r="CF113" s="924">
        <v>0.9</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449</v>
      </c>
      <c r="DM113" s="826"/>
      <c r="DN113" s="826"/>
      <c r="DO113" s="826"/>
      <c r="DP113" s="827"/>
      <c r="DQ113" s="828" t="s">
        <v>449</v>
      </c>
      <c r="DR113" s="826"/>
      <c r="DS113" s="826"/>
      <c r="DT113" s="826"/>
      <c r="DU113" s="827"/>
      <c r="DV113" s="873" t="s">
        <v>449</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10110</v>
      </c>
      <c r="AB114" s="826"/>
      <c r="AC114" s="826"/>
      <c r="AD114" s="826"/>
      <c r="AE114" s="827"/>
      <c r="AF114" s="828">
        <v>9475</v>
      </c>
      <c r="AG114" s="826"/>
      <c r="AH114" s="826"/>
      <c r="AI114" s="826"/>
      <c r="AJ114" s="827"/>
      <c r="AK114" s="828">
        <v>14108</v>
      </c>
      <c r="AL114" s="826"/>
      <c r="AM114" s="826"/>
      <c r="AN114" s="826"/>
      <c r="AO114" s="827"/>
      <c r="AP114" s="873">
        <v>0.2</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1701503</v>
      </c>
      <c r="BR114" s="863"/>
      <c r="BS114" s="863"/>
      <c r="BT114" s="863"/>
      <c r="BU114" s="863"/>
      <c r="BV114" s="863">
        <v>1814220</v>
      </c>
      <c r="BW114" s="863"/>
      <c r="BX114" s="863"/>
      <c r="BY114" s="863"/>
      <c r="BZ114" s="863"/>
      <c r="CA114" s="863">
        <v>1722618</v>
      </c>
      <c r="CB114" s="863"/>
      <c r="CC114" s="863"/>
      <c r="CD114" s="863"/>
      <c r="CE114" s="863"/>
      <c r="CF114" s="924">
        <v>21.1</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449</v>
      </c>
      <c r="DH114" s="826"/>
      <c r="DI114" s="826"/>
      <c r="DJ114" s="826"/>
      <c r="DK114" s="827"/>
      <c r="DL114" s="828" t="s">
        <v>448</v>
      </c>
      <c r="DM114" s="826"/>
      <c r="DN114" s="826"/>
      <c r="DO114" s="826"/>
      <c r="DP114" s="827"/>
      <c r="DQ114" s="828" t="s">
        <v>449</v>
      </c>
      <c r="DR114" s="826"/>
      <c r="DS114" s="826"/>
      <c r="DT114" s="826"/>
      <c r="DU114" s="827"/>
      <c r="DV114" s="873" t="s">
        <v>449</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35022</v>
      </c>
      <c r="AB115" s="972"/>
      <c r="AC115" s="972"/>
      <c r="AD115" s="972"/>
      <c r="AE115" s="973"/>
      <c r="AF115" s="974">
        <v>34484</v>
      </c>
      <c r="AG115" s="972"/>
      <c r="AH115" s="972"/>
      <c r="AI115" s="972"/>
      <c r="AJ115" s="973"/>
      <c r="AK115" s="974">
        <v>33953</v>
      </c>
      <c r="AL115" s="972"/>
      <c r="AM115" s="972"/>
      <c r="AN115" s="972"/>
      <c r="AO115" s="973"/>
      <c r="AP115" s="975">
        <v>0.4</v>
      </c>
      <c r="AQ115" s="976"/>
      <c r="AR115" s="976"/>
      <c r="AS115" s="976"/>
      <c r="AT115" s="977"/>
      <c r="AU115" s="985"/>
      <c r="AV115" s="986"/>
      <c r="AW115" s="986"/>
      <c r="AX115" s="986"/>
      <c r="AY115" s="986"/>
      <c r="AZ115" s="861" t="s">
        <v>466</v>
      </c>
      <c r="BA115" s="796"/>
      <c r="BB115" s="796"/>
      <c r="BC115" s="796"/>
      <c r="BD115" s="796"/>
      <c r="BE115" s="796"/>
      <c r="BF115" s="796"/>
      <c r="BG115" s="796"/>
      <c r="BH115" s="796"/>
      <c r="BI115" s="796"/>
      <c r="BJ115" s="796"/>
      <c r="BK115" s="796"/>
      <c r="BL115" s="796"/>
      <c r="BM115" s="796"/>
      <c r="BN115" s="796"/>
      <c r="BO115" s="796"/>
      <c r="BP115" s="797"/>
      <c r="BQ115" s="862">
        <v>282975</v>
      </c>
      <c r="BR115" s="863"/>
      <c r="BS115" s="863"/>
      <c r="BT115" s="863"/>
      <c r="BU115" s="863"/>
      <c r="BV115" s="863">
        <v>266635</v>
      </c>
      <c r="BW115" s="863"/>
      <c r="BX115" s="863"/>
      <c r="BY115" s="863"/>
      <c r="BZ115" s="863"/>
      <c r="CA115" s="863">
        <v>196792</v>
      </c>
      <c r="CB115" s="863"/>
      <c r="CC115" s="863"/>
      <c r="CD115" s="863"/>
      <c r="CE115" s="863"/>
      <c r="CF115" s="924">
        <v>2.4</v>
      </c>
      <c r="CG115" s="925"/>
      <c r="CH115" s="925"/>
      <c r="CI115" s="925"/>
      <c r="CJ115" s="925"/>
      <c r="CK115" s="980"/>
      <c r="CL115" s="867"/>
      <c r="CM115" s="861" t="s">
        <v>467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468</v>
      </c>
      <c r="DM115" s="826"/>
      <c r="DN115" s="826"/>
      <c r="DO115" s="826"/>
      <c r="DP115" s="827"/>
      <c r="DQ115" s="828" t="s">
        <v>449</v>
      </c>
      <c r="DR115" s="826"/>
      <c r="DS115" s="826"/>
      <c r="DT115" s="826"/>
      <c r="DU115" s="827"/>
      <c r="DV115" s="873" t="s">
        <v>448</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126</v>
      </c>
      <c r="AB116" s="826"/>
      <c r="AC116" s="826"/>
      <c r="AD116" s="826"/>
      <c r="AE116" s="827"/>
      <c r="AF116" s="828">
        <v>54</v>
      </c>
      <c r="AG116" s="826"/>
      <c r="AH116" s="826"/>
      <c r="AI116" s="826"/>
      <c r="AJ116" s="827"/>
      <c r="AK116" s="828">
        <v>33</v>
      </c>
      <c r="AL116" s="826"/>
      <c r="AM116" s="826"/>
      <c r="AN116" s="826"/>
      <c r="AO116" s="827"/>
      <c r="AP116" s="873">
        <v>0</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468</v>
      </c>
      <c r="BR116" s="863"/>
      <c r="BS116" s="863"/>
      <c r="BT116" s="863"/>
      <c r="BU116" s="863"/>
      <c r="BV116" s="863" t="s">
        <v>468</v>
      </c>
      <c r="BW116" s="863"/>
      <c r="BX116" s="863"/>
      <c r="BY116" s="863"/>
      <c r="BZ116" s="863"/>
      <c r="CA116" s="863" t="s">
        <v>448</v>
      </c>
      <c r="CB116" s="863"/>
      <c r="CC116" s="863"/>
      <c r="CD116" s="863"/>
      <c r="CE116" s="863"/>
      <c r="CF116" s="924" t="s">
        <v>448</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449</v>
      </c>
      <c r="DM116" s="826"/>
      <c r="DN116" s="826"/>
      <c r="DO116" s="826"/>
      <c r="DP116" s="827"/>
      <c r="DQ116" s="828" t="s">
        <v>448</v>
      </c>
      <c r="DR116" s="826"/>
      <c r="DS116" s="826"/>
      <c r="DT116" s="826"/>
      <c r="DU116" s="827"/>
      <c r="DV116" s="873" t="s">
        <v>449</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2358837</v>
      </c>
      <c r="AB117" s="958"/>
      <c r="AC117" s="958"/>
      <c r="AD117" s="958"/>
      <c r="AE117" s="959"/>
      <c r="AF117" s="960">
        <v>2405209</v>
      </c>
      <c r="AG117" s="958"/>
      <c r="AH117" s="958"/>
      <c r="AI117" s="958"/>
      <c r="AJ117" s="959"/>
      <c r="AK117" s="960">
        <v>2570707</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449</v>
      </c>
      <c r="BR117" s="863"/>
      <c r="BS117" s="863"/>
      <c r="BT117" s="863"/>
      <c r="BU117" s="863"/>
      <c r="BV117" s="863" t="s">
        <v>448</v>
      </c>
      <c r="BW117" s="863"/>
      <c r="BX117" s="863"/>
      <c r="BY117" s="863"/>
      <c r="BZ117" s="863"/>
      <c r="CA117" s="863" t="s">
        <v>448</v>
      </c>
      <c r="CB117" s="863"/>
      <c r="CC117" s="863"/>
      <c r="CD117" s="863"/>
      <c r="CE117" s="863"/>
      <c r="CF117" s="924" t="s">
        <v>448</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398</v>
      </c>
      <c r="DH117" s="826"/>
      <c r="DI117" s="826"/>
      <c r="DJ117" s="826"/>
      <c r="DK117" s="827"/>
      <c r="DL117" s="828" t="s">
        <v>468</v>
      </c>
      <c r="DM117" s="826"/>
      <c r="DN117" s="826"/>
      <c r="DO117" s="826"/>
      <c r="DP117" s="827"/>
      <c r="DQ117" s="828" t="s">
        <v>448</v>
      </c>
      <c r="DR117" s="826"/>
      <c r="DS117" s="826"/>
      <c r="DT117" s="826"/>
      <c r="DU117" s="827"/>
      <c r="DV117" s="873" t="s">
        <v>448</v>
      </c>
      <c r="DW117" s="874"/>
      <c r="DX117" s="874"/>
      <c r="DY117" s="874"/>
      <c r="DZ117" s="875"/>
    </row>
    <row r="118" spans="1:130" s="248" customFormat="1" ht="26.25" customHeight="1" x14ac:dyDescent="0.15">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312</v>
      </c>
      <c r="AL118" s="951"/>
      <c r="AM118" s="951"/>
      <c r="AN118" s="951"/>
      <c r="AO118" s="952"/>
      <c r="AP118" s="954" t="s">
        <v>442</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449</v>
      </c>
      <c r="BR118" s="894"/>
      <c r="BS118" s="894"/>
      <c r="BT118" s="894"/>
      <c r="BU118" s="894"/>
      <c r="BV118" s="894" t="s">
        <v>468</v>
      </c>
      <c r="BW118" s="894"/>
      <c r="BX118" s="894"/>
      <c r="BY118" s="894"/>
      <c r="BZ118" s="894"/>
      <c r="CA118" s="894" t="s">
        <v>448</v>
      </c>
      <c r="CB118" s="894"/>
      <c r="CC118" s="894"/>
      <c r="CD118" s="894"/>
      <c r="CE118" s="894"/>
      <c r="CF118" s="924" t="s">
        <v>449</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448</v>
      </c>
      <c r="DH118" s="826"/>
      <c r="DI118" s="826"/>
      <c r="DJ118" s="826"/>
      <c r="DK118" s="827"/>
      <c r="DL118" s="828" t="s">
        <v>468</v>
      </c>
      <c r="DM118" s="826"/>
      <c r="DN118" s="826"/>
      <c r="DO118" s="826"/>
      <c r="DP118" s="827"/>
      <c r="DQ118" s="828" t="s">
        <v>468</v>
      </c>
      <c r="DR118" s="826"/>
      <c r="DS118" s="826"/>
      <c r="DT118" s="826"/>
      <c r="DU118" s="827"/>
      <c r="DV118" s="873" t="s">
        <v>398</v>
      </c>
      <c r="DW118" s="874"/>
      <c r="DX118" s="874"/>
      <c r="DY118" s="874"/>
      <c r="DZ118" s="875"/>
    </row>
    <row r="119" spans="1:130" s="248" customFormat="1" ht="26.25" customHeight="1" x14ac:dyDescent="0.15">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449</v>
      </c>
      <c r="AB119" s="944"/>
      <c r="AC119" s="944"/>
      <c r="AD119" s="944"/>
      <c r="AE119" s="945"/>
      <c r="AF119" s="946" t="s">
        <v>468</v>
      </c>
      <c r="AG119" s="944"/>
      <c r="AH119" s="944"/>
      <c r="AI119" s="944"/>
      <c r="AJ119" s="945"/>
      <c r="AK119" s="946" t="s">
        <v>468</v>
      </c>
      <c r="AL119" s="944"/>
      <c r="AM119" s="944"/>
      <c r="AN119" s="944"/>
      <c r="AO119" s="945"/>
      <c r="AP119" s="947" t="s">
        <v>448</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477</v>
      </c>
      <c r="BP119" s="927"/>
      <c r="BQ119" s="931">
        <v>28119304</v>
      </c>
      <c r="BR119" s="894"/>
      <c r="BS119" s="894"/>
      <c r="BT119" s="894"/>
      <c r="BU119" s="894"/>
      <c r="BV119" s="894">
        <v>27120401</v>
      </c>
      <c r="BW119" s="894"/>
      <c r="BX119" s="894"/>
      <c r="BY119" s="894"/>
      <c r="BZ119" s="894"/>
      <c r="CA119" s="894">
        <v>26595579</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449</v>
      </c>
      <c r="DH119" s="809"/>
      <c r="DI119" s="809"/>
      <c r="DJ119" s="809"/>
      <c r="DK119" s="810"/>
      <c r="DL119" s="811" t="s">
        <v>398</v>
      </c>
      <c r="DM119" s="809"/>
      <c r="DN119" s="809"/>
      <c r="DO119" s="809"/>
      <c r="DP119" s="810"/>
      <c r="DQ119" s="811" t="s">
        <v>449</v>
      </c>
      <c r="DR119" s="809"/>
      <c r="DS119" s="809"/>
      <c r="DT119" s="809"/>
      <c r="DU119" s="810"/>
      <c r="DV119" s="897" t="s">
        <v>398</v>
      </c>
      <c r="DW119" s="898"/>
      <c r="DX119" s="898"/>
      <c r="DY119" s="898"/>
      <c r="DZ119" s="899"/>
    </row>
    <row r="120" spans="1:130" s="248" customFormat="1" ht="26.25" customHeight="1" x14ac:dyDescent="0.15">
      <c r="A120" s="866"/>
      <c r="B120" s="867"/>
      <c r="C120" s="870" t="s">
        <v>454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449</v>
      </c>
      <c r="AB120" s="826"/>
      <c r="AC120" s="826"/>
      <c r="AD120" s="826"/>
      <c r="AE120" s="827"/>
      <c r="AF120" s="828" t="s">
        <v>468</v>
      </c>
      <c r="AG120" s="826"/>
      <c r="AH120" s="826"/>
      <c r="AI120" s="826"/>
      <c r="AJ120" s="827"/>
      <c r="AK120" s="828" t="s">
        <v>398</v>
      </c>
      <c r="AL120" s="826"/>
      <c r="AM120" s="826"/>
      <c r="AN120" s="826"/>
      <c r="AO120" s="827"/>
      <c r="AP120" s="873" t="s">
        <v>449</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2478654</v>
      </c>
      <c r="BR120" s="891"/>
      <c r="BS120" s="891"/>
      <c r="BT120" s="891"/>
      <c r="BU120" s="891"/>
      <c r="BV120" s="891">
        <v>2482669</v>
      </c>
      <c r="BW120" s="891"/>
      <c r="BX120" s="891"/>
      <c r="BY120" s="891"/>
      <c r="BZ120" s="891"/>
      <c r="CA120" s="891">
        <v>2554651</v>
      </c>
      <c r="CB120" s="891"/>
      <c r="CC120" s="891"/>
      <c r="CD120" s="891"/>
      <c r="CE120" s="891"/>
      <c r="CF120" s="915">
        <v>31.2</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v>5104905</v>
      </c>
      <c r="DH120" s="891"/>
      <c r="DI120" s="891"/>
      <c r="DJ120" s="891"/>
      <c r="DK120" s="891"/>
      <c r="DL120" s="891">
        <v>4665769</v>
      </c>
      <c r="DM120" s="891"/>
      <c r="DN120" s="891"/>
      <c r="DO120" s="891"/>
      <c r="DP120" s="891"/>
      <c r="DQ120" s="891">
        <v>4446863</v>
      </c>
      <c r="DR120" s="891"/>
      <c r="DS120" s="891"/>
      <c r="DT120" s="891"/>
      <c r="DU120" s="891"/>
      <c r="DV120" s="892">
        <v>54.4</v>
      </c>
      <c r="DW120" s="892"/>
      <c r="DX120" s="892"/>
      <c r="DY120" s="892"/>
      <c r="DZ120" s="893"/>
    </row>
    <row r="121" spans="1:130" s="248" customFormat="1" ht="26.25" customHeight="1" x14ac:dyDescent="0.15">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31494</v>
      </c>
      <c r="AB121" s="826"/>
      <c r="AC121" s="826"/>
      <c r="AD121" s="826"/>
      <c r="AE121" s="827"/>
      <c r="AF121" s="828">
        <v>31493</v>
      </c>
      <c r="AG121" s="826"/>
      <c r="AH121" s="826"/>
      <c r="AI121" s="826"/>
      <c r="AJ121" s="827"/>
      <c r="AK121" s="828">
        <v>31493</v>
      </c>
      <c r="AL121" s="826"/>
      <c r="AM121" s="826"/>
      <c r="AN121" s="826"/>
      <c r="AO121" s="827"/>
      <c r="AP121" s="873">
        <v>0.4</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1284257</v>
      </c>
      <c r="BR121" s="863"/>
      <c r="BS121" s="863"/>
      <c r="BT121" s="863"/>
      <c r="BU121" s="863"/>
      <c r="BV121" s="863">
        <v>1286929</v>
      </c>
      <c r="BW121" s="863"/>
      <c r="BX121" s="863"/>
      <c r="BY121" s="863"/>
      <c r="BZ121" s="863"/>
      <c r="CA121" s="863">
        <v>1378174</v>
      </c>
      <c r="CB121" s="863"/>
      <c r="CC121" s="863"/>
      <c r="CD121" s="863"/>
      <c r="CE121" s="863"/>
      <c r="CF121" s="924">
        <v>16.8</v>
      </c>
      <c r="CG121" s="925"/>
      <c r="CH121" s="925"/>
      <c r="CI121" s="925"/>
      <c r="CJ121" s="925"/>
      <c r="CK121" s="918"/>
      <c r="CL121" s="904"/>
      <c r="CM121" s="904"/>
      <c r="CN121" s="904"/>
      <c r="CO121" s="905"/>
      <c r="CP121" s="884" t="s">
        <v>485</v>
      </c>
      <c r="CQ121" s="885"/>
      <c r="CR121" s="885"/>
      <c r="CS121" s="885"/>
      <c r="CT121" s="885"/>
      <c r="CU121" s="885"/>
      <c r="CV121" s="885"/>
      <c r="CW121" s="885"/>
      <c r="CX121" s="885"/>
      <c r="CY121" s="885"/>
      <c r="CZ121" s="885"/>
      <c r="DA121" s="885"/>
      <c r="DB121" s="885"/>
      <c r="DC121" s="885"/>
      <c r="DD121" s="885"/>
      <c r="DE121" s="885"/>
      <c r="DF121" s="886"/>
      <c r="DG121" s="862">
        <v>1349193</v>
      </c>
      <c r="DH121" s="863"/>
      <c r="DI121" s="863"/>
      <c r="DJ121" s="863"/>
      <c r="DK121" s="863"/>
      <c r="DL121" s="863">
        <v>1243307</v>
      </c>
      <c r="DM121" s="863"/>
      <c r="DN121" s="863"/>
      <c r="DO121" s="863"/>
      <c r="DP121" s="863"/>
      <c r="DQ121" s="863">
        <v>1200614</v>
      </c>
      <c r="DR121" s="863"/>
      <c r="DS121" s="863"/>
      <c r="DT121" s="863"/>
      <c r="DU121" s="863"/>
      <c r="DV121" s="840">
        <v>14.7</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398</v>
      </c>
      <c r="AB122" s="826"/>
      <c r="AC122" s="826"/>
      <c r="AD122" s="826"/>
      <c r="AE122" s="827"/>
      <c r="AF122" s="828" t="s">
        <v>449</v>
      </c>
      <c r="AG122" s="826"/>
      <c r="AH122" s="826"/>
      <c r="AI122" s="826"/>
      <c r="AJ122" s="827"/>
      <c r="AK122" s="828" t="s">
        <v>449</v>
      </c>
      <c r="AL122" s="826"/>
      <c r="AM122" s="826"/>
      <c r="AN122" s="826"/>
      <c r="AO122" s="827"/>
      <c r="AP122" s="873" t="s">
        <v>468</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16584529</v>
      </c>
      <c r="BR122" s="894"/>
      <c r="BS122" s="894"/>
      <c r="BT122" s="894"/>
      <c r="BU122" s="894"/>
      <c r="BV122" s="894">
        <v>16057726</v>
      </c>
      <c r="BW122" s="894"/>
      <c r="BX122" s="894"/>
      <c r="BY122" s="894"/>
      <c r="BZ122" s="894"/>
      <c r="CA122" s="894">
        <v>15635673</v>
      </c>
      <c r="CB122" s="894"/>
      <c r="CC122" s="894"/>
      <c r="CD122" s="894"/>
      <c r="CE122" s="894"/>
      <c r="CF122" s="895">
        <v>191.2</v>
      </c>
      <c r="CG122" s="896"/>
      <c r="CH122" s="896"/>
      <c r="CI122" s="896"/>
      <c r="CJ122" s="896"/>
      <c r="CK122" s="918"/>
      <c r="CL122" s="904"/>
      <c r="CM122" s="904"/>
      <c r="CN122" s="904"/>
      <c r="CO122" s="905"/>
      <c r="CP122" s="884" t="s">
        <v>416</v>
      </c>
      <c r="CQ122" s="885"/>
      <c r="CR122" s="885"/>
      <c r="CS122" s="885"/>
      <c r="CT122" s="885"/>
      <c r="CU122" s="885"/>
      <c r="CV122" s="885"/>
      <c r="CW122" s="885"/>
      <c r="CX122" s="885"/>
      <c r="CY122" s="885"/>
      <c r="CZ122" s="885"/>
      <c r="DA122" s="885"/>
      <c r="DB122" s="885"/>
      <c r="DC122" s="885"/>
      <c r="DD122" s="885"/>
      <c r="DE122" s="885"/>
      <c r="DF122" s="886"/>
      <c r="DG122" s="862">
        <v>1093154</v>
      </c>
      <c r="DH122" s="863"/>
      <c r="DI122" s="863"/>
      <c r="DJ122" s="863"/>
      <c r="DK122" s="863"/>
      <c r="DL122" s="863">
        <v>1066367</v>
      </c>
      <c r="DM122" s="863"/>
      <c r="DN122" s="863"/>
      <c r="DO122" s="863"/>
      <c r="DP122" s="863"/>
      <c r="DQ122" s="863">
        <v>1047716</v>
      </c>
      <c r="DR122" s="863"/>
      <c r="DS122" s="863"/>
      <c r="DT122" s="863"/>
      <c r="DU122" s="863"/>
      <c r="DV122" s="840">
        <v>12.8</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449</v>
      </c>
      <c r="AB123" s="826"/>
      <c r="AC123" s="826"/>
      <c r="AD123" s="826"/>
      <c r="AE123" s="827"/>
      <c r="AF123" s="828" t="s">
        <v>398</v>
      </c>
      <c r="AG123" s="826"/>
      <c r="AH123" s="826"/>
      <c r="AI123" s="826"/>
      <c r="AJ123" s="827"/>
      <c r="AK123" s="828" t="s">
        <v>449</v>
      </c>
      <c r="AL123" s="826"/>
      <c r="AM123" s="826"/>
      <c r="AN123" s="826"/>
      <c r="AO123" s="827"/>
      <c r="AP123" s="873" t="s">
        <v>398</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487</v>
      </c>
      <c r="BP123" s="927"/>
      <c r="BQ123" s="881">
        <v>20347440</v>
      </c>
      <c r="BR123" s="882"/>
      <c r="BS123" s="882"/>
      <c r="BT123" s="882"/>
      <c r="BU123" s="882"/>
      <c r="BV123" s="882">
        <v>19827324</v>
      </c>
      <c r="BW123" s="882"/>
      <c r="BX123" s="882"/>
      <c r="BY123" s="882"/>
      <c r="BZ123" s="882"/>
      <c r="CA123" s="882">
        <v>19568498</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v>147456</v>
      </c>
      <c r="DH123" s="826"/>
      <c r="DI123" s="826"/>
      <c r="DJ123" s="826"/>
      <c r="DK123" s="827"/>
      <c r="DL123" s="828">
        <v>141680</v>
      </c>
      <c r="DM123" s="826"/>
      <c r="DN123" s="826"/>
      <c r="DO123" s="826"/>
      <c r="DP123" s="827"/>
      <c r="DQ123" s="828">
        <v>126417</v>
      </c>
      <c r="DR123" s="826"/>
      <c r="DS123" s="826"/>
      <c r="DT123" s="826"/>
      <c r="DU123" s="827"/>
      <c r="DV123" s="873">
        <v>1.5</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449</v>
      </c>
      <c r="AB124" s="826"/>
      <c r="AC124" s="826"/>
      <c r="AD124" s="826"/>
      <c r="AE124" s="827"/>
      <c r="AF124" s="828" t="s">
        <v>449</v>
      </c>
      <c r="AG124" s="826"/>
      <c r="AH124" s="826"/>
      <c r="AI124" s="826"/>
      <c r="AJ124" s="827"/>
      <c r="AK124" s="828" t="s">
        <v>448</v>
      </c>
      <c r="AL124" s="826"/>
      <c r="AM124" s="826"/>
      <c r="AN124" s="826"/>
      <c r="AO124" s="827"/>
      <c r="AP124" s="873" t="s">
        <v>449</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99</v>
      </c>
      <c r="BR124" s="880"/>
      <c r="BS124" s="880"/>
      <c r="BT124" s="880"/>
      <c r="BU124" s="880"/>
      <c r="BV124" s="880">
        <v>92.2</v>
      </c>
      <c r="BW124" s="880"/>
      <c r="BX124" s="880"/>
      <c r="BY124" s="880"/>
      <c r="BZ124" s="880"/>
      <c r="CA124" s="880">
        <v>85.9</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t="s">
        <v>491</v>
      </c>
      <c r="DH124" s="809"/>
      <c r="DI124" s="809"/>
      <c r="DJ124" s="809"/>
      <c r="DK124" s="810"/>
      <c r="DL124" s="811" t="s">
        <v>492</v>
      </c>
      <c r="DM124" s="809"/>
      <c r="DN124" s="809"/>
      <c r="DO124" s="809"/>
      <c r="DP124" s="810"/>
      <c r="DQ124" s="811" t="s">
        <v>491</v>
      </c>
      <c r="DR124" s="809"/>
      <c r="DS124" s="809"/>
      <c r="DT124" s="809"/>
      <c r="DU124" s="810"/>
      <c r="DV124" s="897" t="s">
        <v>493</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494</v>
      </c>
      <c r="AB125" s="826"/>
      <c r="AC125" s="826"/>
      <c r="AD125" s="826"/>
      <c r="AE125" s="827"/>
      <c r="AF125" s="828" t="s">
        <v>495</v>
      </c>
      <c r="AG125" s="826"/>
      <c r="AH125" s="826"/>
      <c r="AI125" s="826"/>
      <c r="AJ125" s="827"/>
      <c r="AK125" s="828" t="s">
        <v>496</v>
      </c>
      <c r="AL125" s="826"/>
      <c r="AM125" s="826"/>
      <c r="AN125" s="826"/>
      <c r="AO125" s="827"/>
      <c r="AP125" s="873" t="s">
        <v>491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497</v>
      </c>
      <c r="CL125" s="901"/>
      <c r="CM125" s="901"/>
      <c r="CN125" s="901"/>
      <c r="CO125" s="902"/>
      <c r="CP125" s="909" t="s">
        <v>498</v>
      </c>
      <c r="CQ125" s="854"/>
      <c r="CR125" s="854"/>
      <c r="CS125" s="854"/>
      <c r="CT125" s="854"/>
      <c r="CU125" s="854"/>
      <c r="CV125" s="854"/>
      <c r="CW125" s="854"/>
      <c r="CX125" s="854"/>
      <c r="CY125" s="854"/>
      <c r="CZ125" s="854"/>
      <c r="DA125" s="854"/>
      <c r="DB125" s="854"/>
      <c r="DC125" s="854"/>
      <c r="DD125" s="854"/>
      <c r="DE125" s="854"/>
      <c r="DF125" s="855"/>
      <c r="DG125" s="910" t="s">
        <v>494</v>
      </c>
      <c r="DH125" s="891"/>
      <c r="DI125" s="891"/>
      <c r="DJ125" s="891"/>
      <c r="DK125" s="891"/>
      <c r="DL125" s="891" t="s">
        <v>499</v>
      </c>
      <c r="DM125" s="891"/>
      <c r="DN125" s="891"/>
      <c r="DO125" s="891"/>
      <c r="DP125" s="891"/>
      <c r="DQ125" s="891" t="s">
        <v>491</v>
      </c>
      <c r="DR125" s="891"/>
      <c r="DS125" s="891"/>
      <c r="DT125" s="891"/>
      <c r="DU125" s="891"/>
      <c r="DV125" s="892" t="s">
        <v>500</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501</v>
      </c>
      <c r="AB126" s="826"/>
      <c r="AC126" s="826"/>
      <c r="AD126" s="826"/>
      <c r="AE126" s="827"/>
      <c r="AF126" s="828" t="s">
        <v>502</v>
      </c>
      <c r="AG126" s="826"/>
      <c r="AH126" s="826"/>
      <c r="AI126" s="826"/>
      <c r="AJ126" s="827"/>
      <c r="AK126" s="828" t="s">
        <v>496</v>
      </c>
      <c r="AL126" s="826"/>
      <c r="AM126" s="826"/>
      <c r="AN126" s="826"/>
      <c r="AO126" s="827"/>
      <c r="AP126" s="873" t="s">
        <v>491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503</v>
      </c>
      <c r="CQ126" s="796"/>
      <c r="CR126" s="796"/>
      <c r="CS126" s="796"/>
      <c r="CT126" s="796"/>
      <c r="CU126" s="796"/>
      <c r="CV126" s="796"/>
      <c r="CW126" s="796"/>
      <c r="CX126" s="796"/>
      <c r="CY126" s="796"/>
      <c r="CZ126" s="796"/>
      <c r="DA126" s="796"/>
      <c r="DB126" s="796"/>
      <c r="DC126" s="796"/>
      <c r="DD126" s="796"/>
      <c r="DE126" s="796"/>
      <c r="DF126" s="797"/>
      <c r="DG126" s="862">
        <v>224819</v>
      </c>
      <c r="DH126" s="863"/>
      <c r="DI126" s="863"/>
      <c r="DJ126" s="863"/>
      <c r="DK126" s="863"/>
      <c r="DL126" s="863">
        <v>214945</v>
      </c>
      <c r="DM126" s="863"/>
      <c r="DN126" s="863"/>
      <c r="DO126" s="863"/>
      <c r="DP126" s="863"/>
      <c r="DQ126" s="863">
        <v>149512</v>
      </c>
      <c r="DR126" s="863"/>
      <c r="DS126" s="863"/>
      <c r="DT126" s="863"/>
      <c r="DU126" s="863"/>
      <c r="DV126" s="840">
        <v>1.8</v>
      </c>
      <c r="DW126" s="840"/>
      <c r="DX126" s="840"/>
      <c r="DY126" s="840"/>
      <c r="DZ126" s="841"/>
    </row>
    <row r="127" spans="1:130" s="248" customFormat="1" ht="26.25" customHeight="1" x14ac:dyDescent="0.15">
      <c r="A127" s="868"/>
      <c r="B127" s="869"/>
      <c r="C127" s="887" t="s">
        <v>504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3528</v>
      </c>
      <c r="AB127" s="826"/>
      <c r="AC127" s="826"/>
      <c r="AD127" s="826"/>
      <c r="AE127" s="827"/>
      <c r="AF127" s="828">
        <v>2991</v>
      </c>
      <c r="AG127" s="826"/>
      <c r="AH127" s="826"/>
      <c r="AI127" s="826"/>
      <c r="AJ127" s="827"/>
      <c r="AK127" s="828">
        <v>2460</v>
      </c>
      <c r="AL127" s="826"/>
      <c r="AM127" s="826"/>
      <c r="AN127" s="826"/>
      <c r="AO127" s="827"/>
      <c r="AP127" s="873">
        <v>0</v>
      </c>
      <c r="AQ127" s="874"/>
      <c r="AR127" s="874"/>
      <c r="AS127" s="874"/>
      <c r="AT127" s="875"/>
      <c r="AU127" s="284"/>
      <c r="AV127" s="284"/>
      <c r="AW127" s="284"/>
      <c r="AX127" s="890" t="s">
        <v>505</v>
      </c>
      <c r="AY127" s="858"/>
      <c r="AZ127" s="858"/>
      <c r="BA127" s="858"/>
      <c r="BB127" s="858"/>
      <c r="BC127" s="858"/>
      <c r="BD127" s="858"/>
      <c r="BE127" s="859"/>
      <c r="BF127" s="857" t="s">
        <v>506</v>
      </c>
      <c r="BG127" s="858"/>
      <c r="BH127" s="858"/>
      <c r="BI127" s="858"/>
      <c r="BJ127" s="858"/>
      <c r="BK127" s="858"/>
      <c r="BL127" s="859"/>
      <c r="BM127" s="857" t="s">
        <v>507</v>
      </c>
      <c r="BN127" s="858"/>
      <c r="BO127" s="858"/>
      <c r="BP127" s="858"/>
      <c r="BQ127" s="858"/>
      <c r="BR127" s="858"/>
      <c r="BS127" s="859"/>
      <c r="BT127" s="857" t="s">
        <v>508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509</v>
      </c>
      <c r="CQ127" s="796"/>
      <c r="CR127" s="796"/>
      <c r="CS127" s="796"/>
      <c r="CT127" s="796"/>
      <c r="CU127" s="796"/>
      <c r="CV127" s="796"/>
      <c r="CW127" s="796"/>
      <c r="CX127" s="796"/>
      <c r="CY127" s="796"/>
      <c r="CZ127" s="796"/>
      <c r="DA127" s="796"/>
      <c r="DB127" s="796"/>
      <c r="DC127" s="796"/>
      <c r="DD127" s="796"/>
      <c r="DE127" s="796"/>
      <c r="DF127" s="797"/>
      <c r="DG127" s="862" t="s">
        <v>496</v>
      </c>
      <c r="DH127" s="863"/>
      <c r="DI127" s="863"/>
      <c r="DJ127" s="863"/>
      <c r="DK127" s="863"/>
      <c r="DL127" s="863" t="s">
        <v>494</v>
      </c>
      <c r="DM127" s="863"/>
      <c r="DN127" s="863"/>
      <c r="DO127" s="863"/>
      <c r="DP127" s="863"/>
      <c r="DQ127" s="863" t="s">
        <v>496</v>
      </c>
      <c r="DR127" s="863"/>
      <c r="DS127" s="863"/>
      <c r="DT127" s="863"/>
      <c r="DU127" s="863"/>
      <c r="DV127" s="840" t="s">
        <v>510</v>
      </c>
      <c r="DW127" s="840"/>
      <c r="DX127" s="840"/>
      <c r="DY127" s="840"/>
      <c r="DZ127" s="841"/>
    </row>
    <row r="128" spans="1:130" s="248" customFormat="1" ht="26.25" customHeight="1" thickBot="1" x14ac:dyDescent="0.2">
      <c r="A128" s="842" t="s">
        <v>511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512</v>
      </c>
      <c r="X128" s="844"/>
      <c r="Y128" s="844"/>
      <c r="Z128" s="845"/>
      <c r="AA128" s="846">
        <v>143657</v>
      </c>
      <c r="AB128" s="847"/>
      <c r="AC128" s="847"/>
      <c r="AD128" s="847"/>
      <c r="AE128" s="848"/>
      <c r="AF128" s="849">
        <v>143999</v>
      </c>
      <c r="AG128" s="847"/>
      <c r="AH128" s="847"/>
      <c r="AI128" s="847"/>
      <c r="AJ128" s="848"/>
      <c r="AK128" s="849">
        <v>135833</v>
      </c>
      <c r="AL128" s="847"/>
      <c r="AM128" s="847"/>
      <c r="AN128" s="847"/>
      <c r="AO128" s="848"/>
      <c r="AP128" s="850"/>
      <c r="AQ128" s="851"/>
      <c r="AR128" s="851"/>
      <c r="AS128" s="851"/>
      <c r="AT128" s="852"/>
      <c r="AU128" s="284"/>
      <c r="AV128" s="284"/>
      <c r="AW128" s="284"/>
      <c r="AX128" s="853" t="s">
        <v>513</v>
      </c>
      <c r="AY128" s="854"/>
      <c r="AZ128" s="854"/>
      <c r="BA128" s="854"/>
      <c r="BB128" s="854"/>
      <c r="BC128" s="854"/>
      <c r="BD128" s="854"/>
      <c r="BE128" s="855"/>
      <c r="BF128" s="832" t="s">
        <v>492</v>
      </c>
      <c r="BG128" s="833"/>
      <c r="BH128" s="833"/>
      <c r="BI128" s="833"/>
      <c r="BJ128" s="833"/>
      <c r="BK128" s="833"/>
      <c r="BL128" s="856"/>
      <c r="BM128" s="832">
        <v>13.36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514</v>
      </c>
      <c r="CQ128" s="774"/>
      <c r="CR128" s="774"/>
      <c r="CS128" s="774"/>
      <c r="CT128" s="774"/>
      <c r="CU128" s="774"/>
      <c r="CV128" s="774"/>
      <c r="CW128" s="774"/>
      <c r="CX128" s="774"/>
      <c r="CY128" s="774"/>
      <c r="CZ128" s="774"/>
      <c r="DA128" s="774"/>
      <c r="DB128" s="774"/>
      <c r="DC128" s="774"/>
      <c r="DD128" s="774"/>
      <c r="DE128" s="774"/>
      <c r="DF128" s="775"/>
      <c r="DG128" s="836">
        <v>58156</v>
      </c>
      <c r="DH128" s="837"/>
      <c r="DI128" s="837"/>
      <c r="DJ128" s="837"/>
      <c r="DK128" s="837"/>
      <c r="DL128" s="837">
        <v>51690</v>
      </c>
      <c r="DM128" s="837"/>
      <c r="DN128" s="837"/>
      <c r="DO128" s="837"/>
      <c r="DP128" s="837"/>
      <c r="DQ128" s="837">
        <v>47280</v>
      </c>
      <c r="DR128" s="837"/>
      <c r="DS128" s="837"/>
      <c r="DT128" s="837"/>
      <c r="DU128" s="837"/>
      <c r="DV128" s="838">
        <v>0.6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9366627</v>
      </c>
      <c r="AB129" s="826"/>
      <c r="AC129" s="826"/>
      <c r="AD129" s="826"/>
      <c r="AE129" s="827"/>
      <c r="AF129" s="828">
        <v>9489108</v>
      </c>
      <c r="AG129" s="826"/>
      <c r="AH129" s="826"/>
      <c r="AI129" s="826"/>
      <c r="AJ129" s="827"/>
      <c r="AK129" s="828">
        <v>9814395</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517</v>
      </c>
      <c r="BG129" s="816"/>
      <c r="BH129" s="816"/>
      <c r="BI129" s="816"/>
      <c r="BJ129" s="816"/>
      <c r="BK129" s="816"/>
      <c r="BL129" s="817"/>
      <c r="BM129" s="815">
        <v>18.36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519</v>
      </c>
      <c r="X130" s="823"/>
      <c r="Y130" s="823"/>
      <c r="Z130" s="824"/>
      <c r="AA130" s="825">
        <v>1518732</v>
      </c>
      <c r="AB130" s="826"/>
      <c r="AC130" s="826"/>
      <c r="AD130" s="826"/>
      <c r="AE130" s="827"/>
      <c r="AF130" s="828">
        <v>1583198</v>
      </c>
      <c r="AG130" s="826"/>
      <c r="AH130" s="826"/>
      <c r="AI130" s="826"/>
      <c r="AJ130" s="827"/>
      <c r="AK130" s="828">
        <v>1634965</v>
      </c>
      <c r="AL130" s="826"/>
      <c r="AM130" s="826"/>
      <c r="AN130" s="826"/>
      <c r="AO130" s="827"/>
      <c r="AP130" s="829"/>
      <c r="AQ130" s="830"/>
      <c r="AR130" s="830"/>
      <c r="AS130" s="830"/>
      <c r="AT130" s="831"/>
      <c r="AU130" s="286"/>
      <c r="AV130" s="286"/>
      <c r="AW130" s="286"/>
      <c r="AX130" s="795" t="s">
        <v>520</v>
      </c>
      <c r="AY130" s="796"/>
      <c r="AZ130" s="796"/>
      <c r="BA130" s="796"/>
      <c r="BB130" s="796"/>
      <c r="BC130" s="796"/>
      <c r="BD130" s="796"/>
      <c r="BE130" s="797"/>
      <c r="BF130" s="798">
        <v>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521</v>
      </c>
      <c r="X131" s="806"/>
      <c r="Y131" s="806"/>
      <c r="Z131" s="807"/>
      <c r="AA131" s="808">
        <v>7847895</v>
      </c>
      <c r="AB131" s="809"/>
      <c r="AC131" s="809"/>
      <c r="AD131" s="809"/>
      <c r="AE131" s="810"/>
      <c r="AF131" s="811">
        <v>7905910</v>
      </c>
      <c r="AG131" s="809"/>
      <c r="AH131" s="809"/>
      <c r="AI131" s="809"/>
      <c r="AJ131" s="810"/>
      <c r="AK131" s="811">
        <v>8179430</v>
      </c>
      <c r="AL131" s="809"/>
      <c r="AM131" s="809"/>
      <c r="AN131" s="809"/>
      <c r="AO131" s="810"/>
      <c r="AP131" s="812"/>
      <c r="AQ131" s="813"/>
      <c r="AR131" s="813"/>
      <c r="AS131" s="813"/>
      <c r="AT131" s="814"/>
      <c r="AU131" s="286"/>
      <c r="AV131" s="286"/>
      <c r="AW131" s="286"/>
      <c r="AX131" s="773" t="s">
        <v>522</v>
      </c>
      <c r="AY131" s="774"/>
      <c r="AZ131" s="774"/>
      <c r="BA131" s="774"/>
      <c r="BB131" s="774"/>
      <c r="BC131" s="774"/>
      <c r="BD131" s="774"/>
      <c r="BE131" s="775"/>
      <c r="BF131" s="776">
        <v>85.9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524</v>
      </c>
      <c r="W132" s="786"/>
      <c r="X132" s="786"/>
      <c r="Y132" s="786"/>
      <c r="Z132" s="787"/>
      <c r="AA132" s="788">
        <v>8.8743287209999995</v>
      </c>
      <c r="AB132" s="789"/>
      <c r="AC132" s="789"/>
      <c r="AD132" s="789"/>
      <c r="AE132" s="790"/>
      <c r="AF132" s="791">
        <v>8.5760146519999996</v>
      </c>
      <c r="AG132" s="789"/>
      <c r="AH132" s="789"/>
      <c r="AI132" s="789"/>
      <c r="AJ132" s="790"/>
      <c r="AK132" s="791">
        <v>9.779520089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525</v>
      </c>
      <c r="W133" s="765"/>
      <c r="X133" s="765"/>
      <c r="Y133" s="765"/>
      <c r="Z133" s="766"/>
      <c r="AA133" s="767">
        <v>10.4</v>
      </c>
      <c r="AB133" s="768"/>
      <c r="AC133" s="768"/>
      <c r="AD133" s="768"/>
      <c r="AE133" s="769"/>
      <c r="AF133" s="767">
        <v>9.1999999999999993</v>
      </c>
      <c r="AG133" s="768"/>
      <c r="AH133" s="768"/>
      <c r="AI133" s="768"/>
      <c r="AJ133" s="769"/>
      <c r="AK133" s="767">
        <v>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uBEuDMq6GdxGL490gubaaJkxVG+tEl3aJ5qS+fHjfQri4NpA6mss+p9Piuv3gDQ4BNiiKH4naGMzS7r66puKw==" saltValue="uiSZy7lQy1ckoqZ6p9sN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DC53" sqref="DC5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ZpwUdnF1fHYqNdQl5w2LPhxuKn44DsOxIMST+l7cd0n+aio8OnoXQDXzxyhoGF+jtaNO9fkaFlNUFHpIgAlNA==" saltValue="MePdqQdhv0Xk1CRdJkdt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Y34" sqref="BY34:CM3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WCfA90vpvoAps2zn7gj3DSvMxqKCIgQgINA7KtVZrqxXEiBok5f5tccHDjb7Z3hoYhXhgSvAcbuIl/1PZYIgw==" saltValue="fdEyG8OPTElVzKb646WX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Y34" sqref="BY34:CM3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534</v>
      </c>
      <c r="AL9" s="1190"/>
      <c r="AM9" s="1190"/>
      <c r="AN9" s="1191"/>
      <c r="AO9" s="314">
        <v>2445720</v>
      </c>
      <c r="AP9" s="314">
        <v>92490</v>
      </c>
      <c r="AQ9" s="315">
        <v>63681</v>
      </c>
      <c r="AR9" s="316">
        <v>45.2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535</v>
      </c>
      <c r="AL10" s="1190"/>
      <c r="AM10" s="1190"/>
      <c r="AN10" s="1191"/>
      <c r="AO10" s="317">
        <v>502774</v>
      </c>
      <c r="AP10" s="317">
        <v>19014</v>
      </c>
      <c r="AQ10" s="318">
        <v>8003</v>
      </c>
      <c r="AR10" s="319">
        <v>137.6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536</v>
      </c>
      <c r="AL11" s="1190"/>
      <c r="AM11" s="1190"/>
      <c r="AN11" s="1191"/>
      <c r="AO11" s="317" t="s">
        <v>537</v>
      </c>
      <c r="AP11" s="317" t="s">
        <v>537</v>
      </c>
      <c r="AQ11" s="318">
        <v>360</v>
      </c>
      <c r="AR11" s="319" t="s">
        <v>537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538</v>
      </c>
      <c r="AL12" s="1190"/>
      <c r="AM12" s="1190"/>
      <c r="AN12" s="1191"/>
      <c r="AO12" s="317" t="s">
        <v>537</v>
      </c>
      <c r="AP12" s="317" t="s">
        <v>537</v>
      </c>
      <c r="AQ12" s="318">
        <v>18</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539</v>
      </c>
      <c r="AL13" s="1190"/>
      <c r="AM13" s="1190"/>
      <c r="AN13" s="1191"/>
      <c r="AO13" s="317">
        <v>119196</v>
      </c>
      <c r="AP13" s="317">
        <v>4508</v>
      </c>
      <c r="AQ13" s="318">
        <v>2539</v>
      </c>
      <c r="AR13" s="319">
        <v>77.599999999999994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540</v>
      </c>
      <c r="AL14" s="1190"/>
      <c r="AM14" s="1190"/>
      <c r="AN14" s="1191"/>
      <c r="AO14" s="317">
        <v>95533</v>
      </c>
      <c r="AP14" s="317">
        <v>3613</v>
      </c>
      <c r="AQ14" s="318">
        <v>1117</v>
      </c>
      <c r="AR14" s="319">
        <v>223.5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541</v>
      </c>
      <c r="AL15" s="1193"/>
      <c r="AM15" s="1193"/>
      <c r="AN15" s="1194"/>
      <c r="AO15" s="317">
        <v>-144056</v>
      </c>
      <c r="AP15" s="317">
        <v>-5448</v>
      </c>
      <c r="AQ15" s="318">
        <v>-4412</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3019167</v>
      </c>
      <c r="AP16" s="317">
        <v>114176</v>
      </c>
      <c r="AQ16" s="318">
        <v>71307</v>
      </c>
      <c r="AR16" s="319">
        <v>60.1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546</v>
      </c>
      <c r="AL21" s="1196"/>
      <c r="AM21" s="1196"/>
      <c r="AN21" s="1197"/>
      <c r="AO21" s="330">
        <v>8.4700000000000006</v>
      </c>
      <c r="AP21" s="331">
        <v>6.49</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547</v>
      </c>
      <c r="AL22" s="1196"/>
      <c r="AM22" s="1196"/>
      <c r="AN22" s="1197"/>
      <c r="AO22" s="335">
        <v>96.6</v>
      </c>
      <c r="AP22" s="336">
        <v>97.2</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551</v>
      </c>
      <c r="AL32" s="1179"/>
      <c r="AM32" s="1179"/>
      <c r="AN32" s="1180"/>
      <c r="AO32" s="345">
        <v>1877993</v>
      </c>
      <c r="AP32" s="345">
        <v>71020</v>
      </c>
      <c r="AQ32" s="346">
        <v>31105</v>
      </c>
      <c r="AR32" s="347">
        <v>128.30000000000001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552</v>
      </c>
      <c r="AL33" s="1179"/>
      <c r="AM33" s="1179"/>
      <c r="AN33" s="1180"/>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553</v>
      </c>
      <c r="AL34" s="1179"/>
      <c r="AM34" s="1179"/>
      <c r="AN34" s="1180"/>
      <c r="AO34" s="345" t="s">
        <v>537</v>
      </c>
      <c r="AP34" s="345" t="s">
        <v>537</v>
      </c>
      <c r="AQ34" s="346">
        <v>0</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554</v>
      </c>
      <c r="AL35" s="1179"/>
      <c r="AM35" s="1179"/>
      <c r="AN35" s="1180"/>
      <c r="AO35" s="345">
        <v>644620</v>
      </c>
      <c r="AP35" s="345">
        <v>24378</v>
      </c>
      <c r="AQ35" s="346">
        <v>8747</v>
      </c>
      <c r="AR35" s="347">
        <v>178.7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555</v>
      </c>
      <c r="AL36" s="1179"/>
      <c r="AM36" s="1179"/>
      <c r="AN36" s="1180"/>
      <c r="AO36" s="345">
        <v>14108</v>
      </c>
      <c r="AP36" s="345">
        <v>534</v>
      </c>
      <c r="AQ36" s="346">
        <v>2193</v>
      </c>
      <c r="AR36" s="347">
        <v>-75.599999999999994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556</v>
      </c>
      <c r="AL37" s="1179"/>
      <c r="AM37" s="1179"/>
      <c r="AN37" s="1180"/>
      <c r="AO37" s="345">
        <v>33953</v>
      </c>
      <c r="AP37" s="345">
        <v>1284</v>
      </c>
      <c r="AQ37" s="346">
        <v>863</v>
      </c>
      <c r="AR37" s="347">
        <v>48.8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557</v>
      </c>
      <c r="AL38" s="1176"/>
      <c r="AM38" s="1176"/>
      <c r="AN38" s="1177"/>
      <c r="AO38" s="348">
        <v>33</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558</v>
      </c>
      <c r="AL39" s="1176"/>
      <c r="AM39" s="1176"/>
      <c r="AN39" s="1177"/>
      <c r="AO39" s="345">
        <v>-135833</v>
      </c>
      <c r="AP39" s="345">
        <v>-5137</v>
      </c>
      <c r="AQ39" s="346">
        <v>-3092</v>
      </c>
      <c r="AR39" s="347">
        <v>66.099999999999994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559</v>
      </c>
      <c r="AL40" s="1179"/>
      <c r="AM40" s="1179"/>
      <c r="AN40" s="1180"/>
      <c r="AO40" s="345">
        <v>-1634965</v>
      </c>
      <c r="AP40" s="345">
        <v>-61830</v>
      </c>
      <c r="AQ40" s="346">
        <v>-27116</v>
      </c>
      <c r="AR40" s="347">
        <v>128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305</v>
      </c>
      <c r="AL41" s="1182"/>
      <c r="AM41" s="1182"/>
      <c r="AN41" s="1183"/>
      <c r="AO41" s="345">
        <v>799909</v>
      </c>
      <c r="AP41" s="345">
        <v>30250</v>
      </c>
      <c r="AQ41" s="346">
        <v>12702</v>
      </c>
      <c r="AR41" s="347">
        <v>138.19999999999999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529</v>
      </c>
      <c r="AN49" s="1186" t="s">
        <v>563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3375309</v>
      </c>
      <c r="AN51" s="367">
        <v>123778</v>
      </c>
      <c r="AO51" s="368">
        <v>-13.4</v>
      </c>
      <c r="AP51" s="369">
        <v>47738</v>
      </c>
      <c r="AQ51" s="370">
        <v>-45.7</v>
      </c>
      <c r="AR51" s="371">
        <v>32.299999999999997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1757196</v>
      </c>
      <c r="AN52" s="375">
        <v>64439</v>
      </c>
      <c r="AO52" s="376">
        <v>64.599999999999994</v>
      </c>
      <c r="AP52" s="377">
        <v>24937</v>
      </c>
      <c r="AQ52" s="378">
        <v>-42.6</v>
      </c>
      <c r="AR52" s="379">
        <v>107.2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2288467</v>
      </c>
      <c r="AN53" s="367">
        <v>84545</v>
      </c>
      <c r="AO53" s="368">
        <v>-31.7</v>
      </c>
      <c r="AP53" s="369">
        <v>52191</v>
      </c>
      <c r="AQ53" s="370">
        <v>9.3000000000000007</v>
      </c>
      <c r="AR53" s="371">
        <v>-41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1300965</v>
      </c>
      <c r="AN54" s="375">
        <v>48063</v>
      </c>
      <c r="AO54" s="376">
        <v>-25.4</v>
      </c>
      <c r="AP54" s="377">
        <v>24843</v>
      </c>
      <c r="AQ54" s="378">
        <v>-0.4</v>
      </c>
      <c r="AR54" s="379">
        <v>-25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1899106</v>
      </c>
      <c r="AN55" s="367">
        <v>70746</v>
      </c>
      <c r="AO55" s="368">
        <v>-16.3</v>
      </c>
      <c r="AP55" s="369">
        <v>47387</v>
      </c>
      <c r="AQ55" s="370">
        <v>-9.1999999999999993</v>
      </c>
      <c r="AR55" s="371">
        <v>-7.1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933664</v>
      </c>
      <c r="AN56" s="375">
        <v>34781</v>
      </c>
      <c r="AO56" s="376">
        <v>-27.6</v>
      </c>
      <c r="AP56" s="377">
        <v>24928</v>
      </c>
      <c r="AQ56" s="378">
        <v>0.3</v>
      </c>
      <c r="AR56" s="379">
        <v>-27.9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2067245</v>
      </c>
      <c r="AN57" s="367">
        <v>77611</v>
      </c>
      <c r="AO57" s="368">
        <v>9.6999999999999993</v>
      </c>
      <c r="AP57" s="369">
        <v>51264</v>
      </c>
      <c r="AQ57" s="370">
        <v>8.1999999999999993</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1031532</v>
      </c>
      <c r="AN58" s="375">
        <v>38727</v>
      </c>
      <c r="AO58" s="376">
        <v>11.3</v>
      </c>
      <c r="AP58" s="377">
        <v>26040</v>
      </c>
      <c r="AQ58" s="378">
        <v>4.5</v>
      </c>
      <c r="AR58" s="379">
        <v>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3391428</v>
      </c>
      <c r="AN59" s="367">
        <v>128254</v>
      </c>
      <c r="AO59" s="368">
        <v>65.3</v>
      </c>
      <c r="AP59" s="369">
        <v>52068</v>
      </c>
      <c r="AQ59" s="370">
        <v>1.6</v>
      </c>
      <c r="AR59" s="371">
        <v>63.7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1836619</v>
      </c>
      <c r="AN60" s="375">
        <v>69456</v>
      </c>
      <c r="AO60" s="376">
        <v>79.3</v>
      </c>
      <c r="AP60" s="377">
        <v>26936</v>
      </c>
      <c r="AQ60" s="378">
        <v>3.4</v>
      </c>
      <c r="AR60" s="379">
        <v>75.900000000000006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2604311</v>
      </c>
      <c r="AN61" s="382">
        <v>96987</v>
      </c>
      <c r="AO61" s="383">
        <v>2.7</v>
      </c>
      <c r="AP61" s="384">
        <v>50130</v>
      </c>
      <c r="AQ61" s="385">
        <v>-7.2</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1371995</v>
      </c>
      <c r="AN62" s="375">
        <v>51093</v>
      </c>
      <c r="AO62" s="376">
        <v>20.399999999999999</v>
      </c>
      <c r="AP62" s="377">
        <v>25537</v>
      </c>
      <c r="AQ62" s="378">
        <v>-7</v>
      </c>
      <c r="AR62" s="379">
        <v>27.4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FB9g1vaOKiuaZAjxuWVchQShBXYG/Cn48K/IHTIkf3VoVaw1oDlwrl/A3YqyyQ/MrahzlMtkY6L9LjmRc/VYA==" saltValue="23oztJyAyxsg2AS09tfM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Y34" sqref="BY34:CM3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0" spans="125:125" ht="13.5" hidden="1" customHeight="1" x14ac:dyDescent="0.15"/>
    <row r="121" spans="125:125" ht="13.5" hidden="1" customHeight="1" x14ac:dyDescent="0.15">
      <c r="DU121" s="292"/>
    </row>
  </sheetData>
  <sheetProtection algorithmName="SHA-512" hashValue="Ds65M6Rdv3HXRdZE0+i3r9Cfw4pDlcIKgalADiA6K9EDUWi2d7/D59HL+qGX9tzE/rs/N2tTGun+ZjPGTHdRZA==" saltValue="5f8ss46KynQ56BBeapUh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BY34" sqref="BY34:CM3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eMVOUYcQPzeQ25lq4vqLk9UV/zXSUmJ5SoYLgWQQAbxDyt42OMDfKIVy/hKWdSLPotq5LVrIJaHajCs9EGImEg==" saltValue="WudGqC4u20G7+Qwm8Aa8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00" t="s">
        <v>3</v>
      </c>
      <c r="D47" s="1200"/>
      <c r="E47" s="1201"/>
      <c r="F47" s="11">
        <v>14.91</v>
      </c>
      <c r="G47" s="12">
        <v>14.27</v>
      </c>
      <c r="H47" s="12">
        <v>14.8</v>
      </c>
      <c r="I47" s="12">
        <v>14.8</v>
      </c>
      <c r="J47" s="13">
        <v>14.4</v>
      </c>
    </row>
    <row r="48" spans="2:10" ht="57.75" customHeight="1" x14ac:dyDescent="0.15">
      <c r="B48" s="14"/>
      <c r="C48" s="1202" t="s">
        <v>4</v>
      </c>
      <c r="D48" s="1202"/>
      <c r="E48" s="1203"/>
      <c r="F48" s="15">
        <v>3.34</v>
      </c>
      <c r="G48" s="16">
        <v>5.67</v>
      </c>
      <c r="H48" s="16">
        <v>3.79</v>
      </c>
      <c r="I48" s="16">
        <v>2.79</v>
      </c>
      <c r="J48" s="17">
        <v>4.59</v>
      </c>
    </row>
    <row r="49" spans="2:10" ht="57.75" customHeight="1" thickBot="1" x14ac:dyDescent="0.2">
      <c r="B49" s="18"/>
      <c r="C49" s="1204" t="s">
        <v>5</v>
      </c>
      <c r="D49" s="1204"/>
      <c r="E49" s="1205"/>
      <c r="F49" s="19" t="s">
        <v>584</v>
      </c>
      <c r="G49" s="20">
        <v>1.01</v>
      </c>
      <c r="H49" s="20" t="s">
        <v>585</v>
      </c>
      <c r="I49" s="20" t="s">
        <v>586</v>
      </c>
      <c r="J49" s="21">
        <v>0.94</v>
      </c>
    </row>
    <row r="50" spans="2:10" ht="13.5" customHeight="1" x14ac:dyDescent="0.15"/>
  </sheetData>
  <sheetProtection algorithmName="SHA-512" hashValue="oalx72WbvVIjpwCarYPrD2C1qvqrX6RdUpYVv49bSnMwE+hoS6/o1G+DDAN0xrWr+guOZqjuWNhSC1CGegYIpQ==" saltValue="PcD54AQRae3DLG5t+QBK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2022-09-28T08:09:13Z</cp:lastPrinted>
  <dcterms:created xsi:type="dcterms:W3CDTF">2022-02-02T03:22:44Z</dcterms:created>
  <dcterms:modified xsi:type="dcterms:W3CDTF">2022-09-28T08:09:20Z</dcterms:modified>
  <cp:category/>
</cp:coreProperties>
</file>